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d.docs.live.net/7602f750ddfe695d/Work/Feeding America/Specialist^J Digital Platform Technology/"/>
    </mc:Choice>
  </mc:AlternateContent>
  <xr:revisionPtr revIDLastSave="39" documentId="13_ncr:40009_{1646F7C1-180F-4632-BA6A-9A9D5BC1DE5E}" xr6:coauthVersionLast="47" xr6:coauthVersionMax="47" xr10:uidLastSave="{AAADAE11-08A9-4733-AEC6-A27D854A7765}"/>
  <bookViews>
    <workbookView xWindow="-120" yWindow="-120" windowWidth="24540" windowHeight="15720" xr2:uid="{00000000-000D-0000-FFFF-FFFF00000000}"/>
  </bookViews>
  <sheets>
    <sheet name="Sample Report" sheetId="3" r:id="rId1"/>
    <sheet name="Raw Data with Table" sheetId="1" r:id="rId2"/>
    <sheet name="Clean Data" sheetId="2" r:id="rId3"/>
    <sheet name="Sample Report Helper Tab" sheetId="5" r:id="rId4"/>
  </sheets>
  <definedNames>
    <definedName name="ExternalData_2" localSheetId="2" hidden="1">'Clean Data'!$A$1:$H$307</definedName>
    <definedName name="_xlnm.Print_Area" localSheetId="0">'Sample Report'!$A$1:$K$38</definedName>
    <definedName name="Slicer_State">#N/A</definedName>
    <definedName name="Total_Food_Insecurity_Rate">'Sample Report'!$B$19</definedName>
    <definedName name="Total_Population">'Sample Report'!$B$18</definedName>
  </definedNames>
  <calcPr calcId="191029"/>
  <pivotCaches>
    <pivotCache cacheId="0" r:id="rId5"/>
  </pivotCaches>
  <extLst>
    <ext xmlns:x14="http://schemas.microsoft.com/office/spreadsheetml/2009/9/main" uri="{876F7934-8845-4945-9796-88D515C7AA90}">
      <x14:pivotCaches>
        <pivotCache cacheId="1"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Clean Data_1fe5382b-e1b2-4535-a39e-1bbeecf8c335" name="Clean Data" connection="Query - Clean 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3" i="3" l="1"/>
  <c r="B19" i="3"/>
  <c r="B27" i="3"/>
  <c r="B18" i="3"/>
  <c r="B26" i="3"/>
  <c r="B28" i="3"/>
  <c r="B25" i="3"/>
  <c r="B24" i="3"/>
  <c r="C24" i="3" l="1"/>
  <c r="D24" i="3" s="1"/>
  <c r="C25" i="3"/>
  <c r="D25" i="3" s="1"/>
  <c r="C28" i="3"/>
  <c r="D28" i="3" s="1"/>
  <c r="C26" i="3"/>
  <c r="D26" i="3" s="1"/>
  <c r="C27" i="3"/>
  <c r="D27" i="3" s="1"/>
  <c r="E24" i="3"/>
  <c r="E25" i="3"/>
  <c r="E26" i="3"/>
  <c r="E27" i="3"/>
  <c r="E28" i="3"/>
  <c r="E23" i="3"/>
  <c r="C23" i="3"/>
  <c r="D23"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Regis Whaley</author>
  </authors>
  <commentList>
    <comment ref="A1" authorId="0" shapeId="0" xr:uid="{00000000-0006-0000-0100-000001000000}">
      <text>
        <r>
          <rPr>
            <b/>
            <sz val="9"/>
            <color indexed="81"/>
            <rFont val="Tahoma"/>
            <family val="2"/>
          </rPr>
          <t>Regis Whaley:</t>
        </r>
        <r>
          <rPr>
            <sz val="9"/>
            <color indexed="81"/>
            <rFont val="Tahoma"/>
            <family val="2"/>
          </rPr>
          <t xml:space="preserve">
https://data.census.gov/mdat/#/search?ds=CPSFOODSECURITY202012&amp;cv=HRFS12M1_RC1&amp;rv=ucgid,PTDTRACE_RC1&amp;nv=PTDTRACE,HRFS12M1&amp;wt=HHSUPWGT&amp;g=0400000US01,02,04,05,06,08,09,10,11,12,13,15,16,17,18,19,20,21,22,23,24,25,26,27,28,29,30,31,32,33,34,35,36,37,38,39,40,41,42,44,45,46,47,48,49,50,51,53,54,55,56&amp;HRFS12M1_RC1=%7B%22S%22%3A%22Food%20Sec%20M1%20-%20Food%20Security%20Summary%2C%2012%20month%20scale%20recode%22%2C%22R%22%3A%22HRFS12M1%22%2C%22W%22%3A%22HHSUPWGT%22%2C%22V%22%3A%5B%5B%22-9%22%2C%22Not%20Elsewhere%20Classified%22%5D%2C%5B%221%22%2C%22Food%20Secure%22%5D%2C%5B%222%2C3%22%2C%22Food%20Insecure%22%5D%5D%7D&amp;PTDTRACE_RC1=%7B%22S%22%3A%22Demographics-%20race%20of%20respondent%20recode%22%2C%22R%22%3A%22PTDTRACE%22%2C%22W%22%3A%22PWSSWGT%22%2C%22V%22%3A%5B%5B%2201%22%2C%22White%22%5D%2C%5B%2202%22%2C%22Black%22%5D%2C%5B%2203%22%2C%22American%20Indian%2FAlaskan%20Native%22%5D%2C%5B%2204%22%2C%22Asian%22%5D%2C%5B%2205%22%2C%22Hawaiian%2FPacific%20Islander%22%5D%2C%5B%2206%2C07%2C08%2C09%2C10%2C11%2C12%2C13%2C14%2C15%2C16%2C17%2C18%2C19%2C20%2C21%2C22%2C23%2C24%2C25%2C26%22%2C%22Two%20or%20More%20Races%22%5D%5D%7D</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ModelConnection_ExternalData_2" description="Data Model" type="5" refreshedVersion="8" minRefreshableVersion="5" saveData="1">
    <dbPr connection="Data Model Connection" command="Clean Data" commandType="3"/>
    <extLst>
      <ext xmlns:x15="http://schemas.microsoft.com/office/spreadsheetml/2010/11/main" uri="{DE250136-89BD-433C-8126-D09CA5730AF9}">
        <x15:connection id="" model="1"/>
      </ext>
    </extLst>
  </connection>
  <connection id="2" xr16:uid="{00000000-0015-0000-FFFF-FFFF01000000}" name="Query - Clean Data" description="Connection to the 'Clean Data' query in the workbook." type="100" refreshedVersion="8" minRefreshableVersion="5">
    <extLst>
      <ext xmlns:x15="http://schemas.microsoft.com/office/spreadsheetml/2010/11/main" uri="{DE250136-89BD-433C-8126-D09CA5730AF9}">
        <x15:connection id="f91f7f58-9830-49ba-a37f-dcc4a1f29ff0"/>
      </ext>
    </extLst>
  </connection>
  <connection id="3" xr16:uid="{00000000-0015-0000-FFFF-FFFF02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<sst xmlns="http://schemas.openxmlformats.org/spreadsheetml/2006/main" count="1018" uniqueCount="142">
  <si>
    <t>Source: CPS Food Security Supplement 202012</t>
  </si>
  <si>
    <t>Weight used: HHSUPWGT</t>
  </si>
  <si>
    <t>Universe: selected geographies: Alabama, Alaska, Arizona, Arkansas, California, Colorado, Connecticut, Delaware, District of Columbia, Florida, Georgia, Hawaii, Idaho, Illinois, Indiana, Iowa, Kansas, Kentucky, Louisiana, Maine, Maryland, Massachusetts, Michigan, Minnesota, Mississippi, Montana, Missouri, Nebraska, Nevada, New Hampshire, New Jersey, New Mexico, North Carolina, New York, North Dakota, Ohio, Oklahoma, Oregon, Pennsylvania, Rhode Island, South Carolina, South Dakota, Tennessee, Texas, Utah, Vermont, Virginia, Washington, West Virginia, Wisconsin, Wyoming</t>
  </si>
  <si>
    <t>Food Sec M1 - Food Security Summary, 12 month scale recode (HRFS12M1_RC1)</t>
  </si>
  <si>
    <t>Demographics- race of respondent recode (PTDTRACE_RC1)</t>
  </si>
  <si>
    <t>Total</t>
  </si>
  <si>
    <t>Not Elsewhere Classified</t>
  </si>
  <si>
    <t>Food Secure</t>
  </si>
  <si>
    <t>Food Insecure</t>
  </si>
  <si>
    <t xml:space="preserve"> -&gt; Total</t>
  </si>
  <si>
    <t xml:space="preserve"> -&gt; Total -&gt; Total Alabama</t>
  </si>
  <si>
    <t>White</t>
  </si>
  <si>
    <t>Black</t>
  </si>
  <si>
    <t>American Indian/Alaskan Native</t>
  </si>
  <si>
    <t>Asian</t>
  </si>
  <si>
    <t>Hawaiian/Pacific Islander</t>
  </si>
  <si>
    <t>Two or More Races</t>
  </si>
  <si>
    <t xml:space="preserve"> -&gt; Total -&gt; Total Alaska</t>
  </si>
  <si>
    <t xml:space="preserve"> -&gt; Total -&gt; Total Arizona</t>
  </si>
  <si>
    <t xml:space="preserve"> -&gt; Total -&gt; Total Arkansas</t>
  </si>
  <si>
    <t xml:space="preserve"> -&gt; Total -&gt; Total California</t>
  </si>
  <si>
    <t xml:space="preserve"> -&gt; Total -&gt; Total Colorado</t>
  </si>
  <si>
    <t xml:space="preserve"> -&gt; Total -&gt; Total Connecticut</t>
  </si>
  <si>
    <t xml:space="preserve"> -&gt; Total -&gt; Total Delaware</t>
  </si>
  <si>
    <t xml:space="preserve"> -&gt; Total -&gt; Total District of Columbia</t>
  </si>
  <si>
    <t xml:space="preserve"> -&gt; Total -&gt; Total Florida</t>
  </si>
  <si>
    <t xml:space="preserve"> -&gt; Total -&gt; Total Georgia</t>
  </si>
  <si>
    <t xml:space="preserve"> -&gt; Total -&gt; Total Hawaii</t>
  </si>
  <si>
    <t xml:space="preserve"> -&gt; Total -&gt; Total Idaho</t>
  </si>
  <si>
    <t xml:space="preserve"> -&gt; Total -&gt; Total Illinois</t>
  </si>
  <si>
    <t xml:space="preserve"> -&gt; Total -&gt; Total Indiana</t>
  </si>
  <si>
    <t xml:space="preserve"> -&gt; Total -&gt; Total Iowa</t>
  </si>
  <si>
    <t xml:space="preserve"> -&gt; Total -&gt; Total Kansas</t>
  </si>
  <si>
    <t xml:space="preserve"> -&gt; Total -&gt; Total Kentucky</t>
  </si>
  <si>
    <t xml:space="preserve"> -&gt; Total -&gt; Total Louisiana</t>
  </si>
  <si>
    <t xml:space="preserve"> -&gt; Total -&gt; Total Maine</t>
  </si>
  <si>
    <t xml:space="preserve"> -&gt; Total -&gt; Total Maryland</t>
  </si>
  <si>
    <t xml:space="preserve"> -&gt; Total -&gt; Total Massachusetts</t>
  </si>
  <si>
    <t xml:space="preserve"> -&gt; Total -&gt; Total Michigan</t>
  </si>
  <si>
    <t xml:space="preserve"> -&gt; Total -&gt; Total Minnesota</t>
  </si>
  <si>
    <t xml:space="preserve"> -&gt; Total -&gt; Total Mississippi</t>
  </si>
  <si>
    <t xml:space="preserve"> -&gt; Total -&gt; Total Missouri</t>
  </si>
  <si>
    <t xml:space="preserve"> -&gt; Total -&gt; Total Montana</t>
  </si>
  <si>
    <t xml:space="preserve"> -&gt; Total -&gt; Total Nebraska</t>
  </si>
  <si>
    <t xml:space="preserve"> -&gt; Total -&gt; Total Nevada</t>
  </si>
  <si>
    <t xml:space="preserve"> -&gt; Total -&gt; Total New Hampshire</t>
  </si>
  <si>
    <t xml:space="preserve"> -&gt; Total -&gt; Total New Jersey</t>
  </si>
  <si>
    <t xml:space="preserve"> -&gt; Total -&gt; Total New Mexico</t>
  </si>
  <si>
    <t xml:space="preserve"> -&gt; Total -&gt; Total New York</t>
  </si>
  <si>
    <t xml:space="preserve"> -&gt; Total -&gt; Total North Carolina</t>
  </si>
  <si>
    <t xml:space="preserve"> -&gt; Total -&gt; Total North Dakota</t>
  </si>
  <si>
    <t xml:space="preserve"> -&gt; Total -&gt; Total Ohio</t>
  </si>
  <si>
    <t xml:space="preserve"> -&gt; Total -&gt; Total Oklahoma</t>
  </si>
  <si>
    <t xml:space="preserve"> -&gt; Total -&gt; Total Oregon</t>
  </si>
  <si>
    <t xml:space="preserve"> -&gt; Total -&gt; Total Pennsylvania</t>
  </si>
  <si>
    <t xml:space="preserve"> -&gt; Total -&gt; Total Rhode Island</t>
  </si>
  <si>
    <t xml:space="preserve"> -&gt; Total -&gt; Total South Carolina</t>
  </si>
  <si>
    <t xml:space="preserve"> -&gt; Total -&gt; Total South Dakota</t>
  </si>
  <si>
    <t xml:space="preserve"> -&gt; Total -&gt; Total Tennessee</t>
  </si>
  <si>
    <t xml:space="preserve"> -&gt; Total -&gt; Total Texas</t>
  </si>
  <si>
    <t xml:space="preserve"> -&gt; Total -&gt; Total Utah</t>
  </si>
  <si>
    <t xml:space="preserve"> -&gt; Total -&gt; Total Vermont</t>
  </si>
  <si>
    <t xml:space="preserve"> -&gt; Total -&gt; Total Virginia</t>
  </si>
  <si>
    <t xml:space="preserve"> -&gt; Total -&gt; Total Washington</t>
  </si>
  <si>
    <t xml:space="preserve"> -&gt; Total -&gt; Total West Virginia</t>
  </si>
  <si>
    <t xml:space="preserve"> -&gt; Total -&gt; Total Wisconsin</t>
  </si>
  <si>
    <t xml:space="preserve"> -&gt; Total -&gt; Total Wyoming</t>
  </si>
  <si>
    <t>State</t>
  </si>
  <si>
    <t>Race</t>
  </si>
  <si>
    <t>Population</t>
  </si>
  <si>
    <t>No Response</t>
  </si>
  <si>
    <t>Response Population</t>
  </si>
  <si>
    <t>Percent Food Insecure</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</si>
  <si>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</si>
  <si>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</si>
  <si>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</si>
  <si>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</si>
  <si>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</si>
  <si>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</si>
  <si>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</si>
  <si>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</si>
  <si>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</si>
  <si>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</si>
  <si>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</si>
  <si>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</si>
  <si>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</si>
  <si>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</si>
  <si>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</si>
  <si>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</si>
  <si>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</si>
  <si>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</si>
  <si>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</si>
  <si>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</si>
  <si>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</si>
  <si>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</si>
  <si>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</si>
  <si>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</si>
  <si>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</si>
  <si>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</si>
  <si>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</si>
  <si>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</si>
  <si>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</si>
  <si>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</si>
  <si>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</si>
  <si>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</si>
  <si>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</si>
  <si>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</si>
  <si>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</si>
  <si>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</si>
  <si>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</si>
  <si>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</si>
  <si>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</si>
  <si>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</si>
  <si>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</si>
  <si>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</si>
  <si>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</si>
  <si>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</si>
  <si>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</si>
  <si>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</si>
  <si>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</si>
  <si>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</si>
  <si>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</si>
  <si>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</si>
  <si>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</si>
  <si>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Sum of Population</t>
  </si>
  <si>
    <t>Sum of Food Insecure</t>
  </si>
  <si>
    <t>Food Insecurity by Race, 2020</t>
  </si>
  <si>
    <t>Row Labels</t>
  </si>
  <si>
    <t>Grand Total</t>
  </si>
  <si>
    <t>Total Population:</t>
  </si>
  <si>
    <t>State Selection</t>
  </si>
  <si>
    <t>Sum of Response Population</t>
  </si>
  <si>
    <t>SOURCE: U.S. Census Bureau Current Population Survey Food Security Supplement, 2020</t>
  </si>
  <si>
    <t>Last updated 9/28/2022</t>
  </si>
  <si>
    <t>Food Insecurity Rate</t>
  </si>
  <si>
    <t>Food Insecurity Index</t>
  </si>
  <si>
    <t>Adjusted_Percent_FI</t>
  </si>
  <si>
    <t>Interpretation</t>
  </si>
  <si>
    <t>Total Food Insecurity Rate</t>
  </si>
  <si>
    <t>* orange line equals represents state rate of food insecurity across all races</t>
  </si>
  <si>
    <t>State Food Insecurity Rate:</t>
  </si>
  <si>
    <t>Select One or More States (Ctrl + click to select more than one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</si>
</sst>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b/>
      <sz val="16"/>
      <color theme="1"/>
      <name val="Calibri"/>
      <family val="2"/>
      <scheme val="minor"/>
    </font>
    <font>
      <u/>
      <sz val="11"/>
      <color theme="10"/>
      <name val="Calibri"/>
      <family val="2"/>
      <scheme val="minor"/>
    </font>
    <font>
      <i/>
      <sz val="11"/>
      <color theme="1"/>
      <name val="Calibri"/>
      <family val="2"/>
      <scheme val="minor"/>
    </font>
    <font>
      <i/>
      <u/>
      <sz val="8"/>
      <color theme="10"/>
      <name val="Calibri"/>
      <family val="2"/>
      <scheme val="minor"/>
    </font>
    <font>
      <i/>
      <sz val="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9"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thin">
        <color indexed="64"/>
      </bottom>
      <diagonal/>
    </border>
  </borders>
  <cellStyleXfs count="4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22">
    <xf numFmtId="0" fontId="0" fillId="0" borderId="0" xfId="0"/>
    <xf numFmtId="0" fontId="0" fillId="0" borderId="0" xfId="0" applyNumberFormat="1"/>
    <xf numFmtId="0" fontId="16" fillId="0" borderId="0" xfId="0" applyFont="1"/>
    <xf numFmtId="0" fontId="20" fillId="0" borderId="0" xfId="0" applyFont="1"/>
    <xf numFmtId="2" fontId="0" fillId="0" borderId="0" xfId="0" applyNumberFormat="1"/>
    <xf numFmtId="0" fontId="0" fillId="0" borderId="0" xfId="0" pivotButton="1"/>
    <xf numFmtId="0" fontId="0" fillId="0" borderId="0" xfId="0" applyAlignment="1">
      <alignment horizontal="left"/>
    </xf>
    <xf numFmtId="0" fontId="22" fillId="0" borderId="0" xfId="0" applyFont="1"/>
    <xf numFmtId="165" fontId="0" fillId="0" borderId="0" xfId="1" applyNumberFormat="1" applyFont="1"/>
    <xf numFmtId="0" fontId="16" fillId="33" borderId="0" xfId="0" applyFont="1" applyFill="1"/>
    <xf numFmtId="0" fontId="16" fillId="33" borderId="0" xfId="0" applyFont="1" applyFill="1" applyAlignment="1">
      <alignment horizontal="right"/>
    </xf>
    <xf numFmtId="3" fontId="0" fillId="33" borderId="0" xfId="0" applyNumberFormat="1" applyFill="1" applyAlignment="1">
      <alignment horizontal="left"/>
    </xf>
    <xf numFmtId="0" fontId="0" fillId="33" borderId="0" xfId="0" applyFill="1"/>
    <xf numFmtId="165" fontId="0" fillId="33" borderId="0" xfId="0" applyNumberFormat="1" applyFill="1" applyAlignment="1">
      <alignment horizontal="left"/>
    </xf>
    <xf numFmtId="0" fontId="20" fillId="34" borderId="0" xfId="0" applyFont="1" applyFill="1"/>
    <xf numFmtId="0" fontId="0" fillId="34" borderId="0" xfId="0" applyFill="1"/>
    <xf numFmtId="0" fontId="23" fillId="34" borderId="0" xfId="43" applyFont="1" applyFill="1"/>
    <xf numFmtId="0" fontId="24" fillId="34" borderId="0" xfId="0" applyFont="1" applyFill="1"/>
    <xf numFmtId="0" fontId="0" fillId="33" borderId="10" xfId="0" applyFill="1" applyBorder="1" applyAlignment="1">
      <alignment vertical="center" wrapText="1"/>
    </xf>
    <xf numFmtId="165" fontId="0" fillId="33" borderId="10" xfId="0" applyNumberFormat="1" applyFill="1" applyBorder="1" applyAlignment="1">
      <alignment horizontal="center" vertical="center"/>
    </xf>
    <xf numFmtId="164" fontId="0" fillId="33" borderId="10" xfId="0" applyNumberFormat="1" applyFill="1" applyBorder="1" applyAlignment="1">
      <alignment horizontal="center" vertical="center"/>
    </xf>
    <xf numFmtId="0" fontId="0" fillId="33" borderId="10" xfId="0" applyFill="1" applyBorder="1" applyAlignment="1">
      <alignment wrapText="1"/>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3">
    <dxf>
      <numFmt numFmtId="2" formatCode="0.0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7" Type="http://schemas.microsoft.com/office/2007/relationships/slicerCache" Target="slicerCaches/slicerCache1.xml"/><Relationship Id="rId12" Type="http://schemas.openxmlformats.org/officeDocument/2006/relationships/powerPivotData" Target="model/item.data"/><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24" Type="http://schemas.openxmlformats.org/officeDocument/2006/relationships/customXml" Target="../customXml/item11.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styles" Target="style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Food Insecurity by Race, 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'Sample Report'!$B$22</c:f>
              <c:strCache>
                <c:ptCount val="1"/>
                <c:pt idx="0">
                  <c:v>Food Insecurity Rate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solidFill>
                    <a:effectLst>
                      <a:glow rad="63500">
                        <a:schemeClr val="bg1">
                          <a:alpha val="40000"/>
                        </a:schemeClr>
                      </a:glo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'Sample Report'!$A$23:$A$28</c:f>
              <c:strCache>
                <c:ptCount val="6"/>
                <c:pt idx="0">
                  <c:v>American Indian/Alaskan Native</c:v>
                </c:pt>
                <c:pt idx="1">
                  <c:v>Asian</c:v>
                </c:pt>
                <c:pt idx="2">
                  <c:v>Black</c:v>
                </c:pt>
                <c:pt idx="3">
                  <c:v>Hawaiian/Pacific Islander</c:v>
                </c:pt>
                <c:pt idx="4">
                  <c:v>Two or More Races</c:v>
                </c:pt>
                <c:pt idx="5">
                  <c:v>White</c:v>
                </c:pt>
              </c:strCache>
            </c:strRef>
          </c:cat>
          <c:val>
            <c:numRef>
              <c:f>'Sample Report'!$B$23:$B$28</c:f>
              <c:numCache>
                <c:formatCode>0.0%</c:formatCode>
                <c:ptCount val="6"/>
                <c:pt idx="0">
                  <c:v>8.1876152045035622E-2</c:v>
                </c:pt>
                <c:pt idx="1">
                  <c:v>0.10899909499061089</c:v>
                </c:pt>
                <c:pt idx="2">
                  <c:v>0.17482944266439984</c:v>
                </c:pt>
                <c:pt idx="3">
                  <c:v>0</c:v>
                </c:pt>
                <c:pt idx="4">
                  <c:v>0.3196764287319302</c:v>
                </c:pt>
                <c:pt idx="5">
                  <c:v>9.2597692869929984E-2</c:v>
                </c:pt>
              </c:numCache>
            </c:numRef>
          </c:val>
          <c:extLst>
            <c:ext xmlns:c16="http://schemas.microsoft.com/office/drawing/2014/chart" uri="{C3380CC4-5D6E-409C-BE32-E72D297353CC}">
              <c16:uniqueId val="{00000000-4BB9-4EF7-AB27-967A537E20EC}"/>
            </c:ext>
          </c:extLst>
        </c:ser>
        <c:dLbls>
          <c:showLegendKey val="0"/>
          <c:showVal val="0"/>
          <c:showCatName val="0"/>
          <c:showSerName val="0"/>
          <c:showPercent val="0"/>
          <c:showBubbleSize val="0"/>
        </c:dLbls>
        <c:gapWidth val="182"/>
        <c:axId val="1979290736"/>
        <c:axId val="1979294480"/>
        <c:extLst>
          <c:ext xmlns:c15="http://schemas.microsoft.com/office/drawing/2012/chart" uri="{02D57815-91ED-43cb-92C2-25804820EDAC}">
            <c15:filteredBarSeries>
              <c15:ser>
                <c:idx val="1"/>
                <c:order val="1"/>
                <c:tx>
                  <c:strRef>
                    <c:extLst>
                      <c:ext uri="{02D57815-91ED-43cb-92C2-25804820EDAC}">
                        <c15:formulaRef>
                          <c15:sqref>'Sample Report'!$C$22</c15:sqref>
                        </c15:formulaRef>
                      </c:ext>
                    </c:extLst>
                    <c:strCache>
                      <c:ptCount val="1"/>
                      <c:pt idx="0">
                        <c:v>Food Insecurity Index</c:v>
                      </c:pt>
                    </c:strCache>
                  </c:strRef>
                </c:tx>
                <c:spPr>
                  <a:solidFill>
                    <a:schemeClr val="accent2"/>
                  </a:solidFill>
                  <a:ln>
                    <a:noFill/>
                  </a:ln>
                  <a:effectLst/>
                </c:spPr>
                <c:invertIfNegative val="0"/>
                <c:cat>
                  <c:strRef>
                    <c:extLst>
                      <c:ext uri="{02D57815-91ED-43cb-92C2-25804820EDAC}">
                        <c15:formulaRef>
                          <c15:sqref>'Sample Report'!$A$23:$A$28</c15:sqref>
                        </c15:formulaRef>
                      </c:ext>
                    </c:extLst>
                    <c:strCache>
                      <c:ptCount val="6"/>
                      <c:pt idx="0">
                        <c:v>American Indian/Alaskan Native</c:v>
                      </c:pt>
                      <c:pt idx="1">
                        <c:v>Asian</c:v>
                      </c:pt>
                      <c:pt idx="2">
                        <c:v>Black</c:v>
                      </c:pt>
                      <c:pt idx="3">
                        <c:v>Hawaiian/Pacific Islander</c:v>
                      </c:pt>
                      <c:pt idx="4">
                        <c:v>Two or More Races</c:v>
                      </c:pt>
                      <c:pt idx="5">
                        <c:v>White</c:v>
                      </c:pt>
                    </c:strCache>
                  </c:strRef>
                </c:cat>
                <c:val>
                  <c:numRef>
                    <c:extLst>
                      <c:ext uri="{02D57815-91ED-43cb-92C2-25804820EDAC}">
                        <c15:formulaRef>
                          <c15:sqref>'Sample Report'!$C$23:$C$28</c15:sqref>
                        </c15:formulaRef>
                      </c:ext>
                    </c:extLst>
                    <c:numCache>
                      <c:formatCode>0.0</c:formatCode>
                      <c:ptCount val="6"/>
                      <c:pt idx="0">
                        <c:v>0.75107944309787733</c:v>
                      </c:pt>
                      <c:pt idx="1">
                        <c:v>0.99988797127019458</c:v>
                      </c:pt>
                      <c:pt idx="2">
                        <c:v>1.6037734694867289</c:v>
                      </c:pt>
                      <c:pt idx="3">
                        <c:v>0</c:v>
                      </c:pt>
                      <c:pt idx="4">
                        <c:v>2.9325070617806897</c:v>
                      </c:pt>
                      <c:pt idx="5">
                        <c:v>0.84943200010963638</c:v>
                      </c:pt>
                    </c:numCache>
                  </c:numRef>
                </c:val>
                <c:extLst>
                  <c:ext xmlns:c16="http://schemas.microsoft.com/office/drawing/2014/chart" uri="{C3380CC4-5D6E-409C-BE32-E72D297353CC}">
                    <c16:uniqueId val="{00000001-4BB9-4EF7-AB27-967A537E20EC}"/>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'Sample Report'!$D$22</c15:sqref>
                        </c15:formulaRef>
                      </c:ext>
                    </c:extLst>
                    <c:strCache>
                      <c:ptCount val="1"/>
                      <c:pt idx="0">
                        <c:v>Interpretation</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'Sample Report'!$A$23:$A$28</c15:sqref>
                        </c15:formulaRef>
                      </c:ext>
                    </c:extLst>
                    <c:strCache>
                      <c:ptCount val="6"/>
                      <c:pt idx="0">
                        <c:v>American Indian/Alaskan Native</c:v>
                      </c:pt>
                      <c:pt idx="1">
                        <c:v>Asian</c:v>
                      </c:pt>
                      <c:pt idx="2">
                        <c:v>Black</c:v>
                      </c:pt>
                      <c:pt idx="3">
                        <c:v>Hawaiian/Pacific Islander</c:v>
                      </c:pt>
                      <c:pt idx="4">
                        <c:v>Two or More Races</c:v>
                      </c:pt>
                      <c:pt idx="5">
                        <c:v>White</c:v>
                      </c:pt>
                    </c:strCache>
                  </c:strRef>
                </c:cat>
                <c:val>
                  <c:numRef>
                    <c:extLst xmlns:c15="http://schemas.microsoft.com/office/drawing/2012/chart">
                      <c:ext xmlns:c15="http://schemas.microsoft.com/office/drawing/2012/chart" uri="{02D57815-91ED-43cb-92C2-25804820EDAC}">
                        <c15:formulaRef>
                          <c15:sqref>'Sample Report'!$D$23:$D$28</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2-4BB9-4EF7-AB27-967A537E20EC}"/>
                  </c:ext>
                </c:extLst>
              </c15:ser>
            </c15:filteredBarSeries>
          </c:ext>
        </c:extLst>
      </c:barChart>
      <c:lineChart>
        <c:grouping val="standard"/>
        <c:varyColors val="0"/>
        <c:ser>
          <c:idx val="3"/>
          <c:order val="3"/>
          <c:tx>
            <c:strRef>
              <c:f>'Sample Report'!$E$22</c:f>
              <c:strCache>
                <c:ptCount val="1"/>
                <c:pt idx="0">
                  <c:v>Total Food Insecurity Rate</c:v>
                </c:pt>
              </c:strCache>
            </c:strRef>
          </c:tx>
          <c:spPr>
            <a:ln w="28575" cap="rnd">
              <a:solidFill>
                <a:schemeClr val="accent2"/>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5-4BB9-4EF7-AB27-967A537E20EC}"/>
                </c:ext>
              </c:extLst>
            </c:dLbl>
            <c:dLbl>
              <c:idx val="1"/>
              <c:delete val="1"/>
              <c:extLst>
                <c:ext xmlns:c15="http://schemas.microsoft.com/office/drawing/2012/chart" uri="{CE6537A1-D6FC-4f65-9D91-7224C49458BB}"/>
                <c:ext xmlns:c16="http://schemas.microsoft.com/office/drawing/2014/chart" uri="{C3380CC4-5D6E-409C-BE32-E72D297353CC}">
                  <c16:uniqueId val="{00000006-4BB9-4EF7-AB27-967A537E20EC}"/>
                </c:ext>
              </c:extLst>
            </c:dLbl>
            <c:dLbl>
              <c:idx val="2"/>
              <c:delete val="1"/>
              <c:extLst>
                <c:ext xmlns:c15="http://schemas.microsoft.com/office/drawing/2012/chart" uri="{CE6537A1-D6FC-4f65-9D91-7224C49458BB}"/>
                <c:ext xmlns:c16="http://schemas.microsoft.com/office/drawing/2014/chart" uri="{C3380CC4-5D6E-409C-BE32-E72D297353CC}">
                  <c16:uniqueId val="{00000007-4BB9-4EF7-AB27-967A537E20EC}"/>
                </c:ext>
              </c:extLst>
            </c:dLbl>
            <c:dLbl>
              <c:idx val="3"/>
              <c:delete val="1"/>
              <c:extLst>
                <c:ext xmlns:c15="http://schemas.microsoft.com/office/drawing/2012/chart" uri="{CE6537A1-D6FC-4f65-9D91-7224C49458BB}"/>
                <c:ext xmlns:c16="http://schemas.microsoft.com/office/drawing/2014/chart" uri="{C3380CC4-5D6E-409C-BE32-E72D297353CC}">
                  <c16:uniqueId val="{00000008-4BB9-4EF7-AB27-967A537E20EC}"/>
                </c:ext>
              </c:extLst>
            </c:dLbl>
            <c:dLbl>
              <c:idx val="4"/>
              <c:delete val="1"/>
              <c:extLst>
                <c:ext xmlns:c15="http://schemas.microsoft.com/office/drawing/2012/chart" uri="{CE6537A1-D6FC-4f65-9D91-7224C49458BB}"/>
                <c:ext xmlns:c16="http://schemas.microsoft.com/office/drawing/2014/chart" uri="{C3380CC4-5D6E-409C-BE32-E72D297353CC}">
                  <c16:uniqueId val="{00000009-4BB9-4EF7-AB27-967A537E20E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glow rad="63500">
                        <a:schemeClr val="bg1">
                          <a:alpha val="40000"/>
                        </a:schemeClr>
                      </a:glo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'Sample Report'!$E$23:$E$28</c:f>
              <c:numCache>
                <c:formatCode>0.0%</c:formatCode>
                <c:ptCount val="6"/>
                <c:pt idx="0">
                  <c:v>0.1090113073889121</c:v>
                </c:pt>
                <c:pt idx="1">
                  <c:v>0.1090113073889121</c:v>
                </c:pt>
                <c:pt idx="2">
                  <c:v>0.1090113073889121</c:v>
                </c:pt>
                <c:pt idx="3">
                  <c:v>0.1090113073889121</c:v>
                </c:pt>
                <c:pt idx="4">
                  <c:v>0.1090113073889121</c:v>
                </c:pt>
                <c:pt idx="5">
                  <c:v>0.1090113073889121</c:v>
                </c:pt>
              </c:numCache>
            </c:numRef>
          </c:val>
          <c:smooth val="0"/>
          <c:extLst>
            <c:ext xmlns:c16="http://schemas.microsoft.com/office/drawing/2014/chart" uri="{C3380CC4-5D6E-409C-BE32-E72D297353CC}">
              <c16:uniqueId val="{00000004-4BB9-4EF7-AB27-967A537E20EC}"/>
            </c:ext>
          </c:extLst>
        </c:ser>
        <c:dLbls>
          <c:showLegendKey val="0"/>
          <c:showVal val="0"/>
          <c:showCatName val="0"/>
          <c:showSerName val="0"/>
          <c:showPercent val="0"/>
          <c:showBubbleSize val="0"/>
        </c:dLbls>
        <c:marker val="1"/>
        <c:smooth val="0"/>
        <c:axId val="1979290736"/>
        <c:axId val="1979294480"/>
      </c:lineChart>
      <c:catAx>
        <c:axId val="1979290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294480"/>
        <c:crosses val="autoZero"/>
        <c:auto val="1"/>
        <c:lblAlgn val="ctr"/>
        <c:lblOffset val="100"/>
        <c:noMultiLvlLbl val="0"/>
      </c:catAx>
      <c:valAx>
        <c:axId val="19792944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290736"/>
        <c:crosses val="autoZero"/>
        <c:crossBetween val="between"/>
      </c:valAx>
      <c:spPr>
        <a:noFill/>
        <a:ln>
          <a:noFill/>
        </a:ln>
        <a:effectLst/>
      </c:spPr>
    </c:plotArea>
    <c:plotVisOnly val="1"/>
    <c:dispBlanksAs val="gap"/>
    <c:showDLblsOverMax val="0"/>
  </c:chart>
  <c:spPr>
    <a:solidFill>
      <a:schemeClr val="accent4">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10</xdr:col>
      <xdr:colOff>609599</xdr:colOff>
      <xdr:row>16</xdr:row>
      <xdr:rowOff>0</xdr:rowOff>
    </xdr:to>
    <mc:AlternateContent xmlns:mc="http://schemas.openxmlformats.org/markup-compatibility/2006" xmlns:a14="http://schemas.microsoft.com/office/drawing/2010/main">
      <mc:Choice Requires="a14">
        <xdr:graphicFrame macro="">
          <xdr:nvGraphicFramePr>
            <xdr:cNvPr id="2" name="State">
              <a:extLst>
                <a:ext uri="{FF2B5EF4-FFF2-40B4-BE49-F238E27FC236}">
                  <a16:creationId xmlns:a16="http://schemas.microsoft.com/office/drawing/2014/main" id="{B124B020-BCE9-0569-E4DC-BC502C9C32AB}"/>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1028700"/>
              <a:ext cx="14163674"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xdr:colOff>
      <xdr:row>21</xdr:row>
      <xdr:rowOff>0</xdr:rowOff>
    </xdr:from>
    <xdr:to>
      <xdr:col>11</xdr:col>
      <xdr:colOff>1</xdr:colOff>
      <xdr:row>28</xdr:row>
      <xdr:rowOff>0</xdr:rowOff>
    </xdr:to>
    <xdr:graphicFrame macro="">
      <xdr:nvGraphicFramePr>
        <xdr:cNvPr id="3" name="Chart 2">
          <a:extLst>
            <a:ext uri="{FF2B5EF4-FFF2-40B4-BE49-F238E27FC236}">
              <a16:creationId xmlns:a16="http://schemas.microsoft.com/office/drawing/2014/main" id="{9FC17563-11EE-F7C0-7CBE-9221CD5516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29</xdr:row>
      <xdr:rowOff>161925</xdr:rowOff>
    </xdr:from>
    <xdr:to>
      <xdr:col>11</xdr:col>
      <xdr:colOff>0</xdr:colOff>
      <xdr:row>38</xdr:row>
      <xdr:rowOff>0</xdr:rowOff>
    </xdr:to>
    <xdr:sp macro="" textlink="">
      <xdr:nvSpPr>
        <xdr:cNvPr id="4" name="TextBox 3">
          <a:extLst>
            <a:ext uri="{FF2B5EF4-FFF2-40B4-BE49-F238E27FC236}">
              <a16:creationId xmlns:a16="http://schemas.microsoft.com/office/drawing/2014/main" id="{54E99492-CF32-CE0D-BBEA-2281B5748957}"/>
            </a:ext>
          </a:extLst>
        </xdr:cNvPr>
        <xdr:cNvSpPr txBox="1"/>
      </xdr:nvSpPr>
      <xdr:spPr>
        <a:xfrm>
          <a:off x="9525" y="6905625"/>
          <a:ext cx="14154150" cy="15525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The "Food Insecurity by Race, 2020" dashboard displays the breakdown of household food security summary status (i.e., "food-secure" or "food-insecure") by race of respondent to the 2020 United States Census Bureau's Current Population Survey (CPS) Food Security Supplement (FSS). The CPS FSS is conducted December of each year with about 3.5% of U.S. households, and these households are representative of the U.S. population at the state level. Race descriptors are drawn largely from the CPS; the "Two or More Races" descriptor represents numerous combinations of two or more races that the CPS tracks. The food insecurity rate represents the percentage of respondents among all respondents that were identified as having low or very low food security. The food insecurity index,</a:t>
          </a:r>
          <a:r>
            <a:rPr lang="en-US" sz="1100" b="0" i="0" baseline="0">
              <a:solidFill>
                <a:schemeClr val="dk1"/>
              </a:solidFill>
              <a:effectLst/>
              <a:latin typeface="+mn-lt"/>
              <a:ea typeface="+mn-ea"/>
              <a:cs typeface="+mn-cs"/>
            </a:rPr>
            <a:t> calculated as the quotient of the state food insecurity rate divided by the food insecurity rate by race, standardizes the food insecurity rates by race against the state food insecurity rate. Index values equal to 1 indicate a food insecurity by race equal to the state food insecurity rate, while rates below or above 1 indicate lower or higher likelihood, respectively, of experiencing food insecurity compared to the average person. The text-based interpretation helps users interpret the food insecurity index, illuminating disparities in food insecurity by race.</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This page is set up for printing on a single sheet.</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gis Whaley" refreshedDate="44833.527581481481" backgroundQuery="1" createdVersion="8" refreshedVersion="8" minRefreshableVersion="3" recordCount="0" supportSubquery="1" supportAdvancedDrill="1" xr:uid="{00000000-000A-0000-FFFF-FFFFE4000000}">
  <cacheSource type="external" connectionId="3"/>
  <cacheFields count="6">
    <cacheField name="[Clean Data].[State].[State]" caption="State" numFmtId="0" level="1">
      <sharedItems containsSemiMixedTypes="0" containsNonDate="0" containsString="0"/>
    </cacheField>
    <cacheField name="[Measures].[Sum of Population]" caption="Sum of Population" numFmtId="0" hierarchy="12" level="32767"/>
    <cacheField name="[Clean Data].[Race].[Race]" caption="Race" numFmtId="0" hierarchy="1" level="1">
      <sharedItems count="6">
        <s v="American Indian/Alaskan Native"/>
        <s v="Asian"/>
        <s v="Black"/>
        <s v="Hawaiian/Pacific Islander"/>
        <s v="Two or More Races"/>
        <s v="White"/>
      </sharedItems>
    </cacheField>
    <cacheField name="[Measures].[Sum of Food Insecure]" caption="Sum of Food Insecure" numFmtId="0" hierarchy="13" level="32767"/>
    <cacheField name="[Measures].[Sum of Response Population]" caption="Sum of Response Population" numFmtId="0" hierarchy="11" level="32767"/>
    <cacheField name="[Measures].[Adjusted_Percent_FI]" caption="Adjusted_Percent_FI" numFmtId="0" hierarchy="16" level="32767"/>
  </cacheFields>
  <cacheHierarchies count="19">
    <cacheHierarchy uniqueName="[Clean Data].[State]" caption="State" attribute="1" defaultMemberUniqueName="[Clean Data].[State].[All]" allUniqueName="[Clean Data].[State].[All]" dimensionUniqueName="[Clean Data]" displayFolder="" count="2" memberValueDatatype="130" unbalanced="0">
      <fieldsUsage count="2">
        <fieldUsage x="-1"/>
        <fieldUsage x="0"/>
      </fieldsUsage>
    </cacheHierarchy>
    <cacheHierarchy uniqueName="[Clean Data].[Race]" caption="Race" attribute="1" defaultMemberUniqueName="[Clean Data].[Race].[All]" allUniqueName="[Clean Data].[Race].[All]" dimensionUniqueName="[Clean Data]" displayFolder="" count="2" memberValueDatatype="130" unbalanced="0">
      <fieldsUsage count="2">
        <fieldUsage x="-1"/>
        <fieldUsage x="2"/>
      </fieldsUsage>
    </cacheHierarchy>
    <cacheHierarchy uniqueName="[Clean Data].[Population]" caption="Population" attribute="1" defaultMemberUniqueName="[Clean Data].[Population].[All]" allUniqueName="[Clean Data].[Population].[All]" dimensionUniqueName="[Clean Data]" displayFolder="" count="0" memberValueDatatype="5" unbalanced="0"/>
    <cacheHierarchy uniqueName="[Clean Data].[No Response]" caption="No Response" attribute="1" defaultMemberUniqueName="[Clean Data].[No Response].[All]" allUniqueName="[Clean Data].[No Response].[All]" dimensionUniqueName="[Clean Data]" displayFolder="" count="0" memberValueDatatype="5" unbalanced="0"/>
    <cacheHierarchy uniqueName="[Clean Data].[Food Secure]" caption="Food Secure" attribute="1" defaultMemberUniqueName="[Clean Data].[Food Secure].[All]" allUniqueName="[Clean Data].[Food Secure].[All]" dimensionUniqueName="[Clean Data]" displayFolder="" count="0" memberValueDatatype="5" unbalanced="0"/>
    <cacheHierarchy uniqueName="[Clean Data].[Food Insecure]" caption="Food Insecure" attribute="1" defaultMemberUniqueName="[Clean Data].[Food Insecure].[All]" allUniqueName="[Clean Data].[Food Insecure].[All]" dimensionUniqueName="[Clean Data]" displayFolder="" count="0" memberValueDatatype="5" unbalanced="0"/>
    <cacheHierarchy uniqueName="[Clean Data].[Response Population]" caption="Response Population" attribute="1" defaultMemberUniqueName="[Clean Data].[Response Population].[All]" allUniqueName="[Clean Data].[Response Population].[All]" dimensionUniqueName="[Clean Data]" displayFolder="" count="0" memberValueDatatype="5" unbalanced="0"/>
    <cacheHierarchy uniqueName="[Clean Data].[Percent Food Insecure]" caption="Percent Food Insecure" attribute="1" defaultMemberUniqueName="[Clean Data].[Percent Food Insecure].[All]" allUniqueName="[Clean Data].[Percent Food Insecure].[All]" dimensionUniqueName="[Clean Data]" displayFolder="" count="0" memberValueDatatype="5" unbalanced="0"/>
    <cacheHierarchy uniqueName="[Measures].[Sum of Percent Food Insecure]" caption="Sum of Percent Food Insecure" measure="1" displayFolder="" measureGroup="Clean Data" count="0">
      <extLst>
        <ext xmlns:x15="http://schemas.microsoft.com/office/spreadsheetml/2010/11/main" uri="{B97F6D7D-B522-45F9-BDA1-12C45D357490}">
          <x15:cacheHierarchy aggregatedColumn="7"/>
        </ext>
      </extLst>
    </cacheHierarchy>
    <cacheHierarchy uniqueName="[Measures].[Sum of Population 2]" caption="Sum of Population 2" measure="1" displayFolder="" measureGroup="Clean Data" count="0">
      <extLst>
        <ext xmlns:x15="http://schemas.microsoft.com/office/spreadsheetml/2010/11/main" uri="{B97F6D7D-B522-45F9-BDA1-12C45D357490}">
          <x15:cacheHierarchy aggregatedColumn="2"/>
        </ext>
      </extLst>
    </cacheHierarchy>
    <cacheHierarchy uniqueName="[Measures].[Average of Population]" caption="Average of Population" measure="1" displayFolder="" measureGroup="Clean Data" count="0">
      <extLst>
        <ext xmlns:x15="http://schemas.microsoft.com/office/spreadsheetml/2010/11/main" uri="{B97F6D7D-B522-45F9-BDA1-12C45D357490}">
          <x15:cacheHierarchy aggregatedColumn="2"/>
        </ext>
      </extLst>
    </cacheHierarchy>
    <cacheHierarchy uniqueName="[Measures].[Sum of Response Population]" caption="Sum of Response Population" measure="1" displayFolder="" measureGroup="Clean Data" count="0" oneField="1">
      <fieldsUsage count="1">
        <fieldUsage x="4"/>
      </fieldsUsage>
      <extLst>
        <ext xmlns:x15="http://schemas.microsoft.com/office/spreadsheetml/2010/11/main" uri="{B97F6D7D-B522-45F9-BDA1-12C45D357490}">
          <x15:cacheHierarchy aggregatedColumn="6"/>
        </ext>
      </extLst>
    </cacheHierarchy>
    <cacheHierarchy uniqueName="[Measures].[Sum of Population]" caption="Sum of Population" measure="1" displayFolder="" measureGroup="Clean Data" count="0" oneField="1">
      <fieldsUsage count="1">
        <fieldUsage x="1"/>
      </fieldsUsage>
    </cacheHierarchy>
    <cacheHierarchy uniqueName="[Measures].[Sum of Food Insecure]" caption="Sum of Food Insecure" measure="1" displayFolder="" measureGroup="Clean Data" count="0" oneField="1">
      <fieldsUsage count="1">
        <fieldUsage x="3"/>
      </fieldsUsage>
    </cacheHierarchy>
    <cacheHierarchy uniqueName="[Measures].[Sum of Percent Food Insecure 2]" caption="Sum of Percent Food Insecure 2" measure="1" displayFolder="" measureGroup="Clean Data" count="0"/>
    <cacheHierarchy uniqueName="[Measures].[Sum of Response Population 2]" caption="Sum of Response Population 2" measure="1" displayFolder="" measureGroup="Clean Data" count="0"/>
    <cacheHierarchy uniqueName="[Measures].[Adjusted_Percent_FI]" caption="Adjusted_Percent_FI" measure="1" displayFolder="" measureGroup="Clean Data" count="0" oneField="1">
      <fieldsUsage count="1">
        <fieldUsage x="5"/>
      </fieldsUsage>
    </cacheHierarchy>
    <cacheHierarchy uniqueName="[Measures].[__XL_Count Clean Data]" caption="__XL_Count Clean Data" measure="1" displayFolder="" measureGroup="Clean Data" count="0" hidden="1"/>
    <cacheHierarchy uniqueName="[Measures].[__No measures defined]" caption="__No measures defined" measure="1" displayFolder="" count="0" hidden="1"/>
  </cacheHierarchies>
  <kpis count="0"/>
  <dimensions count="2">
    <dimension name="Clean Data" uniqueName="[Clean Data]" caption="Clean Data"/>
    <dimension measure="1" name="Measures" uniqueName="[Measures]" caption="Measures"/>
  </dimensions>
  <measureGroups count="1">
    <measureGroup name="Clean Data" caption="Clean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gis Whaley" refreshedDate="44833.527580555558" backgroundQuery="1" createdVersion="3" refreshedVersion="8" minRefreshableVersion="3" recordCount="0" supportSubquery="1" supportAdvancedDrill="1" xr:uid="{BF8F6818-78B9-4068-B1E6-5129B90E6ED7}">
  <cacheSource type="external" connectionId="3">
    <extLst>
      <ext xmlns:x14="http://schemas.microsoft.com/office/spreadsheetml/2009/9/main" uri="{F057638F-6D5F-4e77-A914-E7F072B9BCA8}">
        <x14:sourceConnection name="ThisWorkbookDataModel"/>
      </ext>
    </extLst>
  </cacheSource>
  <cacheFields count="0"/>
  <cacheHierarchies count="19">
    <cacheHierarchy uniqueName="[Clean Data].[State]" caption="State" attribute="1" defaultMemberUniqueName="[Clean Data].[State].[All]" allUniqueName="[Clean Data].[State].[All]" dimensionUniqueName="[Clean Data]" displayFolder="" count="2" memberValueDatatype="130" unbalanced="0"/>
    <cacheHierarchy uniqueName="[Clean Data].[Race]" caption="Race" attribute="1" defaultMemberUniqueName="[Clean Data].[Race].[All]" allUniqueName="[Clean Data].[Race].[All]" dimensionUniqueName="[Clean Data]" displayFolder="" count="0" memberValueDatatype="130" unbalanced="0"/>
    <cacheHierarchy uniqueName="[Clean Data].[Population]" caption="Population" attribute="1" defaultMemberUniqueName="[Clean Data].[Population].[All]" allUniqueName="[Clean Data].[Population].[All]" dimensionUniqueName="[Clean Data]" displayFolder="" count="0" memberValueDatatype="5" unbalanced="0"/>
    <cacheHierarchy uniqueName="[Clean Data].[No Response]" caption="No Response" attribute="1" defaultMemberUniqueName="[Clean Data].[No Response].[All]" allUniqueName="[Clean Data].[No Response].[All]" dimensionUniqueName="[Clean Data]" displayFolder="" count="0" memberValueDatatype="5" unbalanced="0"/>
    <cacheHierarchy uniqueName="[Clean Data].[Food Secure]" caption="Food Secure" attribute="1" defaultMemberUniqueName="[Clean Data].[Food Secure].[All]" allUniqueName="[Clean Data].[Food Secure].[All]" dimensionUniqueName="[Clean Data]" displayFolder="" count="0" memberValueDatatype="5" unbalanced="0"/>
    <cacheHierarchy uniqueName="[Clean Data].[Food Insecure]" caption="Food Insecure" attribute="1" defaultMemberUniqueName="[Clean Data].[Food Insecure].[All]" allUniqueName="[Clean Data].[Food Insecure].[All]" dimensionUniqueName="[Clean Data]" displayFolder="" count="0" memberValueDatatype="5" unbalanced="0"/>
    <cacheHierarchy uniqueName="[Clean Data].[Response Population]" caption="Response Population" attribute="1" defaultMemberUniqueName="[Clean Data].[Response Population].[All]" allUniqueName="[Clean Data].[Response Population].[All]" dimensionUniqueName="[Clean Data]" displayFolder="" count="0" memberValueDatatype="5" unbalanced="0"/>
    <cacheHierarchy uniqueName="[Clean Data].[Percent Food Insecure]" caption="Percent Food Insecure" attribute="1" defaultMemberUniqueName="[Clean Data].[Percent Food Insecure].[All]" allUniqueName="[Clean Data].[Percent Food Insecure].[All]" dimensionUniqueName="[Clean Data]" displayFolder="" count="0" memberValueDatatype="5" unbalanced="0"/>
    <cacheHierarchy uniqueName="[Measures].[Sum of Percent Food Insecure]" caption="Sum of Percent Food Insecure" measure="1" displayFolder="" measureGroup="Clean Data" count="0">
      <extLst>
        <ext xmlns:x15="http://schemas.microsoft.com/office/spreadsheetml/2010/11/main" uri="{B97F6D7D-B522-45F9-BDA1-12C45D357490}">
          <x15:cacheHierarchy aggregatedColumn="7"/>
        </ext>
      </extLst>
    </cacheHierarchy>
    <cacheHierarchy uniqueName="[Measures].[Sum of Population 2]" caption="Sum of Population 2" measure="1" displayFolder="" measureGroup="Clean Data" count="0">
      <extLst>
        <ext xmlns:x15="http://schemas.microsoft.com/office/spreadsheetml/2010/11/main" uri="{B97F6D7D-B522-45F9-BDA1-12C45D357490}">
          <x15:cacheHierarchy aggregatedColumn="2"/>
        </ext>
      </extLst>
    </cacheHierarchy>
    <cacheHierarchy uniqueName="[Measures].[Average of Population]" caption="Average of Population" measure="1" displayFolder="" measureGroup="Clean Data" count="0">
      <extLst>
        <ext xmlns:x15="http://schemas.microsoft.com/office/spreadsheetml/2010/11/main" uri="{B97F6D7D-B522-45F9-BDA1-12C45D357490}">
          <x15:cacheHierarchy aggregatedColumn="2"/>
        </ext>
      </extLst>
    </cacheHierarchy>
    <cacheHierarchy uniqueName="[Measures].[Sum of Response Population]" caption="Sum of Response Population" measure="1" displayFolder="" measureGroup="Clean Data" count="0">
      <extLst>
        <ext xmlns:x15="http://schemas.microsoft.com/office/spreadsheetml/2010/11/main" uri="{B97F6D7D-B522-45F9-BDA1-12C45D357490}">
          <x15:cacheHierarchy aggregatedColumn="6"/>
        </ext>
      </extLst>
    </cacheHierarchy>
    <cacheHierarchy uniqueName="[Measures].[Sum of Population]" caption="Sum of Population" measure="1" displayFolder="" measureGroup="Clean Data" count="0"/>
    <cacheHierarchy uniqueName="[Measures].[Sum of Food Insecure]" caption="Sum of Food Insecure" measure="1" displayFolder="" measureGroup="Clean Data" count="0"/>
    <cacheHierarchy uniqueName="[Measures].[Sum of Percent Food Insecure 2]" caption="Sum of Percent Food Insecure 2" measure="1" displayFolder="" measureGroup="Clean Data" count="0"/>
    <cacheHierarchy uniqueName="[Measures].[Sum of Response Population 2]" caption="Sum of Response Population 2" measure="1" displayFolder="" measureGroup="Clean Data" count="0"/>
    <cacheHierarchy uniqueName="[Measures].[Adjusted_Percent_FI]" caption="Adjusted_Percent_FI" measure="1" displayFolder="" measureGroup="Clean Data" count="0"/>
    <cacheHierarchy uniqueName="[Measures].[__XL_Count Clean Data]" caption="__XL_Count Clean Data" measure="1" displayFolder="" measureGroup="Clean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7632898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6" cacheId="0" applyNumberFormats="0" applyBorderFormats="0" applyFontFormats="0" applyPatternFormats="0" applyAlignmentFormats="0" applyWidthHeightFormats="1" dataCaption="Values" tag="680a5430-69bd-4076-9842-20967dc94c6d" updatedVersion="8" minRefreshableVersion="3" useAutoFormatting="1" itemPrintTitles="1" createdVersion="8" indent="0" outline="1" outlineData="1" multipleFieldFilters="0">
  <location ref="A3:E10" firstHeaderRow="0" firstDataRow="1" firstDataCol="1"/>
  <pivotFields count="6">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dataField="1" subtotalTop="0" showAll="0" defaultSubtotal="0"/>
  </pivotFields>
  <rowFields count="1">
    <field x="2"/>
  </rowFields>
  <rowItems count="7">
    <i>
      <x/>
    </i>
    <i>
      <x v="1"/>
    </i>
    <i>
      <x v="2"/>
    </i>
    <i>
      <x v="3"/>
    </i>
    <i>
      <x v="4"/>
    </i>
    <i>
      <x v="5"/>
    </i>
    <i t="grand">
      <x/>
    </i>
  </rowItems>
  <colFields count="1">
    <field x="-2"/>
  </colFields>
  <colItems count="4">
    <i>
      <x/>
    </i>
    <i i="1">
      <x v="1"/>
    </i>
    <i i="2">
      <x v="2"/>
    </i>
    <i i="3">
      <x v="3"/>
    </i>
  </colItems>
  <dataFields count="4">
    <dataField fld="1" subtotal="count" baseField="0" baseItem="0"/>
    <dataField fld="3" subtotal="count" baseField="0" baseItem="0"/>
    <dataField name="Sum of Response Population" fld="4" baseField="0" baseItem="0"/>
    <dataField fld="5" subtotal="count" baseField="0" baseItem="0"/>
  </dataFields>
  <pivotHierarchies count="19">
    <pivotHierarchy multipleItemSelectionAllowed="1" dragToData="1">
      <members count="1" level="1">
        <member name="[Clean Data].[State].&amp;[Illinois]"/>
      </members>
    </pivotHierarchy>
    <pivotHierarchy dragToData="1"/>
    <pivotHierarchy dragToData="1"/>
    <pivotHierarchy dragToData="1"/>
    <pivotHierarchy dragToData="1"/>
    <pivotHierarchy dragToData="1"/>
    <pivotHierarchy dragToData="1"/>
    <pivotHierarchy dragToData="1"/>
    <pivotHierarchy dragToData="1"/>
    <pivotHierarchy dragToData="1" caption="Sum of Population"/>
    <pivotHierarchy dragToData="1" caption="Average of Population"/>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ean 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00000000-0016-0000-0200-000000000000}" autoFormatId="16" applyNumberFormats="0" applyBorderFormats="0" applyFontFormats="0" applyPatternFormats="0" applyAlignmentFormats="0" applyWidthHeightFormats="0">
  <queryTableRefresh nextId="9">
    <queryTableFields count="8">
      <queryTableField id="1" name="State" tableColumnId="1"/>
      <queryTableField id="2" name="Race" tableColumnId="2"/>
      <queryTableField id="3" name="Population" tableColumnId="3"/>
      <queryTableField id="4" name="No Response" tableColumnId="4"/>
      <queryTableField id="5" name="Food Secure" tableColumnId="5"/>
      <queryTableField id="6" name="Food Insecure" tableColumnId="6"/>
      <queryTableField id="7" name="Response Population" tableColumnId="7"/>
      <queryTableField id="8" name="Percent Food Insecure" tableColumnId="8"/>
    </queryTableFields>
  </queryTableRefresh>
  <extLst>
    <ext xmlns:x15="http://schemas.microsoft.com/office/spreadsheetml/2010/11/main" uri="{883FBD77-0823-4a55-B5E3-86C4891E6966}">
      <x15:queryTable sourceDataName="Query - Clean Data"/>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1000000}" sourceName="[Clean Data].[State]">
  <pivotTables>
    <pivotTable tabId="5" name="PivotTable16"/>
  </pivotTables>
  <data>
    <olap pivotCacheId="1076328984">
      <levels count="2">
        <level uniqueName="[Clean Data].[State].[(All)]" sourceCaption="(All)" count="0"/>
        <level uniqueName="[Clean Data].[State].[State]" sourceCaption="State" count="51">
          <ranges>
            <range startItem="0">
              <i n="[Clean Data].[State].&amp;[Alabama]" c="Alabama"/>
              <i n="[Clean Data].[State].&amp;[Alaska]" c="Alaska"/>
              <i n="[Clean Data].[State].&amp;[Arizona]" c="Arizona"/>
              <i n="[Clean Data].[State].&amp;[Arkansas]" c="Arkansas"/>
              <i n="[Clean Data].[State].&amp;[California]" c="California"/>
              <i n="[Clean Data].[State].&amp;[Colorado]" c="Colorado"/>
              <i n="[Clean Data].[State].&amp;[Connecticut]" c="Connecticut"/>
              <i n="[Clean Data].[State].&amp;[Delaware]" c="Delaware"/>
              <i n="[Clean Data].[State].&amp;[District of Columbia]" c="District of Columbia"/>
              <i n="[Clean Data].[State].&amp;[Florida]" c="Florida"/>
              <i n="[Clean Data].[State].&amp;[Georgia]" c="Georgia"/>
              <i n="[Clean Data].[State].&amp;[Hawaii]" c="Hawaii"/>
              <i n="[Clean Data].[State].&amp;[Idaho]" c="Idaho"/>
              <i n="[Clean Data].[State].&amp;[Illinois]" c="Illinois"/>
              <i n="[Clean Data].[State].&amp;[Indiana]" c="Indiana"/>
              <i n="[Clean Data].[State].&amp;[Iowa]" c="Iowa"/>
              <i n="[Clean Data].[State].&amp;[Kansas]" c="Kansas"/>
              <i n="[Clean Data].[State].&amp;[Kentucky]" c="Kentucky"/>
              <i n="[Clean Data].[State].&amp;[Louisiana]" c="Louisiana"/>
              <i n="[Clean Data].[State].&amp;[Maine]" c="Maine"/>
              <i n="[Clean Data].[State].&amp;[Maryland]" c="Maryland"/>
              <i n="[Clean Data].[State].&amp;[Massachusetts]" c="Massachusetts"/>
              <i n="[Clean Data].[State].&amp;[Michigan]" c="Michigan"/>
              <i n="[Clean Data].[State].&amp;[Minnesota]" c="Minnesota"/>
              <i n="[Clean Data].[State].&amp;[Mississippi]" c="Mississippi"/>
              <i n="[Clean Data].[State].&amp;[Missouri]" c="Missouri"/>
              <i n="[Clean Data].[State].&amp;[Montana]" c="Montana"/>
              <i n="[Clean Data].[State].&amp;[Nebraska]" c="Nebraska"/>
              <i n="[Clean Data].[State].&amp;[Nevada]" c="Nevada"/>
              <i n="[Clean Data].[State].&amp;[New Hampshire]" c="New Hampshire"/>
              <i n="[Clean Data].[State].&amp;[New Jersey]" c="New Jersey"/>
              <i n="[Clean Data].[State].&amp;[New Mexico]" c="New Mexico"/>
              <i n="[Clean Data].[State].&amp;[New York]" c="New York"/>
              <i n="[Clean Data].[State].&amp;[North Carolina]" c="North Carolina"/>
              <i n="[Clean Data].[State].&amp;[North Dakota]" c="North Dakota"/>
              <i n="[Clean Data].[State].&amp;[Ohio]" c="Ohio"/>
              <i n="[Clean Data].[State].&amp;[Oklahoma]" c="Oklahoma"/>
              <i n="[Clean Data].[State].&amp;[Oregon]" c="Oregon"/>
              <i n="[Clean Data].[State].&amp;[Pennsylvania]" c="Pennsylvania"/>
              <i n="[Clean Data].[State].&amp;[Rhode Island]" c="Rhode Island"/>
              <i n="[Clean Data].[State].&amp;[South Carolina]" c="South Carolina"/>
              <i n="[Clean Data].[State].&amp;[South Dakota]" c="South Dakota"/>
              <i n="[Clean Data].[State].&amp;[Tennessee]" c="Tennessee"/>
              <i n="[Clean Data].[State].&amp;[Texas]" c="Texas"/>
              <i n="[Clean Data].[State].&amp;[Utah]" c="Utah"/>
              <i n="[Clean Data].[State].&amp;[Vermont]" c="Vermont"/>
              <i n="[Clean Data].[State].&amp;[Virginia]" c="Virginia"/>
              <i n="[Clean Data].[State].&amp;[Washington]" c="Washington"/>
              <i n="[Clean Data].[State].&amp;[West Virginia]" c="West Virginia"/>
              <i n="[Clean Data].[State].&amp;[Wisconsin]" c="Wisconsin"/>
              <i n="[Clean Data].[State].&amp;[Wyoming]" c="Wyoming"/>
            </range>
          </ranges>
        </level>
      </levels>
      <selections count="1">
        <selection n="[Clean Data].[State].&amp;[Illinoi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0000000-0014-0000-FFFF-FFFF01000000}" cache="Slicer_State" caption="State" columnCount="10" level="1"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aw_Data" displayName="Raw_Data" ref="A5:E363" totalsRowShown="0">
  <autoFilter ref="A5:E363" xr:uid="{00000000-0009-0000-0100-000001000000}"/>
  <tableColumns count="5">
    <tableColumn id="1" xr3:uid="{00000000-0010-0000-0000-000001000000}" name="Demographics- race of respondent recode (PTDTRACE_RC1)"/>
    <tableColumn id="2" xr3:uid="{00000000-0010-0000-0000-000002000000}" name="Total"/>
    <tableColumn id="3" xr3:uid="{00000000-0010-0000-0000-000003000000}" name="Not Elsewhere Classified"/>
    <tableColumn id="4" xr3:uid="{00000000-0010-0000-0000-000004000000}" name="Food Secure"/>
    <tableColumn id="5" xr3:uid="{00000000-0010-0000-0000-000005000000}" name="Food Insecur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Clean_Data" displayName="Clean_Data" ref="A1:H307" tableType="queryTable" totalsRowShown="0">
  <autoFilter ref="A1:H307" xr:uid="{00000000-0009-0000-0100-000003000000}"/>
  <sortState xmlns:xlrd2="http://schemas.microsoft.com/office/spreadsheetml/2017/richdata2" ref="A2:H307">
    <sortCondition ref="A1:A307"/>
  </sortState>
  <tableColumns count="8">
    <tableColumn id="1" xr3:uid="{00000000-0010-0000-0100-000001000000}" uniqueName="1" name="State" queryTableFieldId="1" dataDxfId="2"/>
    <tableColumn id="2" xr3:uid="{00000000-0010-0000-0100-000002000000}" uniqueName="2" name="Race" queryTableFieldId="2" dataDxfId="1"/>
    <tableColumn id="3" xr3:uid="{00000000-0010-0000-0100-000003000000}" uniqueName="3" name="Population" queryTableFieldId="3"/>
    <tableColumn id="4" xr3:uid="{00000000-0010-0000-0100-000004000000}" uniqueName="4" name="No Response" queryTableFieldId="4"/>
    <tableColumn id="5" xr3:uid="{00000000-0010-0000-0100-000005000000}" uniqueName="5" name="Food Secure" queryTableFieldId="5"/>
    <tableColumn id="6" xr3:uid="{00000000-0010-0000-0100-000006000000}" uniqueName="6" name="Food Insecure" queryTableFieldId="6"/>
    <tableColumn id="7" xr3:uid="{00000000-0010-0000-0100-000007000000}" uniqueName="7" name="Response Population" queryTableFieldId="7"/>
    <tableColumn id="8" xr3:uid="{00000000-0010-0000-0100-000008000000}" uniqueName="8" name="Percent Food Insecure" queryTableFieldId="8"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ata.census.gov/mdat/" TargetMode="Externa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9"/>
  <sheetViews>
    <sheetView showGridLines="0" tabSelected="1" workbookViewId="0"/>
  </sheetViews>
  <sheetFormatPr defaultRowHeight="15" x14ac:dyDescent="0.25"/>
  <cols>
    <col min="1" max="1" width="24.85546875" bestFit="1" customWidth="1"/>
    <col min="2" max="2" width="19.28515625" bestFit="1" customWidth="1"/>
    <col min="3" max="3" width="20.28515625" bestFit="1" customWidth="1"/>
    <col min="4" max="4" width="68.85546875" customWidth="1"/>
    <col min="5" max="5" width="24.28515625" bestFit="1" customWidth="1"/>
    <col min="6" max="7" width="9.140625" customWidth="1"/>
    <col min="9" max="9" width="9.140625" customWidth="1"/>
  </cols>
  <sheetData>
    <row r="1" spans="1:11" ht="21" x14ac:dyDescent="0.35">
      <c r="A1" s="14" t="s">
        <v>126</v>
      </c>
      <c r="B1" s="15"/>
      <c r="C1" s="15"/>
      <c r="D1" s="15"/>
      <c r="E1" s="15"/>
      <c r="F1" s="15"/>
      <c r="G1" s="15"/>
      <c r="H1" s="15"/>
      <c r="I1" s="15"/>
      <c r="J1" s="15"/>
      <c r="K1" s="15"/>
    </row>
    <row r="2" spans="1:11" x14ac:dyDescent="0.25">
      <c r="A2" s="16" t="s">
        <v>132</v>
      </c>
      <c r="B2" s="15"/>
      <c r="C2" s="15"/>
      <c r="D2" s="15"/>
      <c r="E2" s="15"/>
      <c r="F2" s="15"/>
      <c r="G2" s="15"/>
      <c r="H2" s="15"/>
      <c r="I2" s="15"/>
      <c r="J2" s="15"/>
      <c r="K2" s="15"/>
    </row>
    <row r="3" spans="1:11" x14ac:dyDescent="0.25">
      <c r="A3" s="17" t="s">
        <v>133</v>
      </c>
      <c r="B3" s="15"/>
      <c r="C3" s="15"/>
      <c r="D3" s="15"/>
      <c r="E3" s="15"/>
      <c r="F3" s="15"/>
      <c r="G3" s="15"/>
      <c r="H3" s="15"/>
      <c r="I3" s="15"/>
      <c r="J3" s="15"/>
      <c r="K3" s="15"/>
    </row>
    <row r="5" spans="1:11" x14ac:dyDescent="0.25">
      <c r="A5" s="2" t="s">
        <v>141</v>
      </c>
    </row>
    <row r="18" spans="1:11" x14ac:dyDescent="0.25">
      <c r="A18" s="10" t="s">
        <v>129</v>
      </c>
      <c r="B18" s="11">
        <f>GETPIVOTDATA("[Measures].[Sum of Population]",'Sample Report Helper Tab'!$A$3)</f>
        <v>12308082</v>
      </c>
      <c r="C18" s="12"/>
      <c r="D18" s="12"/>
      <c r="E18" s="12"/>
      <c r="F18" s="12"/>
      <c r="G18" s="12"/>
      <c r="H18" s="12"/>
      <c r="I18" s="12"/>
      <c r="J18" s="12"/>
      <c r="K18" s="12"/>
    </row>
    <row r="19" spans="1:11" x14ac:dyDescent="0.25">
      <c r="A19" s="10" t="s">
        <v>140</v>
      </c>
      <c r="B19" s="13">
        <f>GETPIVOTDATA("[Measures].[Sum of Food Insecure]",'Sample Report Helper Tab'!$A$3)/GETPIVOTDATA("[Measures].[Sum of Response Population]",'Sample Report Helper Tab'!$A$3)</f>
        <v>0.1090113073889121</v>
      </c>
      <c r="C19" s="12"/>
      <c r="D19" s="12"/>
      <c r="E19" s="12"/>
      <c r="F19" s="12"/>
      <c r="G19" s="12"/>
      <c r="H19" s="12"/>
      <c r="I19" s="12"/>
      <c r="J19" s="12"/>
      <c r="K19" s="12"/>
    </row>
    <row r="22" spans="1:11" x14ac:dyDescent="0.25">
      <c r="A22" s="9" t="s">
        <v>68</v>
      </c>
      <c r="B22" s="9" t="s">
        <v>134</v>
      </c>
      <c r="C22" s="9" t="s">
        <v>135</v>
      </c>
      <c r="D22" s="9" t="s">
        <v>137</v>
      </c>
      <c r="E22" s="2" t="s">
        <v>138</v>
      </c>
    </row>
    <row r="23" spans="1:11" ht="30" x14ac:dyDescent="0.25">
      <c r="A23" s="18" t="s">
        <v>13</v>
      </c>
      <c r="B23" s="19">
        <f>IFERROR(
GETPIVOTDATA("[Measures].[Adjusted_Percent_FI]",'Sample Report Helper Tab'!$A$3,"[Clean Data].[Race]","[Clean Data].[Race].&amp;["&amp;A23&amp;"]"),
0)</f>
        <v>8.1876152045035622E-2</v>
      </c>
      <c r="C23" s="20">
        <f t="shared" ref="C23:C28" si="0">$B23/Total_Food_Insecurity_Rate</f>
        <v>0.75107944309787733</v>
      </c>
      <c r="D23" s="21" t="str">
        <f>"In 2020, persons identifying as "&amp;
A23&amp;
" were "&amp;
IF(C23&lt;1,ROUND((1-C23)*100,1)&amp;"% less",IF(C23&gt;1,ROUND((C23-1)*100,1)&amp;"% more"," as"))&amp;
" likely to identify as food-insecure compared to the average person."</f>
        <v>In 2020, persons identifying as American Indian/Alaskan Native were 24.9% less likely to identify as food-insecure compared to the average person.</v>
      </c>
      <c r="E23" s="8">
        <f t="shared" ref="E23:E28" si="1">Total_Food_Insecurity_Rate</f>
        <v>0.1090113073889121</v>
      </c>
    </row>
    <row r="24" spans="1:11" ht="30" x14ac:dyDescent="0.25">
      <c r="A24" s="18" t="s">
        <v>14</v>
      </c>
      <c r="B24" s="19">
        <f>IFERROR(
GETPIVOTDATA("[Measures].[Adjusted_Percent_FI]",'Sample Report Helper Tab'!$A$3,"[Clean Data].[Race]","[Clean Data].[Race].&amp;["&amp;A24&amp;"]"),
0)</f>
        <v>0.10899909499061089</v>
      </c>
      <c r="C24" s="20">
        <f t="shared" si="0"/>
        <v>0.99988797127019458</v>
      </c>
      <c r="D24" s="21" t="str">
        <f t="shared" ref="D24:D28" si="2">"In 2020, persons identifying as "&amp;
A24&amp;
" were "&amp;
IF(C24&lt;1,ROUND((1-C24)*100,1)&amp;"% less",IF(C24&gt;1,ROUND((C24-1)*100,1)&amp;"% more"," as"))&amp;
" likely to identify as food-insecure compared to the average person."</f>
        <v>In 2020, persons identifying as Asian were 0% less likely to identify as food-insecure compared to the average person.</v>
      </c>
      <c r="E24" s="8">
        <f t="shared" si="1"/>
        <v>0.1090113073889121</v>
      </c>
    </row>
    <row r="25" spans="1:11" ht="30" x14ac:dyDescent="0.25">
      <c r="A25" s="18" t="s">
        <v>12</v>
      </c>
      <c r="B25" s="19">
        <f>IFERROR(
GETPIVOTDATA("[Measures].[Adjusted_Percent_FI]",'Sample Report Helper Tab'!$A$3,"[Clean Data].[Race]","[Clean Data].[Race].&amp;["&amp;A25&amp;"]"),
0)</f>
        <v>0.17482944266439984</v>
      </c>
      <c r="C25" s="20">
        <f t="shared" si="0"/>
        <v>1.6037734694867289</v>
      </c>
      <c r="D25" s="21" t="str">
        <f t="shared" si="2"/>
        <v>In 2020, persons identifying as Black were 60.4% more likely to identify as food-insecure compared to the average person.</v>
      </c>
      <c r="E25" s="8">
        <f t="shared" si="1"/>
        <v>0.1090113073889121</v>
      </c>
    </row>
    <row r="26" spans="1:11" ht="30" x14ac:dyDescent="0.25">
      <c r="A26" s="18" t="s">
        <v>15</v>
      </c>
      <c r="B26" s="19">
        <f>IFERROR(
GETPIVOTDATA("[Measures].[Adjusted_Percent_FI]",'Sample Report Helper Tab'!$A$3,"[Clean Data].[Race]","[Clean Data].[Race].&amp;["&amp;A26&amp;"]"),
0)</f>
        <v>0</v>
      </c>
      <c r="C26" s="20">
        <f t="shared" si="0"/>
        <v>0</v>
      </c>
      <c r="D26" s="21" t="str">
        <f t="shared" si="2"/>
        <v>In 2020, persons identifying as Hawaiian/Pacific Islander were 100% less likely to identify as food-insecure compared to the average person.</v>
      </c>
      <c r="E26" s="8">
        <f t="shared" si="1"/>
        <v>0.1090113073889121</v>
      </c>
    </row>
    <row r="27" spans="1:11" ht="30" x14ac:dyDescent="0.25">
      <c r="A27" s="18" t="s">
        <v>16</v>
      </c>
      <c r="B27" s="19">
        <f>IFERROR(
GETPIVOTDATA("[Measures].[Adjusted_Percent_FI]",'Sample Report Helper Tab'!$A$3,"[Clean Data].[Race]","[Clean Data].[Race].&amp;["&amp;A27&amp;"]"),
0)</f>
        <v>0.3196764287319302</v>
      </c>
      <c r="C27" s="20">
        <f t="shared" si="0"/>
        <v>2.9325070617806897</v>
      </c>
      <c r="D27" s="21" t="str">
        <f t="shared" si="2"/>
        <v>In 2020, persons identifying as Two or More Races were 193.3% more likely to identify as food-insecure compared to the average person.</v>
      </c>
      <c r="E27" s="8">
        <f t="shared" si="1"/>
        <v>0.1090113073889121</v>
      </c>
    </row>
    <row r="28" spans="1:11" ht="30" x14ac:dyDescent="0.25">
      <c r="A28" s="18" t="s">
        <v>11</v>
      </c>
      <c r="B28" s="19">
        <f>IFERROR(
GETPIVOTDATA("[Measures].[Adjusted_Percent_FI]",'Sample Report Helper Tab'!$A$3,"[Clean Data].[Race]","[Clean Data].[Race].&amp;["&amp;A28&amp;"]"),
0)</f>
        <v>9.2597692869929984E-2</v>
      </c>
      <c r="C28" s="20">
        <f t="shared" si="0"/>
        <v>0.84943200010963638</v>
      </c>
      <c r="D28" s="21" t="str">
        <f t="shared" si="2"/>
        <v>In 2020, persons identifying as White were 15.1% less likely to identify as food-insecure compared to the average person.</v>
      </c>
      <c r="E28" s="8">
        <f t="shared" si="1"/>
        <v>0.1090113073889121</v>
      </c>
    </row>
    <row r="29" spans="1:11" x14ac:dyDescent="0.25">
      <c r="E29" s="7" t="s">
        <v>139</v>
      </c>
    </row>
  </sheetData>
  <sheetProtection sheet="1" scenarios="1" selectLockedCells="1" selectUnlockedCells="1"/>
  <sortState xmlns:xlrd2="http://schemas.microsoft.com/office/spreadsheetml/2017/richdata2" ref="A23:A28">
    <sortCondition ref="A23:A28"/>
  </sortState>
  <hyperlinks>
    <hyperlink ref="A2" r:id="rId1" location="/search?ds=CPSFOODSECURITY202012&amp;cv=HRFS12M1_RC1&amp;rv=ucgid,PTDTRACE_RC1&amp;nv=PTDTRACE,HRFS12M1&amp;wt=HHSUPWGT&amp;g=0400000US01,02,04,05,06,08,09,10,11,12,13,15,16,17,18,19,20,21,22,23,24,25,26,27,28,29,30,31,32,33,34,35,36,37,38,39,40,41,42,44,45,46,47,48,49,50,51,53,54,55,56&amp;HRFS12M1_RC1=%7B%22S%22%3A%22Food%20Sec%20M1%20-%20Food%20Security%20Summary%2C%2012%20month%20scale%20recode%22%2C%22R%22%3A%22HRFS12M1%22%2C%22W%22%3A%22HHSUPWGT%22%2C%22V%22%3A%5B%5B%22-9%22%2C%22Not%20Elsewhere%20Classified%22%5D%2C%5B%221%22%2C%22Food%20Secure%22%5D%2C%5B%222%2C3%22%2C%22Food%20Insecure%22%5D%5D%7D&amp;PTDTRACE_RC1=%7B%22S%22%3A%22Demographics-%20race%20of%20respondent%20recode%22%2C%22R%22%3A%22PTDTRACE%22%2C%22W%22%3A%22PWSSWGT%22%2C%22V%22%3A%5B%5B%2201%22%2C%22White%22%5D%2C%5B%2202%22%2C%22Black%22%5D%2C%5B%2203%22%2C%22American%20Indian%2FAlaskan%20Native%22%5D%2C%5B%2204%22%2C%22Asian%22%5D%2C%5B%2205%22%2C%22Hawaiian%2FPacific%20Islander%22%5D%2C%5B%2206%2C07%2C08%2C09%2C10%2C11%2C12%2C13%2C14%2C15%2C16%2C17%2C18%2C19%2C20%2C21%2C22%2C23%2C24%2C25%2C26%22%2C%22Two%20or%20More%20Races%22%5D%5D%7D" xr:uid="{00000000-0004-0000-0000-000000000000}"/>
  </hyperlinks>
  <pageMargins left="0.7" right="0.7" top="0.75" bottom="0.75" header="0.3" footer="0.3"/>
  <pageSetup scale="57" orientation="landscape"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63"/>
  <sheetViews>
    <sheetView workbookViewId="0"/>
  </sheetViews>
  <sheetFormatPr defaultRowHeight="15" x14ac:dyDescent="0.25"/>
  <cols>
    <col min="1" max="1" width="55.28515625" customWidth="1"/>
    <col min="3" max="3" width="25.140625" customWidth="1"/>
    <col min="4" max="4" width="14" customWidth="1"/>
    <col min="5" max="5" width="15.5703125" customWidth="1"/>
  </cols>
  <sheetData>
    <row r="1" spans="1:5" x14ac:dyDescent="0.25">
      <c r="A1" t="s">
        <v>0</v>
      </c>
    </row>
    <row r="2" spans="1:5" x14ac:dyDescent="0.25">
      <c r="A2" t="s">
        <v>1</v>
      </c>
    </row>
    <row r="3" spans="1:5" x14ac:dyDescent="0.25">
      <c r="A3" t="s">
        <v>2</v>
      </c>
    </row>
    <row r="4" spans="1:5" x14ac:dyDescent="0.25">
      <c r="B4" t="s">
        <v>3</v>
      </c>
    </row>
    <row r="5" spans="1:5" x14ac:dyDescent="0.25">
      <c r="A5" t="s">
        <v>4</v>
      </c>
      <c r="B5" t="s">
        <v>5</v>
      </c>
      <c r="C5" t="s">
        <v>6</v>
      </c>
      <c r="D5" t="s">
        <v>7</v>
      </c>
      <c r="E5" t="s">
        <v>8</v>
      </c>
    </row>
    <row r="6" spans="1:5" x14ac:dyDescent="0.25">
      <c r="A6" t="s">
        <v>9</v>
      </c>
      <c r="B6">
        <v>318918420</v>
      </c>
      <c r="C6">
        <v>814862</v>
      </c>
      <c r="D6">
        <v>280958126</v>
      </c>
      <c r="E6">
        <v>37145432</v>
      </c>
    </row>
    <row r="7" spans="1:5" x14ac:dyDescent="0.25">
      <c r="A7" t="s">
        <v>10</v>
      </c>
      <c r="B7">
        <v>4863906</v>
      </c>
      <c r="C7">
        <v>30150</v>
      </c>
      <c r="D7">
        <v>4210118</v>
      </c>
      <c r="E7">
        <v>623638</v>
      </c>
    </row>
    <row r="8" spans="1:5" x14ac:dyDescent="0.25">
      <c r="A8" t="s">
        <v>11</v>
      </c>
      <c r="B8">
        <v>3236197</v>
      </c>
      <c r="C8">
        <v>16818</v>
      </c>
      <c r="D8">
        <v>2968783</v>
      </c>
      <c r="E8">
        <v>250596</v>
      </c>
    </row>
    <row r="9" spans="1:5" x14ac:dyDescent="0.25">
      <c r="A9" t="s">
        <v>12</v>
      </c>
      <c r="B9">
        <v>1378227</v>
      </c>
      <c r="C9">
        <v>13332</v>
      </c>
      <c r="D9">
        <v>1031149</v>
      </c>
      <c r="E9">
        <v>333746</v>
      </c>
    </row>
    <row r="10" spans="1:5" x14ac:dyDescent="0.25">
      <c r="A10" t="s">
        <v>13</v>
      </c>
      <c r="B10">
        <v>73069</v>
      </c>
      <c r="C10">
        <v>0</v>
      </c>
      <c r="D10">
        <v>53270</v>
      </c>
      <c r="E10">
        <v>19799</v>
      </c>
    </row>
    <row r="11" spans="1:5" x14ac:dyDescent="0.25">
      <c r="A11" t="s">
        <v>14</v>
      </c>
      <c r="B11">
        <v>79601</v>
      </c>
      <c r="C11">
        <v>0</v>
      </c>
      <c r="D11">
        <v>79601</v>
      </c>
      <c r="E11">
        <v>0</v>
      </c>
    </row>
    <row r="12" spans="1:5" x14ac:dyDescent="0.25">
      <c r="A12" t="s">
        <v>15</v>
      </c>
      <c r="B12">
        <v>0</v>
      </c>
      <c r="C12">
        <v>0</v>
      </c>
      <c r="D12">
        <v>0</v>
      </c>
      <c r="E12">
        <v>0</v>
      </c>
    </row>
    <row r="13" spans="1:5" x14ac:dyDescent="0.25">
      <c r="A13" t="s">
        <v>16</v>
      </c>
      <c r="B13">
        <v>96812</v>
      </c>
      <c r="C13">
        <v>0</v>
      </c>
      <c r="D13">
        <v>77315</v>
      </c>
      <c r="E13">
        <v>19497</v>
      </c>
    </row>
    <row r="14" spans="1:5" x14ac:dyDescent="0.25">
      <c r="A14" t="s">
        <v>17</v>
      </c>
      <c r="B14">
        <v>687210</v>
      </c>
      <c r="C14">
        <v>5100</v>
      </c>
      <c r="D14">
        <v>617330</v>
      </c>
      <c r="E14">
        <v>64780</v>
      </c>
    </row>
    <row r="15" spans="1:5" x14ac:dyDescent="0.25">
      <c r="A15" t="s">
        <v>11</v>
      </c>
      <c r="B15">
        <v>459875</v>
      </c>
      <c r="C15">
        <v>3877</v>
      </c>
      <c r="D15">
        <v>430713</v>
      </c>
      <c r="E15">
        <v>25285</v>
      </c>
    </row>
    <row r="16" spans="1:5" x14ac:dyDescent="0.25">
      <c r="A16" t="s">
        <v>12</v>
      </c>
      <c r="B16">
        <v>23460</v>
      </c>
      <c r="C16">
        <v>0</v>
      </c>
      <c r="D16">
        <v>19458</v>
      </c>
      <c r="E16">
        <v>4002</v>
      </c>
    </row>
    <row r="17" spans="1:5" x14ac:dyDescent="0.25">
      <c r="A17" t="s">
        <v>13</v>
      </c>
      <c r="B17">
        <v>101025</v>
      </c>
      <c r="C17">
        <v>1223</v>
      </c>
      <c r="D17">
        <v>73812</v>
      </c>
      <c r="E17">
        <v>25990</v>
      </c>
    </row>
    <row r="18" spans="1:5" x14ac:dyDescent="0.25">
      <c r="A18" t="s">
        <v>14</v>
      </c>
      <c r="B18">
        <v>39518</v>
      </c>
      <c r="C18">
        <v>0</v>
      </c>
      <c r="D18">
        <v>37486</v>
      </c>
      <c r="E18">
        <v>2032</v>
      </c>
    </row>
    <row r="19" spans="1:5" x14ac:dyDescent="0.25">
      <c r="A19" t="s">
        <v>15</v>
      </c>
      <c r="B19">
        <v>3826</v>
      </c>
      <c r="C19">
        <v>0</v>
      </c>
      <c r="D19">
        <v>1955</v>
      </c>
      <c r="E19">
        <v>1871</v>
      </c>
    </row>
    <row r="20" spans="1:5" x14ac:dyDescent="0.25">
      <c r="A20" t="s">
        <v>16</v>
      </c>
      <c r="B20">
        <v>59506</v>
      </c>
      <c r="C20">
        <v>0</v>
      </c>
      <c r="D20">
        <v>53906</v>
      </c>
      <c r="E20">
        <v>5600</v>
      </c>
    </row>
    <row r="21" spans="1:5" x14ac:dyDescent="0.25">
      <c r="A21" t="s">
        <v>18</v>
      </c>
      <c r="B21">
        <v>7207990</v>
      </c>
      <c r="C21">
        <v>0</v>
      </c>
      <c r="D21">
        <v>6396117</v>
      </c>
      <c r="E21">
        <v>811873</v>
      </c>
    </row>
    <row r="22" spans="1:5" x14ac:dyDescent="0.25">
      <c r="A22" t="s">
        <v>11</v>
      </c>
      <c r="B22">
        <v>6171512</v>
      </c>
      <c r="C22">
        <v>0</v>
      </c>
      <c r="D22">
        <v>5476237</v>
      </c>
      <c r="E22">
        <v>695275</v>
      </c>
    </row>
    <row r="23" spans="1:5" x14ac:dyDescent="0.25">
      <c r="A23" t="s">
        <v>12</v>
      </c>
      <c r="B23">
        <v>356609</v>
      </c>
      <c r="C23">
        <v>0</v>
      </c>
      <c r="D23">
        <v>304182</v>
      </c>
      <c r="E23">
        <v>52427</v>
      </c>
    </row>
    <row r="24" spans="1:5" x14ac:dyDescent="0.25">
      <c r="A24" t="s">
        <v>13</v>
      </c>
      <c r="B24">
        <v>159634</v>
      </c>
      <c r="C24">
        <v>0</v>
      </c>
      <c r="D24">
        <v>139315</v>
      </c>
      <c r="E24">
        <v>20319</v>
      </c>
    </row>
    <row r="25" spans="1:5" x14ac:dyDescent="0.25">
      <c r="A25" t="s">
        <v>14</v>
      </c>
      <c r="B25">
        <v>199865</v>
      </c>
      <c r="C25">
        <v>0</v>
      </c>
      <c r="D25">
        <v>199865</v>
      </c>
      <c r="E25">
        <v>0</v>
      </c>
    </row>
    <row r="26" spans="1:5" x14ac:dyDescent="0.25">
      <c r="A26" t="s">
        <v>15</v>
      </c>
      <c r="B26">
        <v>68063</v>
      </c>
      <c r="C26">
        <v>0</v>
      </c>
      <c r="D26">
        <v>68063</v>
      </c>
      <c r="E26">
        <v>0</v>
      </c>
    </row>
    <row r="27" spans="1:5" x14ac:dyDescent="0.25">
      <c r="A27" t="s">
        <v>16</v>
      </c>
      <c r="B27">
        <v>252307</v>
      </c>
      <c r="C27">
        <v>0</v>
      </c>
      <c r="D27">
        <v>208455</v>
      </c>
      <c r="E27">
        <v>43852</v>
      </c>
    </row>
    <row r="28" spans="1:5" x14ac:dyDescent="0.25">
      <c r="A28" t="s">
        <v>19</v>
      </c>
      <c r="B28">
        <v>2965790</v>
      </c>
      <c r="C28">
        <v>5894</v>
      </c>
      <c r="D28">
        <v>2547608</v>
      </c>
      <c r="E28">
        <v>412288</v>
      </c>
    </row>
    <row r="29" spans="1:5" x14ac:dyDescent="0.25">
      <c r="A29" t="s">
        <v>11</v>
      </c>
      <c r="B29">
        <v>2438232</v>
      </c>
      <c r="C29">
        <v>1481</v>
      </c>
      <c r="D29">
        <v>2148628</v>
      </c>
      <c r="E29">
        <v>288123</v>
      </c>
    </row>
    <row r="30" spans="1:5" x14ac:dyDescent="0.25">
      <c r="A30" t="s">
        <v>12</v>
      </c>
      <c r="B30">
        <v>423608</v>
      </c>
      <c r="C30">
        <v>4413</v>
      </c>
      <c r="D30">
        <v>348506</v>
      </c>
      <c r="E30">
        <v>70689</v>
      </c>
    </row>
    <row r="31" spans="1:5" x14ac:dyDescent="0.25">
      <c r="A31" t="s">
        <v>13</v>
      </c>
      <c r="B31">
        <v>13821</v>
      </c>
      <c r="C31">
        <v>0</v>
      </c>
      <c r="D31">
        <v>0</v>
      </c>
      <c r="E31">
        <v>13821</v>
      </c>
    </row>
    <row r="32" spans="1:5" x14ac:dyDescent="0.25">
      <c r="A32" t="s">
        <v>14</v>
      </c>
      <c r="B32">
        <v>23742</v>
      </c>
      <c r="C32">
        <v>0</v>
      </c>
      <c r="D32">
        <v>23742</v>
      </c>
      <c r="E32">
        <v>0</v>
      </c>
    </row>
    <row r="33" spans="1:5" x14ac:dyDescent="0.25">
      <c r="A33" t="s">
        <v>15</v>
      </c>
      <c r="B33">
        <v>8190</v>
      </c>
      <c r="C33">
        <v>0</v>
      </c>
      <c r="D33">
        <v>8190</v>
      </c>
      <c r="E33">
        <v>0</v>
      </c>
    </row>
    <row r="34" spans="1:5" x14ac:dyDescent="0.25">
      <c r="A34" t="s">
        <v>16</v>
      </c>
      <c r="B34">
        <v>58197</v>
      </c>
      <c r="C34">
        <v>0</v>
      </c>
      <c r="D34">
        <v>18542</v>
      </c>
      <c r="E34">
        <v>39655</v>
      </c>
    </row>
    <row r="35" spans="1:5" x14ac:dyDescent="0.25">
      <c r="A35" t="s">
        <v>20</v>
      </c>
      <c r="B35">
        <v>37629808</v>
      </c>
      <c r="C35">
        <v>105063</v>
      </c>
      <c r="D35">
        <v>33342760</v>
      </c>
      <c r="E35">
        <v>4181985</v>
      </c>
    </row>
    <row r="36" spans="1:5" x14ac:dyDescent="0.25">
      <c r="A36" t="s">
        <v>11</v>
      </c>
      <c r="B36">
        <v>27143500</v>
      </c>
      <c r="C36">
        <v>61315</v>
      </c>
      <c r="D36">
        <v>23895984</v>
      </c>
      <c r="E36">
        <v>3186201</v>
      </c>
    </row>
    <row r="37" spans="1:5" x14ac:dyDescent="0.25">
      <c r="A37" t="s">
        <v>12</v>
      </c>
      <c r="B37">
        <v>2272326</v>
      </c>
      <c r="C37">
        <v>22923</v>
      </c>
      <c r="D37">
        <v>1846372</v>
      </c>
      <c r="E37">
        <v>403031</v>
      </c>
    </row>
    <row r="38" spans="1:5" x14ac:dyDescent="0.25">
      <c r="A38" t="s">
        <v>13</v>
      </c>
      <c r="B38">
        <v>544117</v>
      </c>
      <c r="C38">
        <v>7157</v>
      </c>
      <c r="D38">
        <v>494025</v>
      </c>
      <c r="E38">
        <v>42935</v>
      </c>
    </row>
    <row r="39" spans="1:5" x14ac:dyDescent="0.25">
      <c r="A39" t="s">
        <v>14</v>
      </c>
      <c r="B39">
        <v>6248155</v>
      </c>
      <c r="C39">
        <v>13668</v>
      </c>
      <c r="D39">
        <v>5792348</v>
      </c>
      <c r="E39">
        <v>442139</v>
      </c>
    </row>
    <row r="40" spans="1:5" x14ac:dyDescent="0.25">
      <c r="A40" t="s">
        <v>15</v>
      </c>
      <c r="B40">
        <v>210854</v>
      </c>
      <c r="C40">
        <v>0</v>
      </c>
      <c r="D40">
        <v>189613</v>
      </c>
      <c r="E40">
        <v>21241</v>
      </c>
    </row>
    <row r="41" spans="1:5" x14ac:dyDescent="0.25">
      <c r="A41" t="s">
        <v>16</v>
      </c>
      <c r="B41">
        <v>1210856</v>
      </c>
      <c r="C41">
        <v>0</v>
      </c>
      <c r="D41">
        <v>1124418</v>
      </c>
      <c r="E41">
        <v>86438</v>
      </c>
    </row>
    <row r="42" spans="1:5" x14ac:dyDescent="0.25">
      <c r="A42" t="s">
        <v>21</v>
      </c>
      <c r="B42">
        <v>5593046</v>
      </c>
      <c r="C42">
        <v>27756</v>
      </c>
      <c r="D42">
        <v>5043211</v>
      </c>
      <c r="E42">
        <v>522079</v>
      </c>
    </row>
    <row r="43" spans="1:5" x14ac:dyDescent="0.25">
      <c r="A43" t="s">
        <v>11</v>
      </c>
      <c r="B43">
        <v>4941722</v>
      </c>
      <c r="C43">
        <v>27756</v>
      </c>
      <c r="D43">
        <v>4582382</v>
      </c>
      <c r="E43">
        <v>331584</v>
      </c>
    </row>
    <row r="44" spans="1:5" x14ac:dyDescent="0.25">
      <c r="A44" t="s">
        <v>12</v>
      </c>
      <c r="B44">
        <v>207961</v>
      </c>
      <c r="C44">
        <v>0</v>
      </c>
      <c r="D44">
        <v>131911</v>
      </c>
      <c r="E44">
        <v>76050</v>
      </c>
    </row>
    <row r="45" spans="1:5" x14ac:dyDescent="0.25">
      <c r="A45" t="s">
        <v>13</v>
      </c>
      <c r="B45">
        <v>114449</v>
      </c>
      <c r="C45">
        <v>0</v>
      </c>
      <c r="D45">
        <v>95342</v>
      </c>
      <c r="E45">
        <v>19107</v>
      </c>
    </row>
    <row r="46" spans="1:5" x14ac:dyDescent="0.25">
      <c r="A46" t="s">
        <v>14</v>
      </c>
      <c r="B46">
        <v>90400</v>
      </c>
      <c r="C46">
        <v>0</v>
      </c>
      <c r="D46">
        <v>62136</v>
      </c>
      <c r="E46">
        <v>28264</v>
      </c>
    </row>
    <row r="47" spans="1:5" x14ac:dyDescent="0.25">
      <c r="A47" t="s">
        <v>15</v>
      </c>
      <c r="B47">
        <v>0</v>
      </c>
      <c r="C47">
        <v>0</v>
      </c>
      <c r="D47">
        <v>0</v>
      </c>
      <c r="E47">
        <v>0</v>
      </c>
    </row>
    <row r="48" spans="1:5" x14ac:dyDescent="0.25">
      <c r="A48" t="s">
        <v>16</v>
      </c>
      <c r="B48">
        <v>238514</v>
      </c>
      <c r="C48">
        <v>0</v>
      </c>
      <c r="D48">
        <v>171440</v>
      </c>
      <c r="E48">
        <v>67074</v>
      </c>
    </row>
    <row r="49" spans="1:5" x14ac:dyDescent="0.25">
      <c r="A49" t="s">
        <v>22</v>
      </c>
      <c r="B49">
        <v>3611154</v>
      </c>
      <c r="C49">
        <v>37274</v>
      </c>
      <c r="D49">
        <v>3223493</v>
      </c>
      <c r="E49">
        <v>350387</v>
      </c>
    </row>
    <row r="50" spans="1:5" x14ac:dyDescent="0.25">
      <c r="A50" t="s">
        <v>11</v>
      </c>
      <c r="B50">
        <v>2877981</v>
      </c>
      <c r="C50">
        <v>37274</v>
      </c>
      <c r="D50">
        <v>2526727</v>
      </c>
      <c r="E50">
        <v>313980</v>
      </c>
    </row>
    <row r="51" spans="1:5" x14ac:dyDescent="0.25">
      <c r="A51" t="s">
        <v>12</v>
      </c>
      <c r="B51">
        <v>416553</v>
      </c>
      <c r="C51">
        <v>0</v>
      </c>
      <c r="D51">
        <v>380146</v>
      </c>
      <c r="E51">
        <v>36407</v>
      </c>
    </row>
    <row r="52" spans="1:5" x14ac:dyDescent="0.25">
      <c r="A52" t="s">
        <v>13</v>
      </c>
      <c r="B52">
        <v>0</v>
      </c>
      <c r="C52">
        <v>0</v>
      </c>
      <c r="D52">
        <v>0</v>
      </c>
      <c r="E52">
        <v>0</v>
      </c>
    </row>
    <row r="53" spans="1:5" x14ac:dyDescent="0.25">
      <c r="A53" t="s">
        <v>14</v>
      </c>
      <c r="B53">
        <v>284731</v>
      </c>
      <c r="C53">
        <v>0</v>
      </c>
      <c r="D53">
        <v>284731</v>
      </c>
      <c r="E53">
        <v>0</v>
      </c>
    </row>
    <row r="54" spans="1:5" x14ac:dyDescent="0.25">
      <c r="A54" t="s">
        <v>15</v>
      </c>
      <c r="B54">
        <v>0</v>
      </c>
      <c r="C54">
        <v>0</v>
      </c>
      <c r="D54">
        <v>0</v>
      </c>
      <c r="E54">
        <v>0</v>
      </c>
    </row>
    <row r="55" spans="1:5" x14ac:dyDescent="0.25">
      <c r="A55" t="s">
        <v>16</v>
      </c>
      <c r="B55">
        <v>31889</v>
      </c>
      <c r="C55">
        <v>0</v>
      </c>
      <c r="D55">
        <v>31889</v>
      </c>
      <c r="E55">
        <v>0</v>
      </c>
    </row>
    <row r="56" spans="1:5" x14ac:dyDescent="0.25">
      <c r="A56" t="s">
        <v>23</v>
      </c>
      <c r="B56">
        <v>921874</v>
      </c>
      <c r="C56">
        <v>0</v>
      </c>
      <c r="D56">
        <v>810040</v>
      </c>
      <c r="E56">
        <v>111834</v>
      </c>
    </row>
    <row r="57" spans="1:5" x14ac:dyDescent="0.25">
      <c r="A57" t="s">
        <v>11</v>
      </c>
      <c r="B57">
        <v>638557</v>
      </c>
      <c r="C57">
        <v>0</v>
      </c>
      <c r="D57">
        <v>564406</v>
      </c>
      <c r="E57">
        <v>74151</v>
      </c>
    </row>
    <row r="58" spans="1:5" x14ac:dyDescent="0.25">
      <c r="A58" t="s">
        <v>12</v>
      </c>
      <c r="B58">
        <v>211751</v>
      </c>
      <c r="C58">
        <v>0</v>
      </c>
      <c r="D58">
        <v>175404</v>
      </c>
      <c r="E58">
        <v>36347</v>
      </c>
    </row>
    <row r="59" spans="1:5" x14ac:dyDescent="0.25">
      <c r="A59" t="s">
        <v>13</v>
      </c>
      <c r="B59">
        <v>12746</v>
      </c>
      <c r="C59">
        <v>0</v>
      </c>
      <c r="D59">
        <v>12746</v>
      </c>
      <c r="E59">
        <v>0</v>
      </c>
    </row>
    <row r="60" spans="1:5" x14ac:dyDescent="0.25">
      <c r="A60" t="s">
        <v>14</v>
      </c>
      <c r="B60">
        <v>31851</v>
      </c>
      <c r="C60">
        <v>0</v>
      </c>
      <c r="D60">
        <v>31851</v>
      </c>
      <c r="E60">
        <v>0</v>
      </c>
    </row>
    <row r="61" spans="1:5" x14ac:dyDescent="0.25">
      <c r="A61" t="s">
        <v>15</v>
      </c>
      <c r="B61">
        <v>8409</v>
      </c>
      <c r="C61">
        <v>0</v>
      </c>
      <c r="D61">
        <v>8409</v>
      </c>
      <c r="E61">
        <v>0</v>
      </c>
    </row>
    <row r="62" spans="1:5" x14ac:dyDescent="0.25">
      <c r="A62" t="s">
        <v>16</v>
      </c>
      <c r="B62">
        <v>18560</v>
      </c>
      <c r="C62">
        <v>0</v>
      </c>
      <c r="D62">
        <v>17224</v>
      </c>
      <c r="E62">
        <v>1336</v>
      </c>
    </row>
    <row r="63" spans="1:5" x14ac:dyDescent="0.25">
      <c r="A63" t="s">
        <v>24</v>
      </c>
      <c r="B63">
        <v>662233</v>
      </c>
      <c r="C63">
        <v>11855</v>
      </c>
      <c r="D63">
        <v>561282</v>
      </c>
      <c r="E63">
        <v>89096</v>
      </c>
    </row>
    <row r="64" spans="1:5" x14ac:dyDescent="0.25">
      <c r="A64" t="s">
        <v>11</v>
      </c>
      <c r="B64">
        <v>318082</v>
      </c>
      <c r="C64">
        <v>0</v>
      </c>
      <c r="D64">
        <v>296380</v>
      </c>
      <c r="E64">
        <v>21702</v>
      </c>
    </row>
    <row r="65" spans="1:5" x14ac:dyDescent="0.25">
      <c r="A65" t="s">
        <v>12</v>
      </c>
      <c r="B65">
        <v>296335</v>
      </c>
      <c r="C65">
        <v>11559</v>
      </c>
      <c r="D65">
        <v>221256</v>
      </c>
      <c r="E65">
        <v>63520</v>
      </c>
    </row>
    <row r="66" spans="1:5" x14ac:dyDescent="0.25">
      <c r="A66" t="s">
        <v>13</v>
      </c>
      <c r="B66">
        <v>719</v>
      </c>
      <c r="C66">
        <v>0</v>
      </c>
      <c r="D66">
        <v>0</v>
      </c>
      <c r="E66">
        <v>719</v>
      </c>
    </row>
    <row r="67" spans="1:5" x14ac:dyDescent="0.25">
      <c r="A67" t="s">
        <v>14</v>
      </c>
      <c r="B67">
        <v>34024</v>
      </c>
      <c r="C67">
        <v>296</v>
      </c>
      <c r="D67">
        <v>32801</v>
      </c>
      <c r="E67">
        <v>927</v>
      </c>
    </row>
    <row r="68" spans="1:5" x14ac:dyDescent="0.25">
      <c r="A68" t="s">
        <v>15</v>
      </c>
      <c r="B68">
        <v>1344</v>
      </c>
      <c r="C68">
        <v>0</v>
      </c>
      <c r="D68">
        <v>0</v>
      </c>
      <c r="E68">
        <v>1344</v>
      </c>
    </row>
    <row r="69" spans="1:5" x14ac:dyDescent="0.25">
      <c r="A69" t="s">
        <v>16</v>
      </c>
      <c r="B69">
        <v>11729</v>
      </c>
      <c r="C69">
        <v>0</v>
      </c>
      <c r="D69">
        <v>10845</v>
      </c>
      <c r="E69">
        <v>884</v>
      </c>
    </row>
    <row r="70" spans="1:5" x14ac:dyDescent="0.25">
      <c r="A70" t="s">
        <v>25</v>
      </c>
      <c r="B70">
        <v>21253420</v>
      </c>
      <c r="C70">
        <v>15364</v>
      </c>
      <c r="D70">
        <v>18812342</v>
      </c>
      <c r="E70">
        <v>2425714</v>
      </c>
    </row>
    <row r="71" spans="1:5" x14ac:dyDescent="0.25">
      <c r="A71" t="s">
        <v>11</v>
      </c>
      <c r="B71">
        <v>16336537</v>
      </c>
      <c r="C71">
        <v>15364</v>
      </c>
      <c r="D71">
        <v>14834745</v>
      </c>
      <c r="E71">
        <v>1486428</v>
      </c>
    </row>
    <row r="72" spans="1:5" x14ac:dyDescent="0.25">
      <c r="A72" t="s">
        <v>12</v>
      </c>
      <c r="B72">
        <v>3462825</v>
      </c>
      <c r="C72">
        <v>0</v>
      </c>
      <c r="D72">
        <v>2668370</v>
      </c>
      <c r="E72">
        <v>794455</v>
      </c>
    </row>
    <row r="73" spans="1:5" x14ac:dyDescent="0.25">
      <c r="A73" t="s">
        <v>13</v>
      </c>
      <c r="B73">
        <v>128076</v>
      </c>
      <c r="C73">
        <v>0</v>
      </c>
      <c r="D73">
        <v>71348</v>
      </c>
      <c r="E73">
        <v>56728</v>
      </c>
    </row>
    <row r="74" spans="1:5" x14ac:dyDescent="0.25">
      <c r="A74" t="s">
        <v>14</v>
      </c>
      <c r="B74">
        <v>884681</v>
      </c>
      <c r="C74">
        <v>0</v>
      </c>
      <c r="D74">
        <v>847925</v>
      </c>
      <c r="E74">
        <v>36756</v>
      </c>
    </row>
    <row r="75" spans="1:5" x14ac:dyDescent="0.25">
      <c r="A75" t="s">
        <v>15</v>
      </c>
      <c r="B75">
        <v>42882</v>
      </c>
      <c r="C75">
        <v>0</v>
      </c>
      <c r="D75">
        <v>36618</v>
      </c>
      <c r="E75">
        <v>6264</v>
      </c>
    </row>
    <row r="76" spans="1:5" x14ac:dyDescent="0.25">
      <c r="A76" t="s">
        <v>16</v>
      </c>
      <c r="B76">
        <v>398419</v>
      </c>
      <c r="C76">
        <v>0</v>
      </c>
      <c r="D76">
        <v>353336</v>
      </c>
      <c r="E76">
        <v>45083</v>
      </c>
    </row>
    <row r="77" spans="1:5" x14ac:dyDescent="0.25">
      <c r="A77" t="s">
        <v>26</v>
      </c>
      <c r="B77">
        <v>10337225</v>
      </c>
      <c r="C77">
        <v>0</v>
      </c>
      <c r="D77">
        <v>8892143</v>
      </c>
      <c r="E77">
        <v>1445082</v>
      </c>
    </row>
    <row r="78" spans="1:5" x14ac:dyDescent="0.25">
      <c r="A78" t="s">
        <v>11</v>
      </c>
      <c r="B78">
        <v>6455629</v>
      </c>
      <c r="C78">
        <v>0</v>
      </c>
      <c r="D78">
        <v>5691851</v>
      </c>
      <c r="E78">
        <v>763778</v>
      </c>
    </row>
    <row r="79" spans="1:5" x14ac:dyDescent="0.25">
      <c r="A79" t="s">
        <v>12</v>
      </c>
      <c r="B79">
        <v>3231225</v>
      </c>
      <c r="C79">
        <v>0</v>
      </c>
      <c r="D79">
        <v>2571027</v>
      </c>
      <c r="E79">
        <v>660198</v>
      </c>
    </row>
    <row r="80" spans="1:5" x14ac:dyDescent="0.25">
      <c r="A80" t="s">
        <v>13</v>
      </c>
      <c r="B80">
        <v>106022</v>
      </c>
      <c r="C80">
        <v>0</v>
      </c>
      <c r="D80">
        <v>99152</v>
      </c>
      <c r="E80">
        <v>6870</v>
      </c>
    </row>
    <row r="81" spans="1:5" x14ac:dyDescent="0.25">
      <c r="A81" t="s">
        <v>14</v>
      </c>
      <c r="B81">
        <v>281834</v>
      </c>
      <c r="C81">
        <v>0</v>
      </c>
      <c r="D81">
        <v>281834</v>
      </c>
      <c r="E81">
        <v>0</v>
      </c>
    </row>
    <row r="82" spans="1:5" x14ac:dyDescent="0.25">
      <c r="A82" t="s">
        <v>15</v>
      </c>
      <c r="B82">
        <v>6089</v>
      </c>
      <c r="C82">
        <v>0</v>
      </c>
      <c r="D82">
        <v>6089</v>
      </c>
      <c r="E82">
        <v>0</v>
      </c>
    </row>
    <row r="83" spans="1:5" x14ac:dyDescent="0.25">
      <c r="A83" t="s">
        <v>16</v>
      </c>
      <c r="B83">
        <v>256426</v>
      </c>
      <c r="C83">
        <v>0</v>
      </c>
      <c r="D83">
        <v>242190</v>
      </c>
      <c r="E83">
        <v>14236</v>
      </c>
    </row>
    <row r="84" spans="1:5" x14ac:dyDescent="0.25">
      <c r="A84" t="s">
        <v>27</v>
      </c>
      <c r="B84">
        <v>1324882</v>
      </c>
      <c r="C84">
        <v>18556</v>
      </c>
      <c r="D84">
        <v>1162860</v>
      </c>
      <c r="E84">
        <v>143466</v>
      </c>
    </row>
    <row r="85" spans="1:5" x14ac:dyDescent="0.25">
      <c r="A85" t="s">
        <v>11</v>
      </c>
      <c r="B85">
        <v>349528</v>
      </c>
      <c r="C85">
        <v>0</v>
      </c>
      <c r="D85">
        <v>297396</v>
      </c>
      <c r="E85">
        <v>52132</v>
      </c>
    </row>
    <row r="86" spans="1:5" x14ac:dyDescent="0.25">
      <c r="A86" t="s">
        <v>12</v>
      </c>
      <c r="B86">
        <v>17426</v>
      </c>
      <c r="C86">
        <v>0</v>
      </c>
      <c r="D86">
        <v>8409</v>
      </c>
      <c r="E86">
        <v>9017</v>
      </c>
    </row>
    <row r="87" spans="1:5" x14ac:dyDescent="0.25">
      <c r="A87" t="s">
        <v>13</v>
      </c>
      <c r="B87">
        <v>3384</v>
      </c>
      <c r="C87">
        <v>0</v>
      </c>
      <c r="D87">
        <v>3384</v>
      </c>
      <c r="E87">
        <v>0</v>
      </c>
    </row>
    <row r="88" spans="1:5" x14ac:dyDescent="0.25">
      <c r="A88" t="s">
        <v>14</v>
      </c>
      <c r="B88">
        <v>563355</v>
      </c>
      <c r="C88">
        <v>13277</v>
      </c>
      <c r="D88">
        <v>531343</v>
      </c>
      <c r="E88">
        <v>18735</v>
      </c>
    </row>
    <row r="89" spans="1:5" x14ac:dyDescent="0.25">
      <c r="A89" t="s">
        <v>15</v>
      </c>
      <c r="B89">
        <v>116588</v>
      </c>
      <c r="C89">
        <v>1320</v>
      </c>
      <c r="D89">
        <v>93090</v>
      </c>
      <c r="E89">
        <v>22178</v>
      </c>
    </row>
    <row r="90" spans="1:5" x14ac:dyDescent="0.25">
      <c r="A90" t="s">
        <v>16</v>
      </c>
      <c r="B90">
        <v>274601</v>
      </c>
      <c r="C90">
        <v>3959</v>
      </c>
      <c r="D90">
        <v>229238</v>
      </c>
      <c r="E90">
        <v>41404</v>
      </c>
    </row>
    <row r="91" spans="1:5" x14ac:dyDescent="0.25">
      <c r="A91" t="s">
        <v>28</v>
      </c>
      <c r="B91">
        <v>1822764</v>
      </c>
      <c r="C91">
        <v>7479</v>
      </c>
      <c r="D91">
        <v>1621772</v>
      </c>
      <c r="E91">
        <v>193513</v>
      </c>
    </row>
    <row r="92" spans="1:5" x14ac:dyDescent="0.25">
      <c r="A92" t="s">
        <v>11</v>
      </c>
      <c r="B92">
        <v>1703219</v>
      </c>
      <c r="C92">
        <v>7479</v>
      </c>
      <c r="D92">
        <v>1524678</v>
      </c>
      <c r="E92">
        <v>171062</v>
      </c>
    </row>
    <row r="93" spans="1:5" x14ac:dyDescent="0.25">
      <c r="A93" t="s">
        <v>12</v>
      </c>
      <c r="B93">
        <v>18469</v>
      </c>
      <c r="C93">
        <v>0</v>
      </c>
      <c r="D93">
        <v>11908</v>
      </c>
      <c r="E93">
        <v>6561</v>
      </c>
    </row>
    <row r="94" spans="1:5" x14ac:dyDescent="0.25">
      <c r="A94" t="s">
        <v>13</v>
      </c>
      <c r="B94">
        <v>28255</v>
      </c>
      <c r="C94">
        <v>0</v>
      </c>
      <c r="D94">
        <v>17563</v>
      </c>
      <c r="E94">
        <v>10692</v>
      </c>
    </row>
    <row r="95" spans="1:5" x14ac:dyDescent="0.25">
      <c r="A95" t="s">
        <v>14</v>
      </c>
      <c r="B95">
        <v>33124</v>
      </c>
      <c r="C95">
        <v>0</v>
      </c>
      <c r="D95">
        <v>31942</v>
      </c>
      <c r="E95">
        <v>1182</v>
      </c>
    </row>
    <row r="96" spans="1:5" x14ac:dyDescent="0.25">
      <c r="A96" t="s">
        <v>15</v>
      </c>
      <c r="B96">
        <v>8404</v>
      </c>
      <c r="C96">
        <v>0</v>
      </c>
      <c r="D96">
        <v>8404</v>
      </c>
      <c r="E96">
        <v>0</v>
      </c>
    </row>
    <row r="97" spans="1:5" x14ac:dyDescent="0.25">
      <c r="A97" t="s">
        <v>16</v>
      </c>
      <c r="B97">
        <v>31293</v>
      </c>
      <c r="C97">
        <v>0</v>
      </c>
      <c r="D97">
        <v>27277</v>
      </c>
      <c r="E97">
        <v>4016</v>
      </c>
    </row>
    <row r="98" spans="1:5" x14ac:dyDescent="0.25">
      <c r="A98" t="s">
        <v>29</v>
      </c>
      <c r="B98">
        <v>12308082</v>
      </c>
      <c r="C98">
        <v>23283</v>
      </c>
      <c r="D98">
        <v>10945617</v>
      </c>
      <c r="E98">
        <v>1339182</v>
      </c>
    </row>
    <row r="99" spans="1:5" x14ac:dyDescent="0.25">
      <c r="A99" t="s">
        <v>11</v>
      </c>
      <c r="B99">
        <v>9274777</v>
      </c>
      <c r="C99">
        <v>23283</v>
      </c>
      <c r="D99">
        <v>8394827</v>
      </c>
      <c r="E99">
        <v>856667</v>
      </c>
    </row>
    <row r="100" spans="1:5" x14ac:dyDescent="0.25">
      <c r="A100" t="s">
        <v>12</v>
      </c>
      <c r="B100">
        <v>1789281</v>
      </c>
      <c r="C100">
        <v>0</v>
      </c>
      <c r="D100">
        <v>1476462</v>
      </c>
      <c r="E100">
        <v>312819</v>
      </c>
    </row>
    <row r="101" spans="1:5" x14ac:dyDescent="0.25">
      <c r="A101" t="s">
        <v>13</v>
      </c>
      <c r="B101">
        <v>40146</v>
      </c>
      <c r="C101">
        <v>0</v>
      </c>
      <c r="D101">
        <v>36859</v>
      </c>
      <c r="E101">
        <v>3287</v>
      </c>
    </row>
    <row r="102" spans="1:5" x14ac:dyDescent="0.25">
      <c r="A102" t="s">
        <v>14</v>
      </c>
      <c r="B102">
        <v>1017669</v>
      </c>
      <c r="C102">
        <v>0</v>
      </c>
      <c r="D102">
        <v>906744</v>
      </c>
      <c r="E102">
        <v>110925</v>
      </c>
    </row>
    <row r="103" spans="1:5" x14ac:dyDescent="0.25">
      <c r="A103" t="s">
        <v>15</v>
      </c>
      <c r="B103">
        <v>12646</v>
      </c>
      <c r="C103">
        <v>0</v>
      </c>
      <c r="D103">
        <v>12646</v>
      </c>
      <c r="E103">
        <v>0</v>
      </c>
    </row>
    <row r="104" spans="1:5" x14ac:dyDescent="0.25">
      <c r="A104" t="s">
        <v>16</v>
      </c>
      <c r="B104">
        <v>173563</v>
      </c>
      <c r="C104">
        <v>0</v>
      </c>
      <c r="D104">
        <v>118079</v>
      </c>
      <c r="E104">
        <v>55484</v>
      </c>
    </row>
    <row r="105" spans="1:5" x14ac:dyDescent="0.25">
      <c r="A105" t="s">
        <v>30</v>
      </c>
      <c r="B105">
        <v>6650671</v>
      </c>
      <c r="C105">
        <v>10111</v>
      </c>
      <c r="D105">
        <v>6002442</v>
      </c>
      <c r="E105">
        <v>638118</v>
      </c>
    </row>
    <row r="106" spans="1:5" x14ac:dyDescent="0.25">
      <c r="A106" t="s">
        <v>11</v>
      </c>
      <c r="B106">
        <v>5602072</v>
      </c>
      <c r="C106">
        <v>0</v>
      </c>
      <c r="D106">
        <v>5087387</v>
      </c>
      <c r="E106">
        <v>514685</v>
      </c>
    </row>
    <row r="107" spans="1:5" x14ac:dyDescent="0.25">
      <c r="A107" t="s">
        <v>12</v>
      </c>
      <c r="B107">
        <v>637363</v>
      </c>
      <c r="C107">
        <v>0</v>
      </c>
      <c r="D107">
        <v>564988</v>
      </c>
      <c r="E107">
        <v>72375</v>
      </c>
    </row>
    <row r="108" spans="1:5" x14ac:dyDescent="0.25">
      <c r="A108" t="s">
        <v>13</v>
      </c>
      <c r="B108">
        <v>59571</v>
      </c>
      <c r="C108">
        <v>0</v>
      </c>
      <c r="D108">
        <v>28375</v>
      </c>
      <c r="E108">
        <v>31196</v>
      </c>
    </row>
    <row r="109" spans="1:5" x14ac:dyDescent="0.25">
      <c r="A109" t="s">
        <v>14</v>
      </c>
      <c r="B109">
        <v>222929</v>
      </c>
      <c r="C109">
        <v>10111</v>
      </c>
      <c r="D109">
        <v>212818</v>
      </c>
      <c r="E109">
        <v>0</v>
      </c>
    </row>
    <row r="110" spans="1:5" x14ac:dyDescent="0.25">
      <c r="A110" t="s">
        <v>15</v>
      </c>
      <c r="B110">
        <v>7615</v>
      </c>
      <c r="C110">
        <v>0</v>
      </c>
      <c r="D110">
        <v>7615</v>
      </c>
      <c r="E110">
        <v>0</v>
      </c>
    </row>
    <row r="111" spans="1:5" x14ac:dyDescent="0.25">
      <c r="A111" t="s">
        <v>16</v>
      </c>
      <c r="B111">
        <v>121121</v>
      </c>
      <c r="C111">
        <v>0</v>
      </c>
      <c r="D111">
        <v>101259</v>
      </c>
      <c r="E111">
        <v>19862</v>
      </c>
    </row>
    <row r="112" spans="1:5" x14ac:dyDescent="0.25">
      <c r="A112" t="s">
        <v>31</v>
      </c>
      <c r="B112">
        <v>3019203</v>
      </c>
      <c r="C112">
        <v>9684</v>
      </c>
      <c r="D112">
        <v>2799568</v>
      </c>
      <c r="E112">
        <v>209951</v>
      </c>
    </row>
    <row r="113" spans="1:5" x14ac:dyDescent="0.25">
      <c r="A113" t="s">
        <v>11</v>
      </c>
      <c r="B113">
        <v>2812412</v>
      </c>
      <c r="C113">
        <v>9684</v>
      </c>
      <c r="D113">
        <v>2630155</v>
      </c>
      <c r="E113">
        <v>172573</v>
      </c>
    </row>
    <row r="114" spans="1:5" x14ac:dyDescent="0.25">
      <c r="A114" t="s">
        <v>12</v>
      </c>
      <c r="B114">
        <v>106865</v>
      </c>
      <c r="C114">
        <v>0</v>
      </c>
      <c r="D114">
        <v>78926</v>
      </c>
      <c r="E114">
        <v>27939</v>
      </c>
    </row>
    <row r="115" spans="1:5" x14ac:dyDescent="0.25">
      <c r="A115" t="s">
        <v>13</v>
      </c>
      <c r="B115">
        <v>5788</v>
      </c>
      <c r="C115">
        <v>0</v>
      </c>
      <c r="D115">
        <v>2679</v>
      </c>
      <c r="E115">
        <v>3109</v>
      </c>
    </row>
    <row r="116" spans="1:5" x14ac:dyDescent="0.25">
      <c r="A116" t="s">
        <v>14</v>
      </c>
      <c r="B116">
        <v>61171</v>
      </c>
      <c r="C116">
        <v>0</v>
      </c>
      <c r="D116">
        <v>54841</v>
      </c>
      <c r="E116">
        <v>6330</v>
      </c>
    </row>
    <row r="117" spans="1:5" x14ac:dyDescent="0.25">
      <c r="A117" t="s">
        <v>15</v>
      </c>
      <c r="B117">
        <v>2523</v>
      </c>
      <c r="C117">
        <v>0</v>
      </c>
      <c r="D117">
        <v>2523</v>
      </c>
      <c r="E117">
        <v>0</v>
      </c>
    </row>
    <row r="118" spans="1:5" x14ac:dyDescent="0.25">
      <c r="A118" t="s">
        <v>16</v>
      </c>
      <c r="B118">
        <v>30444</v>
      </c>
      <c r="C118">
        <v>0</v>
      </c>
      <c r="D118">
        <v>30444</v>
      </c>
      <c r="E118">
        <v>0</v>
      </c>
    </row>
    <row r="119" spans="1:5" x14ac:dyDescent="0.25">
      <c r="A119" t="s">
        <v>32</v>
      </c>
      <c r="B119">
        <v>2788016</v>
      </c>
      <c r="C119">
        <v>0</v>
      </c>
      <c r="D119">
        <v>2511717</v>
      </c>
      <c r="E119">
        <v>276299</v>
      </c>
    </row>
    <row r="120" spans="1:5" x14ac:dyDescent="0.25">
      <c r="A120" t="s">
        <v>11</v>
      </c>
      <c r="B120">
        <v>2390745</v>
      </c>
      <c r="C120">
        <v>0</v>
      </c>
      <c r="D120">
        <v>2156265</v>
      </c>
      <c r="E120">
        <v>234480</v>
      </c>
    </row>
    <row r="121" spans="1:5" x14ac:dyDescent="0.25">
      <c r="A121" t="s">
        <v>12</v>
      </c>
      <c r="B121">
        <v>178194</v>
      </c>
      <c r="C121">
        <v>0</v>
      </c>
      <c r="D121">
        <v>157843</v>
      </c>
      <c r="E121">
        <v>20351</v>
      </c>
    </row>
    <row r="122" spans="1:5" x14ac:dyDescent="0.25">
      <c r="A122" t="s">
        <v>13</v>
      </c>
      <c r="B122">
        <v>60955</v>
      </c>
      <c r="C122">
        <v>0</v>
      </c>
      <c r="D122">
        <v>46176</v>
      </c>
      <c r="E122">
        <v>14779</v>
      </c>
    </row>
    <row r="123" spans="1:5" x14ac:dyDescent="0.25">
      <c r="A123" t="s">
        <v>14</v>
      </c>
      <c r="B123">
        <v>66688</v>
      </c>
      <c r="C123">
        <v>0</v>
      </c>
      <c r="D123">
        <v>66688</v>
      </c>
      <c r="E123">
        <v>0</v>
      </c>
    </row>
    <row r="124" spans="1:5" x14ac:dyDescent="0.25">
      <c r="A124" t="s">
        <v>15</v>
      </c>
      <c r="B124">
        <v>2537</v>
      </c>
      <c r="C124">
        <v>0</v>
      </c>
      <c r="D124">
        <v>2537</v>
      </c>
      <c r="E124">
        <v>0</v>
      </c>
    </row>
    <row r="125" spans="1:5" x14ac:dyDescent="0.25">
      <c r="A125" t="s">
        <v>16</v>
      </c>
      <c r="B125">
        <v>88897</v>
      </c>
      <c r="C125">
        <v>0</v>
      </c>
      <c r="D125">
        <v>82208</v>
      </c>
      <c r="E125">
        <v>6689</v>
      </c>
    </row>
    <row r="126" spans="1:5" x14ac:dyDescent="0.25">
      <c r="A126" t="s">
        <v>33</v>
      </c>
      <c r="B126">
        <v>4491081</v>
      </c>
      <c r="C126">
        <v>0</v>
      </c>
      <c r="D126">
        <v>3908802</v>
      </c>
      <c r="E126">
        <v>582279</v>
      </c>
    </row>
    <row r="127" spans="1:5" x14ac:dyDescent="0.25">
      <c r="A127" t="s">
        <v>11</v>
      </c>
      <c r="B127">
        <v>3919268</v>
      </c>
      <c r="C127">
        <v>0</v>
      </c>
      <c r="D127">
        <v>3473729</v>
      </c>
      <c r="E127">
        <v>445539</v>
      </c>
    </row>
    <row r="128" spans="1:5" x14ac:dyDescent="0.25">
      <c r="A128" t="s">
        <v>12</v>
      </c>
      <c r="B128">
        <v>367867</v>
      </c>
      <c r="C128">
        <v>0</v>
      </c>
      <c r="D128">
        <v>280329</v>
      </c>
      <c r="E128">
        <v>87538</v>
      </c>
    </row>
    <row r="129" spans="1:5" x14ac:dyDescent="0.25">
      <c r="A129" t="s">
        <v>13</v>
      </c>
      <c r="B129">
        <v>23045</v>
      </c>
      <c r="C129">
        <v>0</v>
      </c>
      <c r="D129">
        <v>23045</v>
      </c>
      <c r="E129">
        <v>0</v>
      </c>
    </row>
    <row r="130" spans="1:5" x14ac:dyDescent="0.25">
      <c r="A130" t="s">
        <v>14</v>
      </c>
      <c r="B130">
        <v>78788</v>
      </c>
      <c r="C130">
        <v>0</v>
      </c>
      <c r="D130">
        <v>71132</v>
      </c>
      <c r="E130">
        <v>7656</v>
      </c>
    </row>
    <row r="131" spans="1:5" x14ac:dyDescent="0.25">
      <c r="A131" t="s">
        <v>15</v>
      </c>
      <c r="B131">
        <v>0</v>
      </c>
      <c r="C131">
        <v>0</v>
      </c>
      <c r="D131">
        <v>0</v>
      </c>
      <c r="E131">
        <v>0</v>
      </c>
    </row>
    <row r="132" spans="1:5" x14ac:dyDescent="0.25">
      <c r="A132" t="s">
        <v>16</v>
      </c>
      <c r="B132">
        <v>102113</v>
      </c>
      <c r="C132">
        <v>0</v>
      </c>
      <c r="D132">
        <v>60567</v>
      </c>
      <c r="E132">
        <v>41546</v>
      </c>
    </row>
    <row r="133" spans="1:5" x14ac:dyDescent="0.25">
      <c r="A133" t="s">
        <v>34</v>
      </c>
      <c r="B133">
        <v>4604649</v>
      </c>
      <c r="C133">
        <v>10780</v>
      </c>
      <c r="D133">
        <v>3829986</v>
      </c>
      <c r="E133">
        <v>763883</v>
      </c>
    </row>
    <row r="134" spans="1:5" x14ac:dyDescent="0.25">
      <c r="A134" t="s">
        <v>11</v>
      </c>
      <c r="B134">
        <v>2878541</v>
      </c>
      <c r="C134">
        <v>10780</v>
      </c>
      <c r="D134">
        <v>2590588</v>
      </c>
      <c r="E134">
        <v>277173</v>
      </c>
    </row>
    <row r="135" spans="1:5" x14ac:dyDescent="0.25">
      <c r="A135" t="s">
        <v>12</v>
      </c>
      <c r="B135">
        <v>1533646</v>
      </c>
      <c r="C135">
        <v>0</v>
      </c>
      <c r="D135">
        <v>1086546</v>
      </c>
      <c r="E135">
        <v>447100</v>
      </c>
    </row>
    <row r="136" spans="1:5" x14ac:dyDescent="0.25">
      <c r="A136" t="s">
        <v>13</v>
      </c>
      <c r="B136">
        <v>18202</v>
      </c>
      <c r="C136">
        <v>0</v>
      </c>
      <c r="D136">
        <v>8719</v>
      </c>
      <c r="E136">
        <v>9483</v>
      </c>
    </row>
    <row r="137" spans="1:5" x14ac:dyDescent="0.25">
      <c r="A137" t="s">
        <v>14</v>
      </c>
      <c r="B137">
        <v>87082</v>
      </c>
      <c r="C137">
        <v>0</v>
      </c>
      <c r="D137">
        <v>64448</v>
      </c>
      <c r="E137">
        <v>22634</v>
      </c>
    </row>
    <row r="138" spans="1:5" x14ac:dyDescent="0.25">
      <c r="A138" t="s">
        <v>15</v>
      </c>
      <c r="B138">
        <v>3120</v>
      </c>
      <c r="C138">
        <v>0</v>
      </c>
      <c r="D138">
        <v>3120</v>
      </c>
      <c r="E138">
        <v>0</v>
      </c>
    </row>
    <row r="139" spans="1:5" x14ac:dyDescent="0.25">
      <c r="A139" t="s">
        <v>16</v>
      </c>
      <c r="B139">
        <v>84058</v>
      </c>
      <c r="C139">
        <v>0</v>
      </c>
      <c r="D139">
        <v>76565</v>
      </c>
      <c r="E139">
        <v>7493</v>
      </c>
    </row>
    <row r="140" spans="1:5" x14ac:dyDescent="0.25">
      <c r="A140" t="s">
        <v>35</v>
      </c>
      <c r="B140">
        <v>1302982</v>
      </c>
      <c r="C140">
        <v>0</v>
      </c>
      <c r="D140">
        <v>1187403</v>
      </c>
      <c r="E140">
        <v>115579</v>
      </c>
    </row>
    <row r="141" spans="1:5" x14ac:dyDescent="0.25">
      <c r="A141" t="s">
        <v>11</v>
      </c>
      <c r="B141">
        <v>1238565</v>
      </c>
      <c r="C141">
        <v>0</v>
      </c>
      <c r="D141">
        <v>1125254</v>
      </c>
      <c r="E141">
        <v>113311</v>
      </c>
    </row>
    <row r="142" spans="1:5" x14ac:dyDescent="0.25">
      <c r="A142" t="s">
        <v>12</v>
      </c>
      <c r="B142">
        <v>18667</v>
      </c>
      <c r="C142">
        <v>0</v>
      </c>
      <c r="D142">
        <v>18667</v>
      </c>
      <c r="E142">
        <v>0</v>
      </c>
    </row>
    <row r="143" spans="1:5" x14ac:dyDescent="0.25">
      <c r="A143" t="s">
        <v>13</v>
      </c>
      <c r="B143">
        <v>6140</v>
      </c>
      <c r="C143">
        <v>0</v>
      </c>
      <c r="D143">
        <v>3872</v>
      </c>
      <c r="E143">
        <v>2268</v>
      </c>
    </row>
    <row r="144" spans="1:5" x14ac:dyDescent="0.25">
      <c r="A144" t="s">
        <v>14</v>
      </c>
      <c r="B144">
        <v>13323</v>
      </c>
      <c r="C144">
        <v>0</v>
      </c>
      <c r="D144">
        <v>13323</v>
      </c>
      <c r="E144">
        <v>0</v>
      </c>
    </row>
    <row r="145" spans="1:5" x14ac:dyDescent="0.25">
      <c r="A145" t="s">
        <v>15</v>
      </c>
      <c r="B145">
        <v>0</v>
      </c>
      <c r="C145">
        <v>0</v>
      </c>
      <c r="D145">
        <v>0</v>
      </c>
      <c r="E145">
        <v>0</v>
      </c>
    </row>
    <row r="146" spans="1:5" x14ac:dyDescent="0.25">
      <c r="A146" t="s">
        <v>16</v>
      </c>
      <c r="B146">
        <v>26287</v>
      </c>
      <c r="C146">
        <v>0</v>
      </c>
      <c r="D146">
        <v>26287</v>
      </c>
      <c r="E146">
        <v>0</v>
      </c>
    </row>
    <row r="147" spans="1:5" x14ac:dyDescent="0.25">
      <c r="A147" t="s">
        <v>36</v>
      </c>
      <c r="B147">
        <v>5705477</v>
      </c>
      <c r="C147">
        <v>0</v>
      </c>
      <c r="D147">
        <v>5131099</v>
      </c>
      <c r="E147">
        <v>574378</v>
      </c>
    </row>
    <row r="148" spans="1:5" x14ac:dyDescent="0.25">
      <c r="A148" t="s">
        <v>11</v>
      </c>
      <c r="B148">
        <v>3404573</v>
      </c>
      <c r="C148">
        <v>0</v>
      </c>
      <c r="D148">
        <v>3121613</v>
      </c>
      <c r="E148">
        <v>282960</v>
      </c>
    </row>
    <row r="149" spans="1:5" x14ac:dyDescent="0.25">
      <c r="A149" t="s">
        <v>12</v>
      </c>
      <c r="B149">
        <v>1771950</v>
      </c>
      <c r="C149">
        <v>0</v>
      </c>
      <c r="D149">
        <v>1522853</v>
      </c>
      <c r="E149">
        <v>249097</v>
      </c>
    </row>
    <row r="150" spans="1:5" x14ac:dyDescent="0.25">
      <c r="A150" t="s">
        <v>13</v>
      </c>
      <c r="B150">
        <v>0</v>
      </c>
      <c r="C150">
        <v>0</v>
      </c>
      <c r="D150">
        <v>0</v>
      </c>
      <c r="E150">
        <v>0</v>
      </c>
    </row>
    <row r="151" spans="1:5" x14ac:dyDescent="0.25">
      <c r="A151" t="s">
        <v>14</v>
      </c>
      <c r="B151">
        <v>428757</v>
      </c>
      <c r="C151">
        <v>0</v>
      </c>
      <c r="D151">
        <v>399490</v>
      </c>
      <c r="E151">
        <v>29267</v>
      </c>
    </row>
    <row r="152" spans="1:5" x14ac:dyDescent="0.25">
      <c r="A152" t="s">
        <v>15</v>
      </c>
      <c r="B152">
        <v>0</v>
      </c>
      <c r="C152">
        <v>0</v>
      </c>
      <c r="D152">
        <v>0</v>
      </c>
      <c r="E152">
        <v>0</v>
      </c>
    </row>
    <row r="153" spans="1:5" x14ac:dyDescent="0.25">
      <c r="A153" t="s">
        <v>16</v>
      </c>
      <c r="B153">
        <v>100197</v>
      </c>
      <c r="C153">
        <v>0</v>
      </c>
      <c r="D153">
        <v>87143</v>
      </c>
      <c r="E153">
        <v>13054</v>
      </c>
    </row>
    <row r="154" spans="1:5" x14ac:dyDescent="0.25">
      <c r="A154" t="s">
        <v>37</v>
      </c>
      <c r="B154">
        <v>6673298</v>
      </c>
      <c r="C154">
        <v>11516</v>
      </c>
      <c r="D154">
        <v>5973813</v>
      </c>
      <c r="E154">
        <v>687969</v>
      </c>
    </row>
    <row r="155" spans="1:5" x14ac:dyDescent="0.25">
      <c r="A155" t="s">
        <v>11</v>
      </c>
      <c r="B155">
        <v>5339977</v>
      </c>
      <c r="C155">
        <v>3939</v>
      </c>
      <c r="D155">
        <v>4897310</v>
      </c>
      <c r="E155">
        <v>438728</v>
      </c>
    </row>
    <row r="156" spans="1:5" x14ac:dyDescent="0.25">
      <c r="A156" t="s">
        <v>12</v>
      </c>
      <c r="B156">
        <v>603397</v>
      </c>
      <c r="C156">
        <v>0</v>
      </c>
      <c r="D156">
        <v>431628</v>
      </c>
      <c r="E156">
        <v>171769</v>
      </c>
    </row>
    <row r="157" spans="1:5" x14ac:dyDescent="0.25">
      <c r="A157" t="s">
        <v>13</v>
      </c>
      <c r="B157">
        <v>4914</v>
      </c>
      <c r="C157">
        <v>0</v>
      </c>
      <c r="D157">
        <v>4914</v>
      </c>
      <c r="E157">
        <v>0</v>
      </c>
    </row>
    <row r="158" spans="1:5" x14ac:dyDescent="0.25">
      <c r="A158" t="s">
        <v>14</v>
      </c>
      <c r="B158">
        <v>483755</v>
      </c>
      <c r="C158">
        <v>0</v>
      </c>
      <c r="D158">
        <v>437986</v>
      </c>
      <c r="E158">
        <v>45769</v>
      </c>
    </row>
    <row r="159" spans="1:5" x14ac:dyDescent="0.25">
      <c r="A159" t="s">
        <v>15</v>
      </c>
      <c r="B159">
        <v>15636</v>
      </c>
      <c r="C159">
        <v>0</v>
      </c>
      <c r="D159">
        <v>0</v>
      </c>
      <c r="E159">
        <v>15636</v>
      </c>
    </row>
    <row r="160" spans="1:5" x14ac:dyDescent="0.25">
      <c r="A160" t="s">
        <v>16</v>
      </c>
      <c r="B160">
        <v>225619</v>
      </c>
      <c r="C160">
        <v>7577</v>
      </c>
      <c r="D160">
        <v>201975</v>
      </c>
      <c r="E160">
        <v>16067</v>
      </c>
    </row>
    <row r="161" spans="1:5" x14ac:dyDescent="0.25">
      <c r="A161" t="s">
        <v>38</v>
      </c>
      <c r="B161">
        <v>9507141</v>
      </c>
      <c r="C161">
        <v>102630</v>
      </c>
      <c r="D161">
        <v>8170278</v>
      </c>
      <c r="E161">
        <v>1234233</v>
      </c>
    </row>
    <row r="162" spans="1:5" x14ac:dyDescent="0.25">
      <c r="A162" t="s">
        <v>11</v>
      </c>
      <c r="B162">
        <v>7377605</v>
      </c>
      <c r="C162">
        <v>102630</v>
      </c>
      <c r="D162">
        <v>6667006</v>
      </c>
      <c r="E162">
        <v>607969</v>
      </c>
    </row>
    <row r="163" spans="1:5" x14ac:dyDescent="0.25">
      <c r="A163" t="s">
        <v>12</v>
      </c>
      <c r="B163">
        <v>1330571</v>
      </c>
      <c r="C163">
        <v>0</v>
      </c>
      <c r="D163">
        <v>812447</v>
      </c>
      <c r="E163">
        <v>518124</v>
      </c>
    </row>
    <row r="164" spans="1:5" x14ac:dyDescent="0.25">
      <c r="A164" t="s">
        <v>13</v>
      </c>
      <c r="B164">
        <v>73365</v>
      </c>
      <c r="C164">
        <v>0</v>
      </c>
      <c r="D164">
        <v>73365</v>
      </c>
      <c r="E164">
        <v>0</v>
      </c>
    </row>
    <row r="165" spans="1:5" x14ac:dyDescent="0.25">
      <c r="A165" t="s">
        <v>14</v>
      </c>
      <c r="B165">
        <v>462167</v>
      </c>
      <c r="C165">
        <v>0</v>
      </c>
      <c r="D165">
        <v>421092</v>
      </c>
      <c r="E165">
        <v>41075</v>
      </c>
    </row>
    <row r="166" spans="1:5" x14ac:dyDescent="0.25">
      <c r="A166" t="s">
        <v>15</v>
      </c>
      <c r="B166">
        <v>5295</v>
      </c>
      <c r="C166">
        <v>0</v>
      </c>
      <c r="D166">
        <v>5295</v>
      </c>
      <c r="E166">
        <v>0</v>
      </c>
    </row>
    <row r="167" spans="1:5" x14ac:dyDescent="0.25">
      <c r="A167" t="s">
        <v>16</v>
      </c>
      <c r="B167">
        <v>258138</v>
      </c>
      <c r="C167">
        <v>0</v>
      </c>
      <c r="D167">
        <v>191073</v>
      </c>
      <c r="E167">
        <v>67065</v>
      </c>
    </row>
    <row r="168" spans="1:5" x14ac:dyDescent="0.25">
      <c r="A168" t="s">
        <v>39</v>
      </c>
      <c r="B168">
        <v>5495945</v>
      </c>
      <c r="C168">
        <v>0</v>
      </c>
      <c r="D168">
        <v>5219980</v>
      </c>
      <c r="E168">
        <v>275965</v>
      </c>
    </row>
    <row r="169" spans="1:5" x14ac:dyDescent="0.25">
      <c r="A169" t="s">
        <v>11</v>
      </c>
      <c r="B169">
        <v>4665861</v>
      </c>
      <c r="C169">
        <v>0</v>
      </c>
      <c r="D169">
        <v>4413816</v>
      </c>
      <c r="E169">
        <v>252045</v>
      </c>
    </row>
    <row r="170" spans="1:5" x14ac:dyDescent="0.25">
      <c r="A170" t="s">
        <v>12</v>
      </c>
      <c r="B170">
        <v>351146</v>
      </c>
      <c r="C170">
        <v>0</v>
      </c>
      <c r="D170">
        <v>335392</v>
      </c>
      <c r="E170">
        <v>15754</v>
      </c>
    </row>
    <row r="171" spans="1:5" x14ac:dyDescent="0.25">
      <c r="A171" t="s">
        <v>13</v>
      </c>
      <c r="B171">
        <v>51593</v>
      </c>
      <c r="C171">
        <v>0</v>
      </c>
      <c r="D171">
        <v>51593</v>
      </c>
      <c r="E171">
        <v>0</v>
      </c>
    </row>
    <row r="172" spans="1:5" x14ac:dyDescent="0.25">
      <c r="A172" t="s">
        <v>14</v>
      </c>
      <c r="B172">
        <v>255489</v>
      </c>
      <c r="C172">
        <v>0</v>
      </c>
      <c r="D172">
        <v>255489</v>
      </c>
      <c r="E172">
        <v>0</v>
      </c>
    </row>
    <row r="173" spans="1:5" x14ac:dyDescent="0.25">
      <c r="A173" t="s">
        <v>15</v>
      </c>
      <c r="B173">
        <v>23495</v>
      </c>
      <c r="C173">
        <v>0</v>
      </c>
      <c r="D173">
        <v>15329</v>
      </c>
      <c r="E173">
        <v>8166</v>
      </c>
    </row>
    <row r="174" spans="1:5" x14ac:dyDescent="0.25">
      <c r="A174" t="s">
        <v>16</v>
      </c>
      <c r="B174">
        <v>148361</v>
      </c>
      <c r="C174">
        <v>0</v>
      </c>
      <c r="D174">
        <v>148361</v>
      </c>
      <c r="E174">
        <v>0</v>
      </c>
    </row>
    <row r="175" spans="1:5" x14ac:dyDescent="0.25">
      <c r="A175" t="s">
        <v>40</v>
      </c>
      <c r="B175">
        <v>2734078</v>
      </c>
      <c r="C175">
        <v>0</v>
      </c>
      <c r="D175">
        <v>2304079</v>
      </c>
      <c r="E175">
        <v>429999</v>
      </c>
    </row>
    <row r="176" spans="1:5" x14ac:dyDescent="0.25">
      <c r="A176" t="s">
        <v>11</v>
      </c>
      <c r="B176">
        <v>1603683</v>
      </c>
      <c r="C176">
        <v>0</v>
      </c>
      <c r="D176">
        <v>1397448</v>
      </c>
      <c r="E176">
        <v>206235</v>
      </c>
    </row>
    <row r="177" spans="1:5" x14ac:dyDescent="0.25">
      <c r="A177" t="s">
        <v>12</v>
      </c>
      <c r="B177">
        <v>1032680</v>
      </c>
      <c r="C177">
        <v>0</v>
      </c>
      <c r="D177">
        <v>837395</v>
      </c>
      <c r="E177">
        <v>195285</v>
      </c>
    </row>
    <row r="178" spans="1:5" x14ac:dyDescent="0.25">
      <c r="A178" t="s">
        <v>13</v>
      </c>
      <c r="B178">
        <v>7802</v>
      </c>
      <c r="C178">
        <v>0</v>
      </c>
      <c r="D178">
        <v>6758</v>
      </c>
      <c r="E178">
        <v>1044</v>
      </c>
    </row>
    <row r="179" spans="1:5" x14ac:dyDescent="0.25">
      <c r="A179" t="s">
        <v>14</v>
      </c>
      <c r="B179">
        <v>27329</v>
      </c>
      <c r="C179">
        <v>0</v>
      </c>
      <c r="D179">
        <v>27329</v>
      </c>
      <c r="E179">
        <v>0</v>
      </c>
    </row>
    <row r="180" spans="1:5" x14ac:dyDescent="0.25">
      <c r="A180" t="s">
        <v>15</v>
      </c>
      <c r="B180">
        <v>0</v>
      </c>
      <c r="C180">
        <v>0</v>
      </c>
      <c r="D180">
        <v>0</v>
      </c>
      <c r="E180">
        <v>0</v>
      </c>
    </row>
    <row r="181" spans="1:5" x14ac:dyDescent="0.25">
      <c r="A181" t="s">
        <v>16</v>
      </c>
      <c r="B181">
        <v>62584</v>
      </c>
      <c r="C181">
        <v>0</v>
      </c>
      <c r="D181">
        <v>35149</v>
      </c>
      <c r="E181">
        <v>27435</v>
      </c>
    </row>
    <row r="182" spans="1:5" x14ac:dyDescent="0.25">
      <c r="A182" t="s">
        <v>41</v>
      </c>
      <c r="B182">
        <v>5949786</v>
      </c>
      <c r="C182">
        <v>5758</v>
      </c>
      <c r="D182">
        <v>5106627</v>
      </c>
      <c r="E182">
        <v>837401</v>
      </c>
    </row>
    <row r="183" spans="1:5" x14ac:dyDescent="0.25">
      <c r="A183" t="s">
        <v>11</v>
      </c>
      <c r="B183">
        <v>4918061</v>
      </c>
      <c r="C183">
        <v>5758</v>
      </c>
      <c r="D183">
        <v>4388950</v>
      </c>
      <c r="E183">
        <v>523353</v>
      </c>
    </row>
    <row r="184" spans="1:5" x14ac:dyDescent="0.25">
      <c r="A184" t="s">
        <v>12</v>
      </c>
      <c r="B184">
        <v>717488</v>
      </c>
      <c r="C184">
        <v>0</v>
      </c>
      <c r="D184">
        <v>453980</v>
      </c>
      <c r="E184">
        <v>263508</v>
      </c>
    </row>
    <row r="185" spans="1:5" x14ac:dyDescent="0.25">
      <c r="A185" t="s">
        <v>13</v>
      </c>
      <c r="B185">
        <v>10477</v>
      </c>
      <c r="C185">
        <v>0</v>
      </c>
      <c r="D185">
        <v>10477</v>
      </c>
      <c r="E185">
        <v>0</v>
      </c>
    </row>
    <row r="186" spans="1:5" x14ac:dyDescent="0.25">
      <c r="A186" t="s">
        <v>14</v>
      </c>
      <c r="B186">
        <v>222139</v>
      </c>
      <c r="C186">
        <v>0</v>
      </c>
      <c r="D186">
        <v>211159</v>
      </c>
      <c r="E186">
        <v>10980</v>
      </c>
    </row>
    <row r="187" spans="1:5" x14ac:dyDescent="0.25">
      <c r="A187" t="s">
        <v>15</v>
      </c>
      <c r="B187">
        <v>23110</v>
      </c>
      <c r="C187">
        <v>0</v>
      </c>
      <c r="D187">
        <v>0</v>
      </c>
      <c r="E187">
        <v>23110</v>
      </c>
    </row>
    <row r="188" spans="1:5" x14ac:dyDescent="0.25">
      <c r="A188" t="s">
        <v>16</v>
      </c>
      <c r="B188">
        <v>58511</v>
      </c>
      <c r="C188">
        <v>0</v>
      </c>
      <c r="D188">
        <v>42061</v>
      </c>
      <c r="E188">
        <v>16450</v>
      </c>
    </row>
    <row r="189" spans="1:5" x14ac:dyDescent="0.25">
      <c r="A189" t="s">
        <v>42</v>
      </c>
      <c r="B189">
        <v>1082198</v>
      </c>
      <c r="C189">
        <v>0</v>
      </c>
      <c r="D189">
        <v>962248</v>
      </c>
      <c r="E189">
        <v>119950</v>
      </c>
    </row>
    <row r="190" spans="1:5" x14ac:dyDescent="0.25">
      <c r="A190" t="s">
        <v>11</v>
      </c>
      <c r="B190">
        <v>1002858</v>
      </c>
      <c r="C190">
        <v>0</v>
      </c>
      <c r="D190">
        <v>911724</v>
      </c>
      <c r="E190">
        <v>91134</v>
      </c>
    </row>
    <row r="191" spans="1:5" x14ac:dyDescent="0.25">
      <c r="A191" t="s">
        <v>12</v>
      </c>
      <c r="B191">
        <v>6179</v>
      </c>
      <c r="C191">
        <v>0</v>
      </c>
      <c r="D191">
        <v>5484</v>
      </c>
      <c r="E191">
        <v>695</v>
      </c>
    </row>
    <row r="192" spans="1:5" x14ac:dyDescent="0.25">
      <c r="A192" t="s">
        <v>13</v>
      </c>
      <c r="B192">
        <v>33908</v>
      </c>
      <c r="C192">
        <v>0</v>
      </c>
      <c r="D192">
        <v>19888</v>
      </c>
      <c r="E192">
        <v>14020</v>
      </c>
    </row>
    <row r="193" spans="1:5" x14ac:dyDescent="0.25">
      <c r="A193" t="s">
        <v>14</v>
      </c>
      <c r="B193">
        <v>7532</v>
      </c>
      <c r="C193">
        <v>0</v>
      </c>
      <c r="D193">
        <v>6481</v>
      </c>
      <c r="E193">
        <v>1051</v>
      </c>
    </row>
    <row r="194" spans="1:5" x14ac:dyDescent="0.25">
      <c r="A194" t="s">
        <v>15</v>
      </c>
      <c r="B194">
        <v>3291</v>
      </c>
      <c r="C194">
        <v>0</v>
      </c>
      <c r="D194">
        <v>3291</v>
      </c>
      <c r="E194">
        <v>0</v>
      </c>
    </row>
    <row r="195" spans="1:5" x14ac:dyDescent="0.25">
      <c r="A195" t="s">
        <v>16</v>
      </c>
      <c r="B195">
        <v>28430</v>
      </c>
      <c r="C195">
        <v>0</v>
      </c>
      <c r="D195">
        <v>15380</v>
      </c>
      <c r="E195">
        <v>13050</v>
      </c>
    </row>
    <row r="196" spans="1:5" x14ac:dyDescent="0.25">
      <c r="A196" t="s">
        <v>43</v>
      </c>
      <c r="B196">
        <v>1872200</v>
      </c>
      <c r="C196">
        <v>17593</v>
      </c>
      <c r="D196">
        <v>1658645</v>
      </c>
      <c r="E196">
        <v>195962</v>
      </c>
    </row>
    <row r="197" spans="1:5" x14ac:dyDescent="0.25">
      <c r="A197" t="s">
        <v>11</v>
      </c>
      <c r="B197">
        <v>1660637</v>
      </c>
      <c r="C197">
        <v>17593</v>
      </c>
      <c r="D197">
        <v>1490227</v>
      </c>
      <c r="E197">
        <v>152817</v>
      </c>
    </row>
    <row r="198" spans="1:5" x14ac:dyDescent="0.25">
      <c r="A198" t="s">
        <v>12</v>
      </c>
      <c r="B198">
        <v>91587</v>
      </c>
      <c r="C198">
        <v>0</v>
      </c>
      <c r="D198">
        <v>70739</v>
      </c>
      <c r="E198">
        <v>20848</v>
      </c>
    </row>
    <row r="199" spans="1:5" x14ac:dyDescent="0.25">
      <c r="A199" t="s">
        <v>13</v>
      </c>
      <c r="B199">
        <v>23965</v>
      </c>
      <c r="C199">
        <v>0</v>
      </c>
      <c r="D199">
        <v>21665</v>
      </c>
      <c r="E199">
        <v>2300</v>
      </c>
    </row>
    <row r="200" spans="1:5" x14ac:dyDescent="0.25">
      <c r="A200" t="s">
        <v>14</v>
      </c>
      <c r="B200">
        <v>41539</v>
      </c>
      <c r="C200">
        <v>0</v>
      </c>
      <c r="D200">
        <v>41539</v>
      </c>
      <c r="E200">
        <v>0</v>
      </c>
    </row>
    <row r="201" spans="1:5" x14ac:dyDescent="0.25">
      <c r="A201" t="s">
        <v>15</v>
      </c>
      <c r="B201">
        <v>0</v>
      </c>
      <c r="C201">
        <v>0</v>
      </c>
      <c r="D201">
        <v>0</v>
      </c>
      <c r="E201">
        <v>0</v>
      </c>
    </row>
    <row r="202" spans="1:5" x14ac:dyDescent="0.25">
      <c r="A202" t="s">
        <v>16</v>
      </c>
      <c r="B202">
        <v>54472</v>
      </c>
      <c r="C202">
        <v>0</v>
      </c>
      <c r="D202">
        <v>34475</v>
      </c>
      <c r="E202">
        <v>19997</v>
      </c>
    </row>
    <row r="203" spans="1:5" x14ac:dyDescent="0.25">
      <c r="A203" t="s">
        <v>44</v>
      </c>
      <c r="B203">
        <v>3078027</v>
      </c>
      <c r="C203">
        <v>0</v>
      </c>
      <c r="D203">
        <v>2713363</v>
      </c>
      <c r="E203">
        <v>364664</v>
      </c>
    </row>
    <row r="204" spans="1:5" x14ac:dyDescent="0.25">
      <c r="A204" t="s">
        <v>11</v>
      </c>
      <c r="B204">
        <v>2109750</v>
      </c>
      <c r="C204">
        <v>0</v>
      </c>
      <c r="D204">
        <v>1909536</v>
      </c>
      <c r="E204">
        <v>200214</v>
      </c>
    </row>
    <row r="205" spans="1:5" x14ac:dyDescent="0.25">
      <c r="A205" t="s">
        <v>12</v>
      </c>
      <c r="B205">
        <v>322475</v>
      </c>
      <c r="C205">
        <v>0</v>
      </c>
      <c r="D205">
        <v>228351</v>
      </c>
      <c r="E205">
        <v>94124</v>
      </c>
    </row>
    <row r="206" spans="1:5" x14ac:dyDescent="0.25">
      <c r="A206" t="s">
        <v>13</v>
      </c>
      <c r="B206">
        <v>84200</v>
      </c>
      <c r="C206">
        <v>0</v>
      </c>
      <c r="D206">
        <v>64941</v>
      </c>
      <c r="E206">
        <v>19259</v>
      </c>
    </row>
    <row r="207" spans="1:5" x14ac:dyDescent="0.25">
      <c r="A207" t="s">
        <v>14</v>
      </c>
      <c r="B207">
        <v>323558</v>
      </c>
      <c r="C207">
        <v>0</v>
      </c>
      <c r="D207">
        <v>302377</v>
      </c>
      <c r="E207">
        <v>21181</v>
      </c>
    </row>
    <row r="208" spans="1:5" x14ac:dyDescent="0.25">
      <c r="A208" t="s">
        <v>15</v>
      </c>
      <c r="B208">
        <v>27925</v>
      </c>
      <c r="C208">
        <v>0</v>
      </c>
      <c r="D208">
        <v>27925</v>
      </c>
      <c r="E208">
        <v>0</v>
      </c>
    </row>
    <row r="209" spans="1:5" x14ac:dyDescent="0.25">
      <c r="A209" t="s">
        <v>16</v>
      </c>
      <c r="B209">
        <v>210119</v>
      </c>
      <c r="C209">
        <v>0</v>
      </c>
      <c r="D209">
        <v>180233</v>
      </c>
      <c r="E209">
        <v>29886</v>
      </c>
    </row>
    <row r="210" spans="1:5" x14ac:dyDescent="0.25">
      <c r="A210" t="s">
        <v>45</v>
      </c>
      <c r="B210">
        <v>1343251</v>
      </c>
      <c r="C210">
        <v>672</v>
      </c>
      <c r="D210">
        <v>1284021</v>
      </c>
      <c r="E210">
        <v>58558</v>
      </c>
    </row>
    <row r="211" spans="1:5" x14ac:dyDescent="0.25">
      <c r="A211" t="s">
        <v>11</v>
      </c>
      <c r="B211">
        <v>1225174</v>
      </c>
      <c r="C211">
        <v>672</v>
      </c>
      <c r="D211">
        <v>1172656</v>
      </c>
      <c r="E211">
        <v>51846</v>
      </c>
    </row>
    <row r="212" spans="1:5" x14ac:dyDescent="0.25">
      <c r="A212" t="s">
        <v>12</v>
      </c>
      <c r="B212">
        <v>18898</v>
      </c>
      <c r="C212">
        <v>0</v>
      </c>
      <c r="D212">
        <v>18898</v>
      </c>
      <c r="E212">
        <v>0</v>
      </c>
    </row>
    <row r="213" spans="1:5" x14ac:dyDescent="0.25">
      <c r="A213" t="s">
        <v>13</v>
      </c>
      <c r="B213">
        <v>0</v>
      </c>
      <c r="C213">
        <v>0</v>
      </c>
      <c r="D213">
        <v>0</v>
      </c>
      <c r="E213">
        <v>0</v>
      </c>
    </row>
    <row r="214" spans="1:5" x14ac:dyDescent="0.25">
      <c r="A214" t="s">
        <v>14</v>
      </c>
      <c r="B214">
        <v>61776</v>
      </c>
      <c r="C214">
        <v>0</v>
      </c>
      <c r="D214">
        <v>55064</v>
      </c>
      <c r="E214">
        <v>6712</v>
      </c>
    </row>
    <row r="215" spans="1:5" x14ac:dyDescent="0.25">
      <c r="A215" t="s">
        <v>15</v>
      </c>
      <c r="B215">
        <v>0</v>
      </c>
      <c r="C215">
        <v>0</v>
      </c>
      <c r="D215">
        <v>0</v>
      </c>
      <c r="E215">
        <v>0</v>
      </c>
    </row>
    <row r="216" spans="1:5" x14ac:dyDescent="0.25">
      <c r="A216" t="s">
        <v>16</v>
      </c>
      <c r="B216">
        <v>37403</v>
      </c>
      <c r="C216">
        <v>0</v>
      </c>
      <c r="D216">
        <v>37403</v>
      </c>
      <c r="E216">
        <v>0</v>
      </c>
    </row>
    <row r="217" spans="1:5" x14ac:dyDescent="0.25">
      <c r="A217" t="s">
        <v>46</v>
      </c>
      <c r="B217">
        <v>8465793</v>
      </c>
      <c r="C217">
        <v>5183</v>
      </c>
      <c r="D217">
        <v>7689993</v>
      </c>
      <c r="E217">
        <v>770617</v>
      </c>
    </row>
    <row r="218" spans="1:5" x14ac:dyDescent="0.25">
      <c r="A218" t="s">
        <v>11</v>
      </c>
      <c r="B218">
        <v>5761142</v>
      </c>
      <c r="C218">
        <v>0</v>
      </c>
      <c r="D218">
        <v>5369297</v>
      </c>
      <c r="E218">
        <v>391845</v>
      </c>
    </row>
    <row r="219" spans="1:5" x14ac:dyDescent="0.25">
      <c r="A219" t="s">
        <v>12</v>
      </c>
      <c r="B219">
        <v>1306223</v>
      </c>
      <c r="C219">
        <v>5183</v>
      </c>
      <c r="D219">
        <v>995803</v>
      </c>
      <c r="E219">
        <v>305237</v>
      </c>
    </row>
    <row r="220" spans="1:5" x14ac:dyDescent="0.25">
      <c r="A220" t="s">
        <v>13</v>
      </c>
      <c r="B220">
        <v>4577</v>
      </c>
      <c r="C220">
        <v>0</v>
      </c>
      <c r="D220">
        <v>4577</v>
      </c>
      <c r="E220">
        <v>0</v>
      </c>
    </row>
    <row r="221" spans="1:5" x14ac:dyDescent="0.25">
      <c r="A221" t="s">
        <v>14</v>
      </c>
      <c r="B221">
        <v>1235696</v>
      </c>
      <c r="C221">
        <v>0</v>
      </c>
      <c r="D221">
        <v>1182988</v>
      </c>
      <c r="E221">
        <v>52708</v>
      </c>
    </row>
    <row r="222" spans="1:5" x14ac:dyDescent="0.25">
      <c r="A222" t="s">
        <v>15</v>
      </c>
      <c r="B222">
        <v>12978</v>
      </c>
      <c r="C222">
        <v>0</v>
      </c>
      <c r="D222">
        <v>12978</v>
      </c>
      <c r="E222">
        <v>0</v>
      </c>
    </row>
    <row r="223" spans="1:5" x14ac:dyDescent="0.25">
      <c r="A223" t="s">
        <v>16</v>
      </c>
      <c r="B223">
        <v>145177</v>
      </c>
      <c r="C223">
        <v>0</v>
      </c>
      <c r="D223">
        <v>124350</v>
      </c>
      <c r="E223">
        <v>20827</v>
      </c>
    </row>
    <row r="224" spans="1:5" x14ac:dyDescent="0.25">
      <c r="A224" t="s">
        <v>47</v>
      </c>
      <c r="B224">
        <v>1977163</v>
      </c>
      <c r="C224">
        <v>3812</v>
      </c>
      <c r="D224">
        <v>1738062</v>
      </c>
      <c r="E224">
        <v>235289</v>
      </c>
    </row>
    <row r="225" spans="1:5" x14ac:dyDescent="0.25">
      <c r="A225" t="s">
        <v>11</v>
      </c>
      <c r="B225">
        <v>1689660</v>
      </c>
      <c r="C225">
        <v>3812</v>
      </c>
      <c r="D225">
        <v>1514316</v>
      </c>
      <c r="E225">
        <v>171532</v>
      </c>
    </row>
    <row r="226" spans="1:5" x14ac:dyDescent="0.25">
      <c r="A226" t="s">
        <v>12</v>
      </c>
      <c r="B226">
        <v>53109</v>
      </c>
      <c r="C226">
        <v>0</v>
      </c>
      <c r="D226">
        <v>47641</v>
      </c>
      <c r="E226">
        <v>5468</v>
      </c>
    </row>
    <row r="227" spans="1:5" x14ac:dyDescent="0.25">
      <c r="A227" t="s">
        <v>13</v>
      </c>
      <c r="B227">
        <v>153046</v>
      </c>
      <c r="C227">
        <v>0</v>
      </c>
      <c r="D227">
        <v>111713</v>
      </c>
      <c r="E227">
        <v>41333</v>
      </c>
    </row>
    <row r="228" spans="1:5" x14ac:dyDescent="0.25">
      <c r="A228" t="s">
        <v>14</v>
      </c>
      <c r="B228">
        <v>38432</v>
      </c>
      <c r="C228">
        <v>0</v>
      </c>
      <c r="D228">
        <v>28153</v>
      </c>
      <c r="E228">
        <v>10279</v>
      </c>
    </row>
    <row r="229" spans="1:5" x14ac:dyDescent="0.25">
      <c r="A229" t="s">
        <v>15</v>
      </c>
      <c r="B229">
        <v>886</v>
      </c>
      <c r="C229">
        <v>0</v>
      </c>
      <c r="D229">
        <v>886</v>
      </c>
      <c r="E229">
        <v>0</v>
      </c>
    </row>
    <row r="230" spans="1:5" x14ac:dyDescent="0.25">
      <c r="A230" t="s">
        <v>16</v>
      </c>
      <c r="B230">
        <v>42030</v>
      </c>
      <c r="C230">
        <v>0</v>
      </c>
      <c r="D230">
        <v>35353</v>
      </c>
      <c r="E230">
        <v>6677</v>
      </c>
    </row>
    <row r="231" spans="1:5" x14ac:dyDescent="0.25">
      <c r="A231" t="s">
        <v>48</v>
      </c>
      <c r="B231">
        <v>18782961</v>
      </c>
      <c r="C231">
        <v>19024</v>
      </c>
      <c r="D231">
        <v>16642129</v>
      </c>
      <c r="E231">
        <v>2121808</v>
      </c>
    </row>
    <row r="232" spans="1:5" x14ac:dyDescent="0.25">
      <c r="A232" t="s">
        <v>11</v>
      </c>
      <c r="B232">
        <v>13488882</v>
      </c>
      <c r="C232">
        <v>19024</v>
      </c>
      <c r="D232">
        <v>12325408</v>
      </c>
      <c r="E232">
        <v>1144450</v>
      </c>
    </row>
    <row r="233" spans="1:5" x14ac:dyDescent="0.25">
      <c r="A233" t="s">
        <v>12</v>
      </c>
      <c r="B233">
        <v>3262145</v>
      </c>
      <c r="C233">
        <v>0</v>
      </c>
      <c r="D233">
        <v>2445338</v>
      </c>
      <c r="E233">
        <v>816807</v>
      </c>
    </row>
    <row r="234" spans="1:5" x14ac:dyDescent="0.25">
      <c r="A234" t="s">
        <v>13</v>
      </c>
      <c r="B234">
        <v>163251</v>
      </c>
      <c r="C234">
        <v>0</v>
      </c>
      <c r="D234">
        <v>163251</v>
      </c>
      <c r="E234">
        <v>0</v>
      </c>
    </row>
    <row r="235" spans="1:5" x14ac:dyDescent="0.25">
      <c r="A235" t="s">
        <v>14</v>
      </c>
      <c r="B235">
        <v>1569827</v>
      </c>
      <c r="C235">
        <v>0</v>
      </c>
      <c r="D235">
        <v>1434006</v>
      </c>
      <c r="E235">
        <v>135821</v>
      </c>
    </row>
    <row r="236" spans="1:5" x14ac:dyDescent="0.25">
      <c r="A236" t="s">
        <v>15</v>
      </c>
      <c r="B236">
        <v>37311</v>
      </c>
      <c r="C236">
        <v>0</v>
      </c>
      <c r="D236">
        <v>31112</v>
      </c>
      <c r="E236">
        <v>6199</v>
      </c>
    </row>
    <row r="237" spans="1:5" x14ac:dyDescent="0.25">
      <c r="A237" t="s">
        <v>16</v>
      </c>
      <c r="B237">
        <v>261545</v>
      </c>
      <c r="C237">
        <v>0</v>
      </c>
      <c r="D237">
        <v>243014</v>
      </c>
      <c r="E237">
        <v>18531</v>
      </c>
    </row>
    <row r="238" spans="1:5" x14ac:dyDescent="0.25">
      <c r="A238" t="s">
        <v>49</v>
      </c>
      <c r="B238">
        <v>10189821</v>
      </c>
      <c r="C238">
        <v>10232</v>
      </c>
      <c r="D238">
        <v>8811681</v>
      </c>
      <c r="E238">
        <v>1367908</v>
      </c>
    </row>
    <row r="239" spans="1:5" x14ac:dyDescent="0.25">
      <c r="A239" t="s">
        <v>11</v>
      </c>
      <c r="B239">
        <v>7226153</v>
      </c>
      <c r="C239">
        <v>0</v>
      </c>
      <c r="D239">
        <v>6367421</v>
      </c>
      <c r="E239">
        <v>858732</v>
      </c>
    </row>
    <row r="240" spans="1:5" x14ac:dyDescent="0.25">
      <c r="A240" t="s">
        <v>12</v>
      </c>
      <c r="B240">
        <v>2203258</v>
      </c>
      <c r="C240">
        <v>10232</v>
      </c>
      <c r="D240">
        <v>1777270</v>
      </c>
      <c r="E240">
        <v>415756</v>
      </c>
    </row>
    <row r="241" spans="1:5" x14ac:dyDescent="0.25">
      <c r="A241" t="s">
        <v>13</v>
      </c>
      <c r="B241">
        <v>199848</v>
      </c>
      <c r="C241">
        <v>0</v>
      </c>
      <c r="D241">
        <v>168483</v>
      </c>
      <c r="E241">
        <v>31365</v>
      </c>
    </row>
    <row r="242" spans="1:5" x14ac:dyDescent="0.25">
      <c r="A242" t="s">
        <v>14</v>
      </c>
      <c r="B242">
        <v>332618</v>
      </c>
      <c r="C242">
        <v>0</v>
      </c>
      <c r="D242">
        <v>332618</v>
      </c>
      <c r="E242">
        <v>0</v>
      </c>
    </row>
    <row r="243" spans="1:5" x14ac:dyDescent="0.25">
      <c r="A243" t="s">
        <v>15</v>
      </c>
      <c r="B243">
        <v>0</v>
      </c>
      <c r="C243">
        <v>0</v>
      </c>
      <c r="D243">
        <v>0</v>
      </c>
      <c r="E243">
        <v>0</v>
      </c>
    </row>
    <row r="244" spans="1:5" x14ac:dyDescent="0.25">
      <c r="A244" t="s">
        <v>16</v>
      </c>
      <c r="B244">
        <v>227944</v>
      </c>
      <c r="C244">
        <v>0</v>
      </c>
      <c r="D244">
        <v>165889</v>
      </c>
      <c r="E244">
        <v>62055</v>
      </c>
    </row>
    <row r="245" spans="1:5" x14ac:dyDescent="0.25">
      <c r="A245" t="s">
        <v>50</v>
      </c>
      <c r="B245">
        <v>737795</v>
      </c>
      <c r="C245">
        <v>3669</v>
      </c>
      <c r="D245">
        <v>661636</v>
      </c>
      <c r="E245">
        <v>72490</v>
      </c>
    </row>
    <row r="246" spans="1:5" x14ac:dyDescent="0.25">
      <c r="A246" t="s">
        <v>11</v>
      </c>
      <c r="B246">
        <v>638533</v>
      </c>
      <c r="C246">
        <v>738</v>
      </c>
      <c r="D246">
        <v>601939</v>
      </c>
      <c r="E246">
        <v>35856</v>
      </c>
    </row>
    <row r="247" spans="1:5" x14ac:dyDescent="0.25">
      <c r="A247" t="s">
        <v>12</v>
      </c>
      <c r="B247">
        <v>29609</v>
      </c>
      <c r="C247">
        <v>0</v>
      </c>
      <c r="D247">
        <v>6846</v>
      </c>
      <c r="E247">
        <v>22763</v>
      </c>
    </row>
    <row r="248" spans="1:5" x14ac:dyDescent="0.25">
      <c r="A248" t="s">
        <v>13</v>
      </c>
      <c r="B248">
        <v>44640</v>
      </c>
      <c r="C248">
        <v>0</v>
      </c>
      <c r="D248">
        <v>32370</v>
      </c>
      <c r="E248">
        <v>12270</v>
      </c>
    </row>
    <row r="249" spans="1:5" x14ac:dyDescent="0.25">
      <c r="A249" t="s">
        <v>14</v>
      </c>
      <c r="B249">
        <v>8236</v>
      </c>
      <c r="C249">
        <v>0</v>
      </c>
      <c r="D249">
        <v>7455</v>
      </c>
      <c r="E249">
        <v>781</v>
      </c>
    </row>
    <row r="250" spans="1:5" x14ac:dyDescent="0.25">
      <c r="A250" t="s">
        <v>15</v>
      </c>
      <c r="B250">
        <v>4015</v>
      </c>
      <c r="C250">
        <v>2931</v>
      </c>
      <c r="D250">
        <v>1084</v>
      </c>
      <c r="E250">
        <v>0</v>
      </c>
    </row>
    <row r="251" spans="1:5" x14ac:dyDescent="0.25">
      <c r="A251" t="s">
        <v>16</v>
      </c>
      <c r="B251">
        <v>12762</v>
      </c>
      <c r="C251">
        <v>0</v>
      </c>
      <c r="D251">
        <v>11942</v>
      </c>
      <c r="E251">
        <v>820</v>
      </c>
    </row>
    <row r="252" spans="1:5" x14ac:dyDescent="0.25">
      <c r="A252" t="s">
        <v>51</v>
      </c>
      <c r="B252">
        <v>11429246</v>
      </c>
      <c r="C252">
        <v>34036</v>
      </c>
      <c r="D252">
        <v>10017318</v>
      </c>
      <c r="E252">
        <v>1377892</v>
      </c>
    </row>
    <row r="253" spans="1:5" x14ac:dyDescent="0.25">
      <c r="A253" t="s">
        <v>11</v>
      </c>
      <c r="B253">
        <v>9449772</v>
      </c>
      <c r="C253">
        <v>34036</v>
      </c>
      <c r="D253">
        <v>8560247</v>
      </c>
      <c r="E253">
        <v>855489</v>
      </c>
    </row>
    <row r="254" spans="1:5" x14ac:dyDescent="0.25">
      <c r="A254" t="s">
        <v>12</v>
      </c>
      <c r="B254">
        <v>1406611</v>
      </c>
      <c r="C254">
        <v>0</v>
      </c>
      <c r="D254">
        <v>1033154</v>
      </c>
      <c r="E254">
        <v>373457</v>
      </c>
    </row>
    <row r="255" spans="1:5" x14ac:dyDescent="0.25">
      <c r="A255" t="s">
        <v>13</v>
      </c>
      <c r="B255">
        <v>18184</v>
      </c>
      <c r="C255">
        <v>0</v>
      </c>
      <c r="D255">
        <v>13785</v>
      </c>
      <c r="E255">
        <v>4399</v>
      </c>
    </row>
    <row r="256" spans="1:5" x14ac:dyDescent="0.25">
      <c r="A256" t="s">
        <v>14</v>
      </c>
      <c r="B256">
        <v>308226</v>
      </c>
      <c r="C256">
        <v>0</v>
      </c>
      <c r="D256">
        <v>230088</v>
      </c>
      <c r="E256">
        <v>78138</v>
      </c>
    </row>
    <row r="257" spans="1:5" x14ac:dyDescent="0.25">
      <c r="A257" t="s">
        <v>15</v>
      </c>
      <c r="B257">
        <v>0</v>
      </c>
      <c r="C257">
        <v>0</v>
      </c>
      <c r="D257">
        <v>0</v>
      </c>
      <c r="E257">
        <v>0</v>
      </c>
    </row>
    <row r="258" spans="1:5" x14ac:dyDescent="0.25">
      <c r="A258" t="s">
        <v>16</v>
      </c>
      <c r="B258">
        <v>246453</v>
      </c>
      <c r="C258">
        <v>0</v>
      </c>
      <c r="D258">
        <v>180044</v>
      </c>
      <c r="E258">
        <v>66409</v>
      </c>
    </row>
    <row r="259" spans="1:5" x14ac:dyDescent="0.25">
      <c r="A259" t="s">
        <v>52</v>
      </c>
      <c r="B259">
        <v>3804047</v>
      </c>
      <c r="C259">
        <v>0</v>
      </c>
      <c r="D259">
        <v>3221103</v>
      </c>
      <c r="E259">
        <v>582944</v>
      </c>
    </row>
    <row r="260" spans="1:5" x14ac:dyDescent="0.25">
      <c r="A260" t="s">
        <v>11</v>
      </c>
      <c r="B260">
        <v>2912279</v>
      </c>
      <c r="C260">
        <v>0</v>
      </c>
      <c r="D260">
        <v>2496718</v>
      </c>
      <c r="E260">
        <v>415561</v>
      </c>
    </row>
    <row r="261" spans="1:5" x14ac:dyDescent="0.25">
      <c r="A261" t="s">
        <v>12</v>
      </c>
      <c r="B261">
        <v>285731</v>
      </c>
      <c r="C261">
        <v>0</v>
      </c>
      <c r="D261">
        <v>243962</v>
      </c>
      <c r="E261">
        <v>41769</v>
      </c>
    </row>
    <row r="262" spans="1:5" x14ac:dyDescent="0.25">
      <c r="A262" t="s">
        <v>13</v>
      </c>
      <c r="B262">
        <v>389637</v>
      </c>
      <c r="C262">
        <v>0</v>
      </c>
      <c r="D262">
        <v>316359</v>
      </c>
      <c r="E262">
        <v>73278</v>
      </c>
    </row>
    <row r="263" spans="1:5" x14ac:dyDescent="0.25">
      <c r="A263" t="s">
        <v>14</v>
      </c>
      <c r="B263">
        <v>81954</v>
      </c>
      <c r="C263">
        <v>0</v>
      </c>
      <c r="D263">
        <v>44718</v>
      </c>
      <c r="E263">
        <v>37236</v>
      </c>
    </row>
    <row r="264" spans="1:5" x14ac:dyDescent="0.25">
      <c r="A264" t="s">
        <v>15</v>
      </c>
      <c r="B264">
        <v>5489</v>
      </c>
      <c r="C264">
        <v>0</v>
      </c>
      <c r="D264">
        <v>5489</v>
      </c>
      <c r="E264">
        <v>0</v>
      </c>
    </row>
    <row r="265" spans="1:5" x14ac:dyDescent="0.25">
      <c r="A265" t="s">
        <v>16</v>
      </c>
      <c r="B265">
        <v>128957</v>
      </c>
      <c r="C265">
        <v>0</v>
      </c>
      <c r="D265">
        <v>113857</v>
      </c>
      <c r="E265">
        <v>15100</v>
      </c>
    </row>
    <row r="266" spans="1:5" x14ac:dyDescent="0.25">
      <c r="A266" t="s">
        <v>53</v>
      </c>
      <c r="B266">
        <v>4250890</v>
      </c>
      <c r="C266">
        <v>30935</v>
      </c>
      <c r="D266">
        <v>3827732</v>
      </c>
      <c r="E266">
        <v>392223</v>
      </c>
    </row>
    <row r="267" spans="1:5" x14ac:dyDescent="0.25">
      <c r="A267" t="s">
        <v>11</v>
      </c>
      <c r="B267">
        <v>3663109</v>
      </c>
      <c r="C267">
        <v>30935</v>
      </c>
      <c r="D267">
        <v>3331339</v>
      </c>
      <c r="E267">
        <v>300835</v>
      </c>
    </row>
    <row r="268" spans="1:5" x14ac:dyDescent="0.25">
      <c r="A268" t="s">
        <v>12</v>
      </c>
      <c r="B268">
        <v>97453</v>
      </c>
      <c r="C268">
        <v>0</v>
      </c>
      <c r="D268">
        <v>69268</v>
      </c>
      <c r="E268">
        <v>28185</v>
      </c>
    </row>
    <row r="269" spans="1:5" x14ac:dyDescent="0.25">
      <c r="A269" t="s">
        <v>13</v>
      </c>
      <c r="B269">
        <v>74668</v>
      </c>
      <c r="C269">
        <v>0</v>
      </c>
      <c r="D269">
        <v>66690</v>
      </c>
      <c r="E269">
        <v>7978</v>
      </c>
    </row>
    <row r="270" spans="1:5" x14ac:dyDescent="0.25">
      <c r="A270" t="s">
        <v>14</v>
      </c>
      <c r="B270">
        <v>154833</v>
      </c>
      <c r="C270">
        <v>0</v>
      </c>
      <c r="D270">
        <v>152773</v>
      </c>
      <c r="E270">
        <v>2060</v>
      </c>
    </row>
    <row r="271" spans="1:5" x14ac:dyDescent="0.25">
      <c r="A271" t="s">
        <v>15</v>
      </c>
      <c r="B271">
        <v>16851</v>
      </c>
      <c r="C271">
        <v>0</v>
      </c>
      <c r="D271">
        <v>8595</v>
      </c>
      <c r="E271">
        <v>8256</v>
      </c>
    </row>
    <row r="272" spans="1:5" x14ac:dyDescent="0.25">
      <c r="A272" t="s">
        <v>16</v>
      </c>
      <c r="B272">
        <v>243976</v>
      </c>
      <c r="C272">
        <v>0</v>
      </c>
      <c r="D272">
        <v>199067</v>
      </c>
      <c r="E272">
        <v>44909</v>
      </c>
    </row>
    <row r="273" spans="1:5" x14ac:dyDescent="0.25">
      <c r="A273" t="s">
        <v>54</v>
      </c>
      <c r="B273">
        <v>12017617</v>
      </c>
      <c r="C273">
        <v>41296</v>
      </c>
      <c r="D273">
        <v>10781473</v>
      </c>
      <c r="E273">
        <v>1194848</v>
      </c>
    </row>
    <row r="274" spans="1:5" x14ac:dyDescent="0.25">
      <c r="A274" t="s">
        <v>11</v>
      </c>
      <c r="B274">
        <v>10018735</v>
      </c>
      <c r="C274">
        <v>41296</v>
      </c>
      <c r="D274">
        <v>9216566</v>
      </c>
      <c r="E274">
        <v>760873</v>
      </c>
    </row>
    <row r="275" spans="1:5" x14ac:dyDescent="0.25">
      <c r="A275" t="s">
        <v>12</v>
      </c>
      <c r="B275">
        <v>1396213</v>
      </c>
      <c r="C275">
        <v>0</v>
      </c>
      <c r="D275">
        <v>1088311</v>
      </c>
      <c r="E275">
        <v>307902</v>
      </c>
    </row>
    <row r="276" spans="1:5" x14ac:dyDescent="0.25">
      <c r="A276" t="s">
        <v>13</v>
      </c>
      <c r="B276">
        <v>0</v>
      </c>
      <c r="C276">
        <v>0</v>
      </c>
      <c r="D276">
        <v>0</v>
      </c>
      <c r="E276">
        <v>0</v>
      </c>
    </row>
    <row r="277" spans="1:5" x14ac:dyDescent="0.25">
      <c r="A277" t="s">
        <v>14</v>
      </c>
      <c r="B277">
        <v>312105</v>
      </c>
      <c r="C277">
        <v>0</v>
      </c>
      <c r="D277">
        <v>312105</v>
      </c>
      <c r="E277">
        <v>0</v>
      </c>
    </row>
    <row r="278" spans="1:5" x14ac:dyDescent="0.25">
      <c r="A278" t="s">
        <v>15</v>
      </c>
      <c r="B278">
        <v>0</v>
      </c>
      <c r="C278">
        <v>0</v>
      </c>
      <c r="D278">
        <v>0</v>
      </c>
      <c r="E278">
        <v>0</v>
      </c>
    </row>
    <row r="279" spans="1:5" x14ac:dyDescent="0.25">
      <c r="A279" t="s">
        <v>16</v>
      </c>
      <c r="B279">
        <v>290564</v>
      </c>
      <c r="C279">
        <v>0</v>
      </c>
      <c r="D279">
        <v>164491</v>
      </c>
      <c r="E279">
        <v>126073</v>
      </c>
    </row>
    <row r="280" spans="1:5" x14ac:dyDescent="0.25">
      <c r="A280" t="s">
        <v>55</v>
      </c>
      <c r="B280">
        <v>1027943</v>
      </c>
      <c r="C280">
        <v>10976</v>
      </c>
      <c r="D280">
        <v>945820</v>
      </c>
      <c r="E280">
        <v>71147</v>
      </c>
    </row>
    <row r="281" spans="1:5" x14ac:dyDescent="0.25">
      <c r="A281" t="s">
        <v>11</v>
      </c>
      <c r="B281">
        <v>926013</v>
      </c>
      <c r="C281">
        <v>10976</v>
      </c>
      <c r="D281">
        <v>861486</v>
      </c>
      <c r="E281">
        <v>53551</v>
      </c>
    </row>
    <row r="282" spans="1:5" x14ac:dyDescent="0.25">
      <c r="A282" t="s">
        <v>12</v>
      </c>
      <c r="B282">
        <v>77908</v>
      </c>
      <c r="C282">
        <v>0</v>
      </c>
      <c r="D282">
        <v>62440</v>
      </c>
      <c r="E282">
        <v>15468</v>
      </c>
    </row>
    <row r="283" spans="1:5" x14ac:dyDescent="0.25">
      <c r="A283" t="s">
        <v>13</v>
      </c>
      <c r="B283">
        <v>1156</v>
      </c>
      <c r="C283">
        <v>0</v>
      </c>
      <c r="D283">
        <v>0</v>
      </c>
      <c r="E283">
        <v>1156</v>
      </c>
    </row>
    <row r="284" spans="1:5" x14ac:dyDescent="0.25">
      <c r="A284" t="s">
        <v>14</v>
      </c>
      <c r="B284">
        <v>10728</v>
      </c>
      <c r="C284">
        <v>0</v>
      </c>
      <c r="D284">
        <v>9756</v>
      </c>
      <c r="E284">
        <v>972</v>
      </c>
    </row>
    <row r="285" spans="1:5" x14ac:dyDescent="0.25">
      <c r="A285" t="s">
        <v>15</v>
      </c>
      <c r="B285">
        <v>0</v>
      </c>
      <c r="C285">
        <v>0</v>
      </c>
      <c r="D285">
        <v>0</v>
      </c>
      <c r="E285">
        <v>0</v>
      </c>
    </row>
    <row r="286" spans="1:5" x14ac:dyDescent="0.25">
      <c r="A286" t="s">
        <v>16</v>
      </c>
      <c r="B286">
        <v>12138</v>
      </c>
      <c r="C286">
        <v>0</v>
      </c>
      <c r="D286">
        <v>12138</v>
      </c>
      <c r="E286">
        <v>0</v>
      </c>
    </row>
    <row r="287" spans="1:5" x14ac:dyDescent="0.25">
      <c r="A287" t="s">
        <v>56</v>
      </c>
      <c r="B287">
        <v>5026513</v>
      </c>
      <c r="C287">
        <v>35227</v>
      </c>
      <c r="D287">
        <v>4328136</v>
      </c>
      <c r="E287">
        <v>663150</v>
      </c>
    </row>
    <row r="288" spans="1:5" x14ac:dyDescent="0.25">
      <c r="A288" t="s">
        <v>11</v>
      </c>
      <c r="B288">
        <v>3435995</v>
      </c>
      <c r="C288">
        <v>13593</v>
      </c>
      <c r="D288">
        <v>3163368</v>
      </c>
      <c r="E288">
        <v>259034</v>
      </c>
    </row>
    <row r="289" spans="1:5" x14ac:dyDescent="0.25">
      <c r="A289" t="s">
        <v>12</v>
      </c>
      <c r="B289">
        <v>1378255</v>
      </c>
      <c r="C289">
        <v>21634</v>
      </c>
      <c r="D289">
        <v>993414</v>
      </c>
      <c r="E289">
        <v>363207</v>
      </c>
    </row>
    <row r="290" spans="1:5" x14ac:dyDescent="0.25">
      <c r="A290" t="s">
        <v>13</v>
      </c>
      <c r="B290">
        <v>13760</v>
      </c>
      <c r="C290">
        <v>0</v>
      </c>
      <c r="D290">
        <v>13760</v>
      </c>
      <c r="E290">
        <v>0</v>
      </c>
    </row>
    <row r="291" spans="1:5" x14ac:dyDescent="0.25">
      <c r="A291" t="s">
        <v>14</v>
      </c>
      <c r="B291">
        <v>54887</v>
      </c>
      <c r="C291">
        <v>0</v>
      </c>
      <c r="D291">
        <v>54887</v>
      </c>
      <c r="E291">
        <v>0</v>
      </c>
    </row>
    <row r="292" spans="1:5" x14ac:dyDescent="0.25">
      <c r="A292" t="s">
        <v>15</v>
      </c>
      <c r="B292">
        <v>2668</v>
      </c>
      <c r="C292">
        <v>0</v>
      </c>
      <c r="D292">
        <v>2668</v>
      </c>
      <c r="E292">
        <v>0</v>
      </c>
    </row>
    <row r="293" spans="1:5" x14ac:dyDescent="0.25">
      <c r="A293" t="s">
        <v>16</v>
      </c>
      <c r="B293">
        <v>140948</v>
      </c>
      <c r="C293">
        <v>0</v>
      </c>
      <c r="D293">
        <v>100039</v>
      </c>
      <c r="E293">
        <v>40909</v>
      </c>
    </row>
    <row r="294" spans="1:5" x14ac:dyDescent="0.25">
      <c r="A294" t="s">
        <v>57</v>
      </c>
      <c r="B294">
        <v>851824</v>
      </c>
      <c r="C294">
        <v>0</v>
      </c>
      <c r="D294">
        <v>776978</v>
      </c>
      <c r="E294">
        <v>74846</v>
      </c>
    </row>
    <row r="295" spans="1:5" x14ac:dyDescent="0.25">
      <c r="A295" t="s">
        <v>11</v>
      </c>
      <c r="B295">
        <v>747785</v>
      </c>
      <c r="C295">
        <v>0</v>
      </c>
      <c r="D295">
        <v>687007</v>
      </c>
      <c r="E295">
        <v>60778</v>
      </c>
    </row>
    <row r="296" spans="1:5" x14ac:dyDescent="0.25">
      <c r="A296" t="s">
        <v>12</v>
      </c>
      <c r="B296">
        <v>15169</v>
      </c>
      <c r="C296">
        <v>0</v>
      </c>
      <c r="D296">
        <v>15169</v>
      </c>
      <c r="E296">
        <v>0</v>
      </c>
    </row>
    <row r="297" spans="1:5" x14ac:dyDescent="0.25">
      <c r="A297" t="s">
        <v>13</v>
      </c>
      <c r="B297">
        <v>69092</v>
      </c>
      <c r="C297">
        <v>0</v>
      </c>
      <c r="D297">
        <v>55024</v>
      </c>
      <c r="E297">
        <v>14068</v>
      </c>
    </row>
    <row r="298" spans="1:5" x14ac:dyDescent="0.25">
      <c r="A298" t="s">
        <v>14</v>
      </c>
      <c r="B298">
        <v>4035</v>
      </c>
      <c r="C298">
        <v>0</v>
      </c>
      <c r="D298">
        <v>4035</v>
      </c>
      <c r="E298">
        <v>0</v>
      </c>
    </row>
    <row r="299" spans="1:5" x14ac:dyDescent="0.25">
      <c r="A299" t="s">
        <v>15</v>
      </c>
      <c r="B299">
        <v>1150</v>
      </c>
      <c r="C299">
        <v>0</v>
      </c>
      <c r="D299">
        <v>1150</v>
      </c>
      <c r="E299">
        <v>0</v>
      </c>
    </row>
    <row r="300" spans="1:5" x14ac:dyDescent="0.25">
      <c r="A300" t="s">
        <v>16</v>
      </c>
      <c r="B300">
        <v>14593</v>
      </c>
      <c r="C300">
        <v>0</v>
      </c>
      <c r="D300">
        <v>14593</v>
      </c>
      <c r="E300">
        <v>0</v>
      </c>
    </row>
    <row r="301" spans="1:5" x14ac:dyDescent="0.25">
      <c r="A301" t="s">
        <v>58</v>
      </c>
      <c r="B301">
        <v>6592982</v>
      </c>
      <c r="C301">
        <v>9043</v>
      </c>
      <c r="D301">
        <v>5718348</v>
      </c>
      <c r="E301">
        <v>865591</v>
      </c>
    </row>
    <row r="302" spans="1:5" x14ac:dyDescent="0.25">
      <c r="A302" t="s">
        <v>11</v>
      </c>
      <c r="B302">
        <v>5286620</v>
      </c>
      <c r="C302">
        <v>9043</v>
      </c>
      <c r="D302">
        <v>4792235</v>
      </c>
      <c r="E302">
        <v>485342</v>
      </c>
    </row>
    <row r="303" spans="1:5" x14ac:dyDescent="0.25">
      <c r="A303" t="s">
        <v>12</v>
      </c>
      <c r="B303">
        <v>1153639</v>
      </c>
      <c r="C303">
        <v>0</v>
      </c>
      <c r="D303">
        <v>819572</v>
      </c>
      <c r="E303">
        <v>334067</v>
      </c>
    </row>
    <row r="304" spans="1:5" x14ac:dyDescent="0.25">
      <c r="A304" t="s">
        <v>13</v>
      </c>
      <c r="B304">
        <v>4904</v>
      </c>
      <c r="C304">
        <v>0</v>
      </c>
      <c r="D304">
        <v>4904</v>
      </c>
      <c r="E304">
        <v>0</v>
      </c>
    </row>
    <row r="305" spans="1:5" x14ac:dyDescent="0.25">
      <c r="A305" t="s">
        <v>14</v>
      </c>
      <c r="B305">
        <v>52451</v>
      </c>
      <c r="C305">
        <v>0</v>
      </c>
      <c r="D305">
        <v>49364</v>
      </c>
      <c r="E305">
        <v>3087</v>
      </c>
    </row>
    <row r="306" spans="1:5" x14ac:dyDescent="0.25">
      <c r="A306" t="s">
        <v>15</v>
      </c>
      <c r="B306">
        <v>2802</v>
      </c>
      <c r="C306">
        <v>0</v>
      </c>
      <c r="D306">
        <v>2802</v>
      </c>
      <c r="E306">
        <v>0</v>
      </c>
    </row>
    <row r="307" spans="1:5" x14ac:dyDescent="0.25">
      <c r="A307" t="s">
        <v>16</v>
      </c>
      <c r="B307">
        <v>92566</v>
      </c>
      <c r="C307">
        <v>0</v>
      </c>
      <c r="D307">
        <v>49471</v>
      </c>
      <c r="E307">
        <v>43095</v>
      </c>
    </row>
    <row r="308" spans="1:5" x14ac:dyDescent="0.25">
      <c r="A308" t="s">
        <v>59</v>
      </c>
      <c r="B308">
        <v>28719615</v>
      </c>
      <c r="C308">
        <v>0</v>
      </c>
      <c r="D308">
        <v>24060594</v>
      </c>
      <c r="E308">
        <v>4659021</v>
      </c>
    </row>
    <row r="309" spans="1:5" x14ac:dyDescent="0.25">
      <c r="A309" t="s">
        <v>11</v>
      </c>
      <c r="B309">
        <v>22246125</v>
      </c>
      <c r="C309">
        <v>0</v>
      </c>
      <c r="D309">
        <v>18886537</v>
      </c>
      <c r="E309">
        <v>3359588</v>
      </c>
    </row>
    <row r="310" spans="1:5" x14ac:dyDescent="0.25">
      <c r="A310" t="s">
        <v>12</v>
      </c>
      <c r="B310">
        <v>3706913</v>
      </c>
      <c r="C310">
        <v>0</v>
      </c>
      <c r="D310">
        <v>2553424</v>
      </c>
      <c r="E310">
        <v>1153489</v>
      </c>
    </row>
    <row r="311" spans="1:5" x14ac:dyDescent="0.25">
      <c r="A311" t="s">
        <v>13</v>
      </c>
      <c r="B311">
        <v>167330</v>
      </c>
      <c r="C311">
        <v>0</v>
      </c>
      <c r="D311">
        <v>142383</v>
      </c>
      <c r="E311">
        <v>24947</v>
      </c>
    </row>
    <row r="312" spans="1:5" x14ac:dyDescent="0.25">
      <c r="A312" t="s">
        <v>14</v>
      </c>
      <c r="B312">
        <v>1950500</v>
      </c>
      <c r="C312">
        <v>0</v>
      </c>
      <c r="D312">
        <v>1931868</v>
      </c>
      <c r="E312">
        <v>18632</v>
      </c>
    </row>
    <row r="313" spans="1:5" x14ac:dyDescent="0.25">
      <c r="A313" t="s">
        <v>15</v>
      </c>
      <c r="B313">
        <v>55731</v>
      </c>
      <c r="C313">
        <v>0</v>
      </c>
      <c r="D313">
        <v>44352</v>
      </c>
      <c r="E313">
        <v>11379</v>
      </c>
    </row>
    <row r="314" spans="1:5" x14ac:dyDescent="0.25">
      <c r="A314" t="s">
        <v>16</v>
      </c>
      <c r="B314">
        <v>593016</v>
      </c>
      <c r="C314">
        <v>0</v>
      </c>
      <c r="D314">
        <v>502030</v>
      </c>
      <c r="E314">
        <v>90986</v>
      </c>
    </row>
    <row r="315" spans="1:5" x14ac:dyDescent="0.25">
      <c r="A315" t="s">
        <v>60</v>
      </c>
      <c r="B315">
        <v>3343904</v>
      </c>
      <c r="C315">
        <v>0</v>
      </c>
      <c r="D315">
        <v>2992334</v>
      </c>
      <c r="E315">
        <v>351570</v>
      </c>
    </row>
    <row r="316" spans="1:5" x14ac:dyDescent="0.25">
      <c r="A316" t="s">
        <v>11</v>
      </c>
      <c r="B316">
        <v>3100013</v>
      </c>
      <c r="C316">
        <v>0</v>
      </c>
      <c r="D316">
        <v>2755133</v>
      </c>
      <c r="E316">
        <v>344880</v>
      </c>
    </row>
    <row r="317" spans="1:5" x14ac:dyDescent="0.25">
      <c r="A317" t="s">
        <v>12</v>
      </c>
      <c r="B317">
        <v>27682</v>
      </c>
      <c r="C317">
        <v>0</v>
      </c>
      <c r="D317">
        <v>27682</v>
      </c>
      <c r="E317">
        <v>0</v>
      </c>
    </row>
    <row r="318" spans="1:5" x14ac:dyDescent="0.25">
      <c r="A318" t="s">
        <v>13</v>
      </c>
      <c r="B318">
        <v>61445</v>
      </c>
      <c r="C318">
        <v>0</v>
      </c>
      <c r="D318">
        <v>61445</v>
      </c>
      <c r="E318">
        <v>0</v>
      </c>
    </row>
    <row r="319" spans="1:5" x14ac:dyDescent="0.25">
      <c r="A319" t="s">
        <v>14</v>
      </c>
      <c r="B319">
        <v>74758</v>
      </c>
      <c r="C319">
        <v>0</v>
      </c>
      <c r="D319">
        <v>72861</v>
      </c>
      <c r="E319">
        <v>1897</v>
      </c>
    </row>
    <row r="320" spans="1:5" x14ac:dyDescent="0.25">
      <c r="A320" t="s">
        <v>15</v>
      </c>
      <c r="B320">
        <v>32115</v>
      </c>
      <c r="C320">
        <v>0</v>
      </c>
      <c r="D320">
        <v>32115</v>
      </c>
      <c r="E320">
        <v>0</v>
      </c>
    </row>
    <row r="321" spans="1:5" x14ac:dyDescent="0.25">
      <c r="A321" t="s">
        <v>16</v>
      </c>
      <c r="B321">
        <v>47891</v>
      </c>
      <c r="C321">
        <v>0</v>
      </c>
      <c r="D321">
        <v>43098</v>
      </c>
      <c r="E321">
        <v>4793</v>
      </c>
    </row>
    <row r="322" spans="1:5" x14ac:dyDescent="0.25">
      <c r="A322" t="s">
        <v>61</v>
      </c>
      <c r="B322">
        <v>601688</v>
      </c>
      <c r="C322">
        <v>4524</v>
      </c>
      <c r="D322">
        <v>558708</v>
      </c>
      <c r="E322">
        <v>38456</v>
      </c>
    </row>
    <row r="323" spans="1:5" x14ac:dyDescent="0.25">
      <c r="A323" t="s">
        <v>11</v>
      </c>
      <c r="B323">
        <v>584288</v>
      </c>
      <c r="C323">
        <v>4524</v>
      </c>
      <c r="D323">
        <v>542354</v>
      </c>
      <c r="E323">
        <v>37410</v>
      </c>
    </row>
    <row r="324" spans="1:5" x14ac:dyDescent="0.25">
      <c r="A324" t="s">
        <v>12</v>
      </c>
      <c r="B324">
        <v>1229</v>
      </c>
      <c r="C324">
        <v>0</v>
      </c>
      <c r="D324">
        <v>1229</v>
      </c>
      <c r="E324">
        <v>0</v>
      </c>
    </row>
    <row r="325" spans="1:5" x14ac:dyDescent="0.25">
      <c r="A325" t="s">
        <v>13</v>
      </c>
      <c r="B325">
        <v>1146</v>
      </c>
      <c r="C325">
        <v>0</v>
      </c>
      <c r="D325">
        <v>1146</v>
      </c>
      <c r="E325">
        <v>0</v>
      </c>
    </row>
    <row r="326" spans="1:5" x14ac:dyDescent="0.25">
      <c r="A326" t="s">
        <v>14</v>
      </c>
      <c r="B326">
        <v>6017</v>
      </c>
      <c r="C326">
        <v>0</v>
      </c>
      <c r="D326">
        <v>6017</v>
      </c>
      <c r="E326">
        <v>0</v>
      </c>
    </row>
    <row r="327" spans="1:5" x14ac:dyDescent="0.25">
      <c r="A327" t="s">
        <v>15</v>
      </c>
      <c r="B327">
        <v>473</v>
      </c>
      <c r="C327">
        <v>0</v>
      </c>
      <c r="D327">
        <v>0</v>
      </c>
      <c r="E327">
        <v>473</v>
      </c>
    </row>
    <row r="328" spans="1:5" x14ac:dyDescent="0.25">
      <c r="A328" t="s">
        <v>16</v>
      </c>
      <c r="B328">
        <v>8535</v>
      </c>
      <c r="C328">
        <v>0</v>
      </c>
      <c r="D328">
        <v>7962</v>
      </c>
      <c r="E328">
        <v>573</v>
      </c>
    </row>
    <row r="329" spans="1:5" x14ac:dyDescent="0.25">
      <c r="A329" t="s">
        <v>62</v>
      </c>
      <c r="B329">
        <v>8419642</v>
      </c>
      <c r="C329">
        <v>94010</v>
      </c>
      <c r="D329">
        <v>7605983</v>
      </c>
      <c r="E329">
        <v>719649</v>
      </c>
    </row>
    <row r="330" spans="1:5" x14ac:dyDescent="0.25">
      <c r="A330" t="s">
        <v>11</v>
      </c>
      <c r="B330">
        <v>5946552</v>
      </c>
      <c r="C330">
        <v>0</v>
      </c>
      <c r="D330">
        <v>5566515</v>
      </c>
      <c r="E330">
        <v>380037</v>
      </c>
    </row>
    <row r="331" spans="1:5" x14ac:dyDescent="0.25">
      <c r="A331" t="s">
        <v>12</v>
      </c>
      <c r="B331">
        <v>1548902</v>
      </c>
      <c r="C331">
        <v>49647</v>
      </c>
      <c r="D331">
        <v>1209524</v>
      </c>
      <c r="E331">
        <v>289731</v>
      </c>
    </row>
    <row r="332" spans="1:5" x14ac:dyDescent="0.25">
      <c r="A332" t="s">
        <v>13</v>
      </c>
      <c r="B332">
        <v>22397</v>
      </c>
      <c r="C332">
        <v>0</v>
      </c>
      <c r="D332">
        <v>15584</v>
      </c>
      <c r="E332">
        <v>6813</v>
      </c>
    </row>
    <row r="333" spans="1:5" x14ac:dyDescent="0.25">
      <c r="A333" t="s">
        <v>14</v>
      </c>
      <c r="B333">
        <v>530087</v>
      </c>
      <c r="C333">
        <v>44363</v>
      </c>
      <c r="D333">
        <v>471021</v>
      </c>
      <c r="E333">
        <v>14703</v>
      </c>
    </row>
    <row r="334" spans="1:5" x14ac:dyDescent="0.25">
      <c r="A334" t="s">
        <v>15</v>
      </c>
      <c r="B334">
        <v>86273</v>
      </c>
      <c r="C334">
        <v>0</v>
      </c>
      <c r="D334">
        <v>86273</v>
      </c>
      <c r="E334">
        <v>0</v>
      </c>
    </row>
    <row r="335" spans="1:5" x14ac:dyDescent="0.25">
      <c r="A335" t="s">
        <v>16</v>
      </c>
      <c r="B335">
        <v>285431</v>
      </c>
      <c r="C335">
        <v>0</v>
      </c>
      <c r="D335">
        <v>257066</v>
      </c>
      <c r="E335">
        <v>28365</v>
      </c>
    </row>
    <row r="336" spans="1:5" x14ac:dyDescent="0.25">
      <c r="A336" t="s">
        <v>63</v>
      </c>
      <c r="B336">
        <v>7482135</v>
      </c>
      <c r="C336">
        <v>44592</v>
      </c>
      <c r="D336">
        <v>6762940</v>
      </c>
      <c r="E336">
        <v>674603</v>
      </c>
    </row>
    <row r="337" spans="1:5" x14ac:dyDescent="0.25">
      <c r="A337" t="s">
        <v>11</v>
      </c>
      <c r="B337">
        <v>5929114</v>
      </c>
      <c r="C337">
        <v>3410</v>
      </c>
      <c r="D337">
        <v>5435778</v>
      </c>
      <c r="E337">
        <v>489926</v>
      </c>
    </row>
    <row r="338" spans="1:5" x14ac:dyDescent="0.25">
      <c r="A338" t="s">
        <v>12</v>
      </c>
      <c r="B338">
        <v>257353</v>
      </c>
      <c r="C338">
        <v>41182</v>
      </c>
      <c r="D338">
        <v>203911</v>
      </c>
      <c r="E338">
        <v>12260</v>
      </c>
    </row>
    <row r="339" spans="1:5" x14ac:dyDescent="0.25">
      <c r="A339" t="s">
        <v>13</v>
      </c>
      <c r="B339">
        <v>126246</v>
      </c>
      <c r="C339">
        <v>0</v>
      </c>
      <c r="D339">
        <v>100751</v>
      </c>
      <c r="E339">
        <v>25495</v>
      </c>
    </row>
    <row r="340" spans="1:5" x14ac:dyDescent="0.25">
      <c r="A340" t="s">
        <v>14</v>
      </c>
      <c r="B340">
        <v>716820</v>
      </c>
      <c r="C340">
        <v>0</v>
      </c>
      <c r="D340">
        <v>702623</v>
      </c>
      <c r="E340">
        <v>14197</v>
      </c>
    </row>
    <row r="341" spans="1:5" x14ac:dyDescent="0.25">
      <c r="A341" t="s">
        <v>15</v>
      </c>
      <c r="B341">
        <v>115831</v>
      </c>
      <c r="C341">
        <v>0</v>
      </c>
      <c r="D341">
        <v>62244</v>
      </c>
      <c r="E341">
        <v>53587</v>
      </c>
    </row>
    <row r="342" spans="1:5" x14ac:dyDescent="0.25">
      <c r="A342" t="s">
        <v>16</v>
      </c>
      <c r="B342">
        <v>336771</v>
      </c>
      <c r="C342">
        <v>0</v>
      </c>
      <c r="D342">
        <v>257633</v>
      </c>
      <c r="E342">
        <v>79138</v>
      </c>
    </row>
    <row r="343" spans="1:5" x14ac:dyDescent="0.25">
      <c r="A343" t="s">
        <v>64</v>
      </c>
      <c r="B343">
        <v>1697004</v>
      </c>
      <c r="C343">
        <v>7817</v>
      </c>
      <c r="D343">
        <v>1446249</v>
      </c>
      <c r="E343">
        <v>242938</v>
      </c>
    </row>
    <row r="344" spans="1:5" x14ac:dyDescent="0.25">
      <c r="A344" t="s">
        <v>11</v>
      </c>
      <c r="B344">
        <v>1578907</v>
      </c>
      <c r="C344">
        <v>7817</v>
      </c>
      <c r="D344">
        <v>1357053</v>
      </c>
      <c r="E344">
        <v>214037</v>
      </c>
    </row>
    <row r="345" spans="1:5" x14ac:dyDescent="0.25">
      <c r="A345" t="s">
        <v>12</v>
      </c>
      <c r="B345">
        <v>55573</v>
      </c>
      <c r="C345">
        <v>0</v>
      </c>
      <c r="D345">
        <v>39846</v>
      </c>
      <c r="E345">
        <v>15727</v>
      </c>
    </row>
    <row r="346" spans="1:5" x14ac:dyDescent="0.25">
      <c r="A346" t="s">
        <v>13</v>
      </c>
      <c r="B346">
        <v>1174</v>
      </c>
      <c r="C346">
        <v>0</v>
      </c>
      <c r="D346">
        <v>1174</v>
      </c>
      <c r="E346">
        <v>0</v>
      </c>
    </row>
    <row r="347" spans="1:5" x14ac:dyDescent="0.25">
      <c r="A347" t="s">
        <v>14</v>
      </c>
      <c r="B347">
        <v>15323</v>
      </c>
      <c r="C347">
        <v>0</v>
      </c>
      <c r="D347">
        <v>15323</v>
      </c>
      <c r="E347">
        <v>0</v>
      </c>
    </row>
    <row r="348" spans="1:5" x14ac:dyDescent="0.25">
      <c r="A348" t="s">
        <v>15</v>
      </c>
      <c r="B348">
        <v>1201</v>
      </c>
      <c r="C348">
        <v>0</v>
      </c>
      <c r="D348">
        <v>0</v>
      </c>
      <c r="E348">
        <v>1201</v>
      </c>
    </row>
    <row r="349" spans="1:5" x14ac:dyDescent="0.25">
      <c r="A349" t="s">
        <v>16</v>
      </c>
      <c r="B349">
        <v>44826</v>
      </c>
      <c r="C349">
        <v>0</v>
      </c>
      <c r="D349">
        <v>32853</v>
      </c>
      <c r="E349">
        <v>11973</v>
      </c>
    </row>
    <row r="350" spans="1:5" x14ac:dyDescent="0.25">
      <c r="A350" t="s">
        <v>65</v>
      </c>
      <c r="B350">
        <v>5420426</v>
      </c>
      <c r="C350">
        <v>0</v>
      </c>
      <c r="D350">
        <v>4892941</v>
      </c>
      <c r="E350">
        <v>527485</v>
      </c>
    </row>
    <row r="351" spans="1:5" x14ac:dyDescent="0.25">
      <c r="A351" t="s">
        <v>11</v>
      </c>
      <c r="B351">
        <v>4817717</v>
      </c>
      <c r="C351">
        <v>0</v>
      </c>
      <c r="D351">
        <v>4411467</v>
      </c>
      <c r="E351">
        <v>406250</v>
      </c>
    </row>
    <row r="352" spans="1:5" x14ac:dyDescent="0.25">
      <c r="A352" t="s">
        <v>12</v>
      </c>
      <c r="B352">
        <v>315215</v>
      </c>
      <c r="C352">
        <v>0</v>
      </c>
      <c r="D352">
        <v>225577</v>
      </c>
      <c r="E352">
        <v>89638</v>
      </c>
    </row>
    <row r="353" spans="1:5" x14ac:dyDescent="0.25">
      <c r="A353" t="s">
        <v>13</v>
      </c>
      <c r="B353">
        <v>38326</v>
      </c>
      <c r="C353">
        <v>0</v>
      </c>
      <c r="D353">
        <v>22195</v>
      </c>
      <c r="E353">
        <v>16131</v>
      </c>
    </row>
    <row r="354" spans="1:5" x14ac:dyDescent="0.25">
      <c r="A354" t="s">
        <v>14</v>
      </c>
      <c r="B354">
        <v>120388</v>
      </c>
      <c r="C354">
        <v>0</v>
      </c>
      <c r="D354">
        <v>120388</v>
      </c>
      <c r="E354">
        <v>0</v>
      </c>
    </row>
    <row r="355" spans="1:5" x14ac:dyDescent="0.25">
      <c r="A355" t="s">
        <v>15</v>
      </c>
      <c r="B355">
        <v>23400</v>
      </c>
      <c r="C355">
        <v>0</v>
      </c>
      <c r="D355">
        <v>23400</v>
      </c>
      <c r="E355">
        <v>0</v>
      </c>
    </row>
    <row r="356" spans="1:5" x14ac:dyDescent="0.25">
      <c r="A356" t="s">
        <v>16</v>
      </c>
      <c r="B356">
        <v>105380</v>
      </c>
      <c r="C356">
        <v>0</v>
      </c>
      <c r="D356">
        <v>89914</v>
      </c>
      <c r="E356">
        <v>15466</v>
      </c>
    </row>
    <row r="357" spans="1:5" x14ac:dyDescent="0.25">
      <c r="A357" t="s">
        <v>66</v>
      </c>
      <c r="B357">
        <v>592024</v>
      </c>
      <c r="C357">
        <v>3968</v>
      </c>
      <c r="D357">
        <v>527204</v>
      </c>
      <c r="E357">
        <v>60852</v>
      </c>
    </row>
    <row r="358" spans="1:5" x14ac:dyDescent="0.25">
      <c r="A358" t="s">
        <v>11</v>
      </c>
      <c r="B358">
        <v>547153</v>
      </c>
      <c r="C358">
        <v>3968</v>
      </c>
      <c r="D358">
        <v>483677</v>
      </c>
      <c r="E358">
        <v>59508</v>
      </c>
    </row>
    <row r="359" spans="1:5" x14ac:dyDescent="0.25">
      <c r="A359" t="s">
        <v>12</v>
      </c>
      <c r="B359">
        <v>3033</v>
      </c>
      <c r="C359">
        <v>0</v>
      </c>
      <c r="D359">
        <v>2568</v>
      </c>
      <c r="E359">
        <v>465</v>
      </c>
    </row>
    <row r="360" spans="1:5" x14ac:dyDescent="0.25">
      <c r="A360" t="s">
        <v>13</v>
      </c>
      <c r="B360">
        <v>14974</v>
      </c>
      <c r="C360">
        <v>0</v>
      </c>
      <c r="D360">
        <v>14974</v>
      </c>
      <c r="E360">
        <v>0</v>
      </c>
    </row>
    <row r="361" spans="1:5" x14ac:dyDescent="0.25">
      <c r="A361" t="s">
        <v>14</v>
      </c>
      <c r="B361">
        <v>4203</v>
      </c>
      <c r="C361">
        <v>0</v>
      </c>
      <c r="D361">
        <v>4203</v>
      </c>
      <c r="E361">
        <v>0</v>
      </c>
    </row>
    <row r="362" spans="1:5" x14ac:dyDescent="0.25">
      <c r="A362" t="s">
        <v>15</v>
      </c>
      <c r="B362">
        <v>0</v>
      </c>
      <c r="C362">
        <v>0</v>
      </c>
      <c r="D362">
        <v>0</v>
      </c>
      <c r="E362">
        <v>0</v>
      </c>
    </row>
    <row r="363" spans="1:5" x14ac:dyDescent="0.25">
      <c r="A363" t="s">
        <v>16</v>
      </c>
      <c r="B363">
        <v>22661</v>
      </c>
      <c r="C363">
        <v>0</v>
      </c>
      <c r="D363">
        <v>21782</v>
      </c>
      <c r="E363">
        <v>879</v>
      </c>
    </row>
  </sheetData>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07"/>
  <sheetViews>
    <sheetView workbookViewId="0">
      <selection activeCell="H16" sqref="H16"/>
    </sheetView>
  </sheetViews>
  <sheetFormatPr defaultRowHeight="15" x14ac:dyDescent="0.25"/>
  <cols>
    <col min="1" max="1" width="18.7109375" bestFit="1" customWidth="1"/>
    <col min="2" max="2" width="30.140625" bestFit="1" customWidth="1"/>
    <col min="3" max="3" width="13" bestFit="1" customWidth="1"/>
    <col min="4" max="4" width="14.85546875" bestFit="1" customWidth="1"/>
    <col min="5" max="5" width="14.140625" bestFit="1" customWidth="1"/>
    <col min="6" max="6" width="15.85546875" bestFit="1" customWidth="1"/>
    <col min="7" max="7" width="22.28515625" bestFit="1" customWidth="1"/>
    <col min="8" max="8" width="23.28515625" bestFit="1" customWidth="1"/>
  </cols>
  <sheetData>
    <row r="1" spans="1:8" x14ac:dyDescent="0.25">
      <c r="A1" t="s">
        <v>67</v>
      </c>
      <c r="B1" t="s">
        <v>68</v>
      </c>
      <c r="C1" t="s">
        <v>69</v>
      </c>
      <c r="D1" t="s">
        <v>70</v>
      </c>
      <c r="E1" t="s">
        <v>7</v>
      </c>
      <c r="F1" t="s">
        <v>8</v>
      </c>
      <c r="G1" t="s">
        <v>71</v>
      </c>
      <c r="H1" t="s">
        <v>72</v>
      </c>
    </row>
    <row r="2" spans="1:8" x14ac:dyDescent="0.25">
      <c r="A2" s="1" t="s">
        <v>73</v>
      </c>
      <c r="B2" s="1" t="s">
        <v>14</v>
      </c>
      <c r="C2">
        <v>79601</v>
      </c>
      <c r="D2">
        <v>0</v>
      </c>
      <c r="E2">
        <v>79601</v>
      </c>
      <c r="F2">
        <v>0</v>
      </c>
      <c r="G2">
        <v>79601</v>
      </c>
      <c r="H2" s="4">
        <v>0</v>
      </c>
    </row>
    <row r="3" spans="1:8" x14ac:dyDescent="0.25">
      <c r="A3" s="1" t="s">
        <v>73</v>
      </c>
      <c r="B3" s="1" t="s">
        <v>15</v>
      </c>
      <c r="C3">
        <v>0</v>
      </c>
      <c r="D3">
        <v>0</v>
      </c>
      <c r="E3">
        <v>0</v>
      </c>
      <c r="F3">
        <v>0</v>
      </c>
      <c r="G3">
        <v>0</v>
      </c>
      <c r="H3" s="4"/>
    </row>
    <row r="4" spans="1:8" x14ac:dyDescent="0.25">
      <c r="A4" s="1" t="s">
        <v>73</v>
      </c>
      <c r="B4" s="1" t="s">
        <v>13</v>
      </c>
      <c r="C4">
        <v>73069</v>
      </c>
      <c r="D4">
        <v>0</v>
      </c>
      <c r="E4">
        <v>53270</v>
      </c>
      <c r="F4">
        <v>19799</v>
      </c>
      <c r="G4">
        <v>73069</v>
      </c>
      <c r="H4" s="4">
        <v>0.27096306231096634</v>
      </c>
    </row>
    <row r="5" spans="1:8" x14ac:dyDescent="0.25">
      <c r="A5" s="1" t="s">
        <v>73</v>
      </c>
      <c r="B5" s="1" t="s">
        <v>16</v>
      </c>
      <c r="C5">
        <v>96812</v>
      </c>
      <c r="D5">
        <v>0</v>
      </c>
      <c r="E5">
        <v>77315</v>
      </c>
      <c r="F5">
        <v>19497</v>
      </c>
      <c r="G5">
        <v>96812</v>
      </c>
      <c r="H5" s="4">
        <v>0.20139032351361402</v>
      </c>
    </row>
    <row r="6" spans="1:8" x14ac:dyDescent="0.25">
      <c r="A6" s="1" t="s">
        <v>73</v>
      </c>
      <c r="B6" s="1" t="s">
        <v>12</v>
      </c>
      <c r="C6">
        <v>1378227</v>
      </c>
      <c r="D6">
        <v>13332</v>
      </c>
      <c r="E6">
        <v>1031149</v>
      </c>
      <c r="F6">
        <v>333746</v>
      </c>
      <c r="G6">
        <v>1364895</v>
      </c>
      <c r="H6" s="4">
        <v>0.24452137343898248</v>
      </c>
    </row>
    <row r="7" spans="1:8" x14ac:dyDescent="0.25">
      <c r="A7" s="1" t="s">
        <v>73</v>
      </c>
      <c r="B7" s="1" t="s">
        <v>11</v>
      </c>
      <c r="C7">
        <v>3236197</v>
      </c>
      <c r="D7">
        <v>16818</v>
      </c>
      <c r="E7">
        <v>2968783</v>
      </c>
      <c r="F7">
        <v>250596</v>
      </c>
      <c r="G7">
        <v>3219379</v>
      </c>
      <c r="H7" s="4">
        <v>7.7839856692859088E-2</v>
      </c>
    </row>
    <row r="8" spans="1:8" x14ac:dyDescent="0.25">
      <c r="A8" s="1" t="s">
        <v>74</v>
      </c>
      <c r="B8" s="1" t="s">
        <v>14</v>
      </c>
      <c r="C8">
        <v>39518</v>
      </c>
      <c r="D8">
        <v>0</v>
      </c>
      <c r="E8">
        <v>37486</v>
      </c>
      <c r="F8">
        <v>2032</v>
      </c>
      <c r="G8">
        <v>39518</v>
      </c>
      <c r="H8" s="4">
        <v>5.1419606255377295E-2</v>
      </c>
    </row>
    <row r="9" spans="1:8" x14ac:dyDescent="0.25">
      <c r="A9" s="1" t="s">
        <v>74</v>
      </c>
      <c r="B9" s="1" t="s">
        <v>12</v>
      </c>
      <c r="C9">
        <v>23460</v>
      </c>
      <c r="D9">
        <v>0</v>
      </c>
      <c r="E9">
        <v>19458</v>
      </c>
      <c r="F9">
        <v>4002</v>
      </c>
      <c r="G9">
        <v>23460</v>
      </c>
      <c r="H9" s="4">
        <v>0.17058823529411765</v>
      </c>
    </row>
    <row r="10" spans="1:8" x14ac:dyDescent="0.25">
      <c r="A10" s="1" t="s">
        <v>74</v>
      </c>
      <c r="B10" s="1" t="s">
        <v>15</v>
      </c>
      <c r="C10">
        <v>3826</v>
      </c>
      <c r="D10">
        <v>0</v>
      </c>
      <c r="E10">
        <v>1955</v>
      </c>
      <c r="F10">
        <v>1871</v>
      </c>
      <c r="G10">
        <v>3826</v>
      </c>
      <c r="H10" s="4">
        <v>0.48902247778358598</v>
      </c>
    </row>
    <row r="11" spans="1:8" x14ac:dyDescent="0.25">
      <c r="A11" s="1" t="s">
        <v>74</v>
      </c>
      <c r="B11" s="1" t="s">
        <v>16</v>
      </c>
      <c r="C11">
        <v>59506</v>
      </c>
      <c r="D11">
        <v>0</v>
      </c>
      <c r="E11">
        <v>53906</v>
      </c>
      <c r="F11">
        <v>5600</v>
      </c>
      <c r="G11">
        <v>59506</v>
      </c>
      <c r="H11" s="4">
        <v>9.4108157160622458E-2</v>
      </c>
    </row>
    <row r="12" spans="1:8" x14ac:dyDescent="0.25">
      <c r="A12" s="1" t="s">
        <v>74</v>
      </c>
      <c r="B12" s="1" t="s">
        <v>13</v>
      </c>
      <c r="C12">
        <v>101025</v>
      </c>
      <c r="D12">
        <v>1223</v>
      </c>
      <c r="E12">
        <v>73812</v>
      </c>
      <c r="F12">
        <v>25990</v>
      </c>
      <c r="G12">
        <v>99802</v>
      </c>
      <c r="H12" s="4">
        <v>0.26041562293340814</v>
      </c>
    </row>
    <row r="13" spans="1:8" x14ac:dyDescent="0.25">
      <c r="A13" s="1" t="s">
        <v>74</v>
      </c>
      <c r="B13" s="1" t="s">
        <v>11</v>
      </c>
      <c r="C13">
        <v>459875</v>
      </c>
      <c r="D13">
        <v>3877</v>
      </c>
      <c r="E13">
        <v>430713</v>
      </c>
      <c r="F13">
        <v>25285</v>
      </c>
      <c r="G13">
        <v>455998</v>
      </c>
      <c r="H13" s="4">
        <v>5.5449804604406162E-2</v>
      </c>
    </row>
    <row r="14" spans="1:8" x14ac:dyDescent="0.25">
      <c r="A14" s="1" t="s">
        <v>75</v>
      </c>
      <c r="B14" s="1" t="s">
        <v>14</v>
      </c>
      <c r="C14">
        <v>199865</v>
      </c>
      <c r="D14">
        <v>0</v>
      </c>
      <c r="E14">
        <v>199865</v>
      </c>
      <c r="F14">
        <v>0</v>
      </c>
      <c r="G14">
        <v>199865</v>
      </c>
      <c r="H14" s="4">
        <v>0</v>
      </c>
    </row>
    <row r="15" spans="1:8" x14ac:dyDescent="0.25">
      <c r="A15" s="1" t="s">
        <v>75</v>
      </c>
      <c r="B15" s="1" t="s">
        <v>15</v>
      </c>
      <c r="C15">
        <v>68063</v>
      </c>
      <c r="D15">
        <v>0</v>
      </c>
      <c r="E15">
        <v>68063</v>
      </c>
      <c r="F15">
        <v>0</v>
      </c>
      <c r="G15">
        <v>68063</v>
      </c>
      <c r="H15" s="4">
        <v>0</v>
      </c>
    </row>
    <row r="16" spans="1:8" x14ac:dyDescent="0.25">
      <c r="A16" s="1" t="s">
        <v>75</v>
      </c>
      <c r="B16" s="1" t="s">
        <v>13</v>
      </c>
      <c r="C16">
        <v>159634</v>
      </c>
      <c r="D16">
        <v>0</v>
      </c>
      <c r="E16">
        <v>139315</v>
      </c>
      <c r="F16">
        <v>20319</v>
      </c>
      <c r="G16">
        <v>159634</v>
      </c>
      <c r="H16" s="4">
        <v>0.12728491424132704</v>
      </c>
    </row>
    <row r="17" spans="1:8" x14ac:dyDescent="0.25">
      <c r="A17" s="1" t="s">
        <v>75</v>
      </c>
      <c r="B17" s="1" t="s">
        <v>12</v>
      </c>
      <c r="C17">
        <v>356609</v>
      </c>
      <c r="D17">
        <v>0</v>
      </c>
      <c r="E17">
        <v>304182</v>
      </c>
      <c r="F17">
        <v>52427</v>
      </c>
      <c r="G17">
        <v>356609</v>
      </c>
      <c r="H17" s="4">
        <v>0.14701535855797246</v>
      </c>
    </row>
    <row r="18" spans="1:8" x14ac:dyDescent="0.25">
      <c r="A18" s="1" t="s">
        <v>75</v>
      </c>
      <c r="B18" s="1" t="s">
        <v>16</v>
      </c>
      <c r="C18">
        <v>252307</v>
      </c>
      <c r="D18">
        <v>0</v>
      </c>
      <c r="E18">
        <v>208455</v>
      </c>
      <c r="F18">
        <v>43852</v>
      </c>
      <c r="G18">
        <v>252307</v>
      </c>
      <c r="H18" s="4">
        <v>0.17380413543817649</v>
      </c>
    </row>
    <row r="19" spans="1:8" x14ac:dyDescent="0.25">
      <c r="A19" s="1" t="s">
        <v>75</v>
      </c>
      <c r="B19" s="1" t="s">
        <v>11</v>
      </c>
      <c r="C19">
        <v>6171512</v>
      </c>
      <c r="D19">
        <v>0</v>
      </c>
      <c r="E19">
        <v>5476237</v>
      </c>
      <c r="F19">
        <v>695275</v>
      </c>
      <c r="G19">
        <v>6171512</v>
      </c>
      <c r="H19" s="4">
        <v>0.11265877794614999</v>
      </c>
    </row>
    <row r="20" spans="1:8" x14ac:dyDescent="0.25">
      <c r="A20" s="1" t="s">
        <v>76</v>
      </c>
      <c r="B20" s="1" t="s">
        <v>14</v>
      </c>
      <c r="C20">
        <v>23742</v>
      </c>
      <c r="D20">
        <v>0</v>
      </c>
      <c r="E20">
        <v>23742</v>
      </c>
      <c r="F20">
        <v>0</v>
      </c>
      <c r="G20">
        <v>23742</v>
      </c>
      <c r="H20" s="4">
        <v>0</v>
      </c>
    </row>
    <row r="21" spans="1:8" x14ac:dyDescent="0.25">
      <c r="A21" s="1" t="s">
        <v>76</v>
      </c>
      <c r="B21" s="1" t="s">
        <v>15</v>
      </c>
      <c r="C21">
        <v>8190</v>
      </c>
      <c r="D21">
        <v>0</v>
      </c>
      <c r="E21">
        <v>8190</v>
      </c>
      <c r="F21">
        <v>0</v>
      </c>
      <c r="G21">
        <v>8190</v>
      </c>
      <c r="H21" s="4">
        <v>0</v>
      </c>
    </row>
    <row r="22" spans="1:8" x14ac:dyDescent="0.25">
      <c r="A22" s="1" t="s">
        <v>76</v>
      </c>
      <c r="B22" s="1" t="s">
        <v>13</v>
      </c>
      <c r="C22">
        <v>13821</v>
      </c>
      <c r="D22">
        <v>0</v>
      </c>
      <c r="E22">
        <v>0</v>
      </c>
      <c r="F22">
        <v>13821</v>
      </c>
      <c r="G22">
        <v>13821</v>
      </c>
      <c r="H22" s="4">
        <v>1</v>
      </c>
    </row>
    <row r="23" spans="1:8" x14ac:dyDescent="0.25">
      <c r="A23" s="1" t="s">
        <v>76</v>
      </c>
      <c r="B23" s="1" t="s">
        <v>16</v>
      </c>
      <c r="C23">
        <v>58197</v>
      </c>
      <c r="D23">
        <v>0</v>
      </c>
      <c r="E23">
        <v>18542</v>
      </c>
      <c r="F23">
        <v>39655</v>
      </c>
      <c r="G23">
        <v>58197</v>
      </c>
      <c r="H23" s="4">
        <v>0.6813925116414935</v>
      </c>
    </row>
    <row r="24" spans="1:8" x14ac:dyDescent="0.25">
      <c r="A24" s="1" t="s">
        <v>76</v>
      </c>
      <c r="B24" s="1" t="s">
        <v>12</v>
      </c>
      <c r="C24">
        <v>423608</v>
      </c>
      <c r="D24">
        <v>4413</v>
      </c>
      <c r="E24">
        <v>348506</v>
      </c>
      <c r="F24">
        <v>70689</v>
      </c>
      <c r="G24">
        <v>419195</v>
      </c>
      <c r="H24" s="4">
        <v>0.16863035102995025</v>
      </c>
    </row>
    <row r="25" spans="1:8" x14ac:dyDescent="0.25">
      <c r="A25" s="1" t="s">
        <v>76</v>
      </c>
      <c r="B25" s="1" t="s">
        <v>11</v>
      </c>
      <c r="C25">
        <v>2438232</v>
      </c>
      <c r="D25">
        <v>1481</v>
      </c>
      <c r="E25">
        <v>2148628</v>
      </c>
      <c r="F25">
        <v>288123</v>
      </c>
      <c r="G25">
        <v>2436751</v>
      </c>
      <c r="H25" s="4">
        <v>0.11824064091899418</v>
      </c>
    </row>
    <row r="26" spans="1:8" x14ac:dyDescent="0.25">
      <c r="A26" s="1" t="s">
        <v>77</v>
      </c>
      <c r="B26" s="1" t="s">
        <v>15</v>
      </c>
      <c r="C26">
        <v>210854</v>
      </c>
      <c r="D26">
        <v>0</v>
      </c>
      <c r="E26">
        <v>189613</v>
      </c>
      <c r="F26">
        <v>21241</v>
      </c>
      <c r="G26">
        <v>210854</v>
      </c>
      <c r="H26" s="4">
        <v>0.10073795137867908</v>
      </c>
    </row>
    <row r="27" spans="1:8" x14ac:dyDescent="0.25">
      <c r="A27" s="1" t="s">
        <v>77</v>
      </c>
      <c r="B27" s="1" t="s">
        <v>16</v>
      </c>
      <c r="C27">
        <v>1210856</v>
      </c>
      <c r="D27">
        <v>0</v>
      </c>
      <c r="E27">
        <v>1124418</v>
      </c>
      <c r="F27">
        <v>86438</v>
      </c>
      <c r="G27">
        <v>1210856</v>
      </c>
      <c r="H27" s="4">
        <v>7.1385862563343616E-2</v>
      </c>
    </row>
    <row r="28" spans="1:8" x14ac:dyDescent="0.25">
      <c r="A28" s="1" t="s">
        <v>77</v>
      </c>
      <c r="B28" s="1" t="s">
        <v>13</v>
      </c>
      <c r="C28">
        <v>544117</v>
      </c>
      <c r="D28">
        <v>7157</v>
      </c>
      <c r="E28">
        <v>494025</v>
      </c>
      <c r="F28">
        <v>42935</v>
      </c>
      <c r="G28">
        <v>536960</v>
      </c>
      <c r="H28" s="4">
        <v>7.9959401072705605E-2</v>
      </c>
    </row>
    <row r="29" spans="1:8" x14ac:dyDescent="0.25">
      <c r="A29" s="1" t="s">
        <v>77</v>
      </c>
      <c r="B29" s="1" t="s">
        <v>14</v>
      </c>
      <c r="C29">
        <v>6248155</v>
      </c>
      <c r="D29">
        <v>13668</v>
      </c>
      <c r="E29">
        <v>5792348</v>
      </c>
      <c r="F29">
        <v>442139</v>
      </c>
      <c r="G29">
        <v>6234487</v>
      </c>
      <c r="H29" s="4">
        <v>7.0918264806711442E-2</v>
      </c>
    </row>
    <row r="30" spans="1:8" x14ac:dyDescent="0.25">
      <c r="A30" s="1" t="s">
        <v>77</v>
      </c>
      <c r="B30" s="1" t="s">
        <v>12</v>
      </c>
      <c r="C30">
        <v>2272326</v>
      </c>
      <c r="D30">
        <v>22923</v>
      </c>
      <c r="E30">
        <v>1846372</v>
      </c>
      <c r="F30">
        <v>403031</v>
      </c>
      <c r="G30">
        <v>2249403</v>
      </c>
      <c r="H30" s="4">
        <v>0.1791724293067983</v>
      </c>
    </row>
    <row r="31" spans="1:8" x14ac:dyDescent="0.25">
      <c r="A31" s="1" t="s">
        <v>77</v>
      </c>
      <c r="B31" s="1" t="s">
        <v>11</v>
      </c>
      <c r="C31">
        <v>27143500</v>
      </c>
      <c r="D31">
        <v>61315</v>
      </c>
      <c r="E31">
        <v>23895984</v>
      </c>
      <c r="F31">
        <v>3186201</v>
      </c>
      <c r="G31">
        <v>27082185</v>
      </c>
      <c r="H31" s="4">
        <v>0.11764933294710157</v>
      </c>
    </row>
    <row r="32" spans="1:8" x14ac:dyDescent="0.25">
      <c r="A32" s="1" t="s">
        <v>78</v>
      </c>
      <c r="B32" s="1" t="s">
        <v>15</v>
      </c>
      <c r="C32">
        <v>0</v>
      </c>
      <c r="D32">
        <v>0</v>
      </c>
      <c r="E32">
        <v>0</v>
      </c>
      <c r="F32">
        <v>0</v>
      </c>
      <c r="G32">
        <v>0</v>
      </c>
      <c r="H32" s="4"/>
    </row>
    <row r="33" spans="1:8" x14ac:dyDescent="0.25">
      <c r="A33" s="1" t="s">
        <v>78</v>
      </c>
      <c r="B33" s="1" t="s">
        <v>13</v>
      </c>
      <c r="C33">
        <v>114449</v>
      </c>
      <c r="D33">
        <v>0</v>
      </c>
      <c r="E33">
        <v>95342</v>
      </c>
      <c r="F33">
        <v>19107</v>
      </c>
      <c r="G33">
        <v>114449</v>
      </c>
      <c r="H33" s="4">
        <v>0.16694772344013492</v>
      </c>
    </row>
    <row r="34" spans="1:8" x14ac:dyDescent="0.25">
      <c r="A34" s="1" t="s">
        <v>78</v>
      </c>
      <c r="B34" s="1" t="s">
        <v>14</v>
      </c>
      <c r="C34">
        <v>90400</v>
      </c>
      <c r="D34">
        <v>0</v>
      </c>
      <c r="E34">
        <v>62136</v>
      </c>
      <c r="F34">
        <v>28264</v>
      </c>
      <c r="G34">
        <v>90400</v>
      </c>
      <c r="H34" s="4">
        <v>0.31265486725663716</v>
      </c>
    </row>
    <row r="35" spans="1:8" x14ac:dyDescent="0.25">
      <c r="A35" s="1" t="s">
        <v>78</v>
      </c>
      <c r="B35" s="1" t="s">
        <v>12</v>
      </c>
      <c r="C35">
        <v>207961</v>
      </c>
      <c r="D35">
        <v>0</v>
      </c>
      <c r="E35">
        <v>131911</v>
      </c>
      <c r="F35">
        <v>76050</v>
      </c>
      <c r="G35">
        <v>207961</v>
      </c>
      <c r="H35" s="4">
        <v>0.36569356754391447</v>
      </c>
    </row>
    <row r="36" spans="1:8" x14ac:dyDescent="0.25">
      <c r="A36" s="1" t="s">
        <v>78</v>
      </c>
      <c r="B36" s="1" t="s">
        <v>16</v>
      </c>
      <c r="C36">
        <v>238514</v>
      </c>
      <c r="D36">
        <v>0</v>
      </c>
      <c r="E36">
        <v>171440</v>
      </c>
      <c r="F36">
        <v>67074</v>
      </c>
      <c r="G36">
        <v>238514</v>
      </c>
      <c r="H36" s="4">
        <v>0.28121619695279942</v>
      </c>
    </row>
    <row r="37" spans="1:8" x14ac:dyDescent="0.25">
      <c r="A37" s="1" t="s">
        <v>78</v>
      </c>
      <c r="B37" s="1" t="s">
        <v>11</v>
      </c>
      <c r="C37">
        <v>4941722</v>
      </c>
      <c r="D37">
        <v>27756</v>
      </c>
      <c r="E37">
        <v>4582382</v>
      </c>
      <c r="F37">
        <v>331584</v>
      </c>
      <c r="G37">
        <v>4913966</v>
      </c>
      <c r="H37" s="4">
        <v>6.7477878357318707E-2</v>
      </c>
    </row>
    <row r="38" spans="1:8" x14ac:dyDescent="0.25">
      <c r="A38" s="1" t="s">
        <v>79</v>
      </c>
      <c r="B38" s="1" t="s">
        <v>14</v>
      </c>
      <c r="C38">
        <v>284731</v>
      </c>
      <c r="D38">
        <v>0</v>
      </c>
      <c r="E38">
        <v>284731</v>
      </c>
      <c r="F38">
        <v>0</v>
      </c>
      <c r="G38">
        <v>284731</v>
      </c>
      <c r="H38" s="4">
        <v>0</v>
      </c>
    </row>
    <row r="39" spans="1:8" x14ac:dyDescent="0.25">
      <c r="A39" s="1" t="s">
        <v>79</v>
      </c>
      <c r="B39" s="1" t="s">
        <v>16</v>
      </c>
      <c r="C39">
        <v>31889</v>
      </c>
      <c r="D39">
        <v>0</v>
      </c>
      <c r="E39">
        <v>31889</v>
      </c>
      <c r="F39">
        <v>0</v>
      </c>
      <c r="G39">
        <v>31889</v>
      </c>
      <c r="H39" s="4">
        <v>0</v>
      </c>
    </row>
    <row r="40" spans="1:8" x14ac:dyDescent="0.25">
      <c r="A40" s="1" t="s">
        <v>79</v>
      </c>
      <c r="B40" s="1" t="s">
        <v>13</v>
      </c>
      <c r="C40">
        <v>0</v>
      </c>
      <c r="D40">
        <v>0</v>
      </c>
      <c r="E40">
        <v>0</v>
      </c>
      <c r="F40">
        <v>0</v>
      </c>
      <c r="G40">
        <v>0</v>
      </c>
      <c r="H40" s="4"/>
    </row>
    <row r="41" spans="1:8" x14ac:dyDescent="0.25">
      <c r="A41" s="1" t="s">
        <v>79</v>
      </c>
      <c r="B41" s="1" t="s">
        <v>15</v>
      </c>
      <c r="C41">
        <v>0</v>
      </c>
      <c r="D41">
        <v>0</v>
      </c>
      <c r="E41">
        <v>0</v>
      </c>
      <c r="F41">
        <v>0</v>
      </c>
      <c r="G41">
        <v>0</v>
      </c>
      <c r="H41" s="4"/>
    </row>
    <row r="42" spans="1:8" x14ac:dyDescent="0.25">
      <c r="A42" s="1" t="s">
        <v>79</v>
      </c>
      <c r="B42" s="1" t="s">
        <v>12</v>
      </c>
      <c r="C42">
        <v>416553</v>
      </c>
      <c r="D42">
        <v>0</v>
      </c>
      <c r="E42">
        <v>380146</v>
      </c>
      <c r="F42">
        <v>36407</v>
      </c>
      <c r="G42">
        <v>416553</v>
      </c>
      <c r="H42" s="4">
        <v>8.7400642895381866E-2</v>
      </c>
    </row>
    <row r="43" spans="1:8" x14ac:dyDescent="0.25">
      <c r="A43" s="1" t="s">
        <v>79</v>
      </c>
      <c r="B43" s="1" t="s">
        <v>11</v>
      </c>
      <c r="C43">
        <v>2877981</v>
      </c>
      <c r="D43">
        <v>37274</v>
      </c>
      <c r="E43">
        <v>2526727</v>
      </c>
      <c r="F43">
        <v>313980</v>
      </c>
      <c r="G43">
        <v>2840707</v>
      </c>
      <c r="H43" s="4">
        <v>0.11052882257832293</v>
      </c>
    </row>
    <row r="44" spans="1:8" x14ac:dyDescent="0.25">
      <c r="A44" s="1" t="s">
        <v>80</v>
      </c>
      <c r="B44" s="1" t="s">
        <v>13</v>
      </c>
      <c r="C44">
        <v>12746</v>
      </c>
      <c r="D44">
        <v>0</v>
      </c>
      <c r="E44">
        <v>12746</v>
      </c>
      <c r="F44">
        <v>0</v>
      </c>
      <c r="G44">
        <v>12746</v>
      </c>
      <c r="H44" s="4">
        <v>0</v>
      </c>
    </row>
    <row r="45" spans="1:8" x14ac:dyDescent="0.25">
      <c r="A45" s="1" t="s">
        <v>80</v>
      </c>
      <c r="B45" s="1" t="s">
        <v>14</v>
      </c>
      <c r="C45">
        <v>31851</v>
      </c>
      <c r="D45">
        <v>0</v>
      </c>
      <c r="E45">
        <v>31851</v>
      </c>
      <c r="F45">
        <v>0</v>
      </c>
      <c r="G45">
        <v>31851</v>
      </c>
      <c r="H45" s="4">
        <v>0</v>
      </c>
    </row>
    <row r="46" spans="1:8" x14ac:dyDescent="0.25">
      <c r="A46" s="1" t="s">
        <v>80</v>
      </c>
      <c r="B46" s="1" t="s">
        <v>15</v>
      </c>
      <c r="C46">
        <v>8409</v>
      </c>
      <c r="D46">
        <v>0</v>
      </c>
      <c r="E46">
        <v>8409</v>
      </c>
      <c r="F46">
        <v>0</v>
      </c>
      <c r="G46">
        <v>8409</v>
      </c>
      <c r="H46" s="4">
        <v>0</v>
      </c>
    </row>
    <row r="47" spans="1:8" x14ac:dyDescent="0.25">
      <c r="A47" s="1" t="s">
        <v>80</v>
      </c>
      <c r="B47" s="1" t="s">
        <v>12</v>
      </c>
      <c r="C47">
        <v>211751</v>
      </c>
      <c r="D47">
        <v>0</v>
      </c>
      <c r="E47">
        <v>175404</v>
      </c>
      <c r="F47">
        <v>36347</v>
      </c>
      <c r="G47">
        <v>211751</v>
      </c>
      <c r="H47" s="4">
        <v>0.17164972066247622</v>
      </c>
    </row>
    <row r="48" spans="1:8" x14ac:dyDescent="0.25">
      <c r="A48" s="1" t="s">
        <v>80</v>
      </c>
      <c r="B48" s="1" t="s">
        <v>16</v>
      </c>
      <c r="C48">
        <v>18560</v>
      </c>
      <c r="D48">
        <v>0</v>
      </c>
      <c r="E48">
        <v>17224</v>
      </c>
      <c r="F48">
        <v>1336</v>
      </c>
      <c r="G48">
        <v>18560</v>
      </c>
      <c r="H48" s="4">
        <v>7.198275862068966E-2</v>
      </c>
    </row>
    <row r="49" spans="1:8" x14ac:dyDescent="0.25">
      <c r="A49" s="1" t="s">
        <v>80</v>
      </c>
      <c r="B49" s="1" t="s">
        <v>11</v>
      </c>
      <c r="C49">
        <v>638557</v>
      </c>
      <c r="D49">
        <v>0</v>
      </c>
      <c r="E49">
        <v>564406</v>
      </c>
      <c r="F49">
        <v>74151</v>
      </c>
      <c r="G49">
        <v>638557</v>
      </c>
      <c r="H49" s="4">
        <v>0.11612275803099802</v>
      </c>
    </row>
    <row r="50" spans="1:8" x14ac:dyDescent="0.25">
      <c r="A50" s="1" t="s">
        <v>81</v>
      </c>
      <c r="B50" s="1" t="s">
        <v>13</v>
      </c>
      <c r="C50">
        <v>719</v>
      </c>
      <c r="D50">
        <v>0</v>
      </c>
      <c r="E50">
        <v>0</v>
      </c>
      <c r="F50">
        <v>719</v>
      </c>
      <c r="G50">
        <v>719</v>
      </c>
      <c r="H50" s="4">
        <v>1</v>
      </c>
    </row>
    <row r="51" spans="1:8" x14ac:dyDescent="0.25">
      <c r="A51" s="1" t="s">
        <v>81</v>
      </c>
      <c r="B51" s="1" t="s">
        <v>15</v>
      </c>
      <c r="C51">
        <v>1344</v>
      </c>
      <c r="D51">
        <v>0</v>
      </c>
      <c r="E51">
        <v>0</v>
      </c>
      <c r="F51">
        <v>1344</v>
      </c>
      <c r="G51">
        <v>1344</v>
      </c>
      <c r="H51" s="4">
        <v>1</v>
      </c>
    </row>
    <row r="52" spans="1:8" x14ac:dyDescent="0.25">
      <c r="A52" s="1" t="s">
        <v>81</v>
      </c>
      <c r="B52" s="1" t="s">
        <v>16</v>
      </c>
      <c r="C52">
        <v>11729</v>
      </c>
      <c r="D52">
        <v>0</v>
      </c>
      <c r="E52">
        <v>10845</v>
      </c>
      <c r="F52">
        <v>884</v>
      </c>
      <c r="G52">
        <v>11729</v>
      </c>
      <c r="H52" s="4">
        <v>7.5368744138460231E-2</v>
      </c>
    </row>
    <row r="53" spans="1:8" x14ac:dyDescent="0.25">
      <c r="A53" s="1" t="s">
        <v>81</v>
      </c>
      <c r="B53" s="1" t="s">
        <v>11</v>
      </c>
      <c r="C53">
        <v>318082</v>
      </c>
      <c r="D53">
        <v>0</v>
      </c>
      <c r="E53">
        <v>296380</v>
      </c>
      <c r="F53">
        <v>21702</v>
      </c>
      <c r="G53">
        <v>318082</v>
      </c>
      <c r="H53" s="4">
        <v>6.8227689715230661E-2</v>
      </c>
    </row>
    <row r="54" spans="1:8" x14ac:dyDescent="0.25">
      <c r="A54" s="1" t="s">
        <v>81</v>
      </c>
      <c r="B54" s="1" t="s">
        <v>14</v>
      </c>
      <c r="C54">
        <v>34024</v>
      </c>
      <c r="D54">
        <v>296</v>
      </c>
      <c r="E54">
        <v>32801</v>
      </c>
      <c r="F54">
        <v>927</v>
      </c>
      <c r="G54">
        <v>33728</v>
      </c>
      <c r="H54" s="4">
        <v>2.7484582542694497E-2</v>
      </c>
    </row>
    <row r="55" spans="1:8" x14ac:dyDescent="0.25">
      <c r="A55" s="1" t="s">
        <v>81</v>
      </c>
      <c r="B55" s="1" t="s">
        <v>12</v>
      </c>
      <c r="C55">
        <v>296335</v>
      </c>
      <c r="D55">
        <v>11559</v>
      </c>
      <c r="E55">
        <v>221256</v>
      </c>
      <c r="F55">
        <v>63520</v>
      </c>
      <c r="G55">
        <v>284776</v>
      </c>
      <c r="H55" s="4">
        <v>0.22305250442453015</v>
      </c>
    </row>
    <row r="56" spans="1:8" x14ac:dyDescent="0.25">
      <c r="A56" s="1" t="s">
        <v>82</v>
      </c>
      <c r="B56" s="1" t="s">
        <v>13</v>
      </c>
      <c r="C56">
        <v>128076</v>
      </c>
      <c r="D56">
        <v>0</v>
      </c>
      <c r="E56">
        <v>71348</v>
      </c>
      <c r="F56">
        <v>56728</v>
      </c>
      <c r="G56">
        <v>128076</v>
      </c>
      <c r="H56" s="4">
        <v>0.44292451357006779</v>
      </c>
    </row>
    <row r="57" spans="1:8" x14ac:dyDescent="0.25">
      <c r="A57" s="1" t="s">
        <v>82</v>
      </c>
      <c r="B57" s="1" t="s">
        <v>14</v>
      </c>
      <c r="C57">
        <v>884681</v>
      </c>
      <c r="D57">
        <v>0</v>
      </c>
      <c r="E57">
        <v>847925</v>
      </c>
      <c r="F57">
        <v>36756</v>
      </c>
      <c r="G57">
        <v>884681</v>
      </c>
      <c r="H57" s="4">
        <v>4.1547179152711541E-2</v>
      </c>
    </row>
    <row r="58" spans="1:8" x14ac:dyDescent="0.25">
      <c r="A58" s="1" t="s">
        <v>82</v>
      </c>
      <c r="B58" s="1" t="s">
        <v>12</v>
      </c>
      <c r="C58">
        <v>3462825</v>
      </c>
      <c r="D58">
        <v>0</v>
      </c>
      <c r="E58">
        <v>2668370</v>
      </c>
      <c r="F58">
        <v>794455</v>
      </c>
      <c r="G58">
        <v>3462825</v>
      </c>
      <c r="H58" s="4">
        <v>0.22942395298636228</v>
      </c>
    </row>
    <row r="59" spans="1:8" x14ac:dyDescent="0.25">
      <c r="A59" s="1" t="s">
        <v>82</v>
      </c>
      <c r="B59" s="1" t="s">
        <v>15</v>
      </c>
      <c r="C59">
        <v>42882</v>
      </c>
      <c r="D59">
        <v>0</v>
      </c>
      <c r="E59">
        <v>36618</v>
      </c>
      <c r="F59">
        <v>6264</v>
      </c>
      <c r="G59">
        <v>42882</v>
      </c>
      <c r="H59" s="4">
        <v>0.14607527633972295</v>
      </c>
    </row>
    <row r="60" spans="1:8" x14ac:dyDescent="0.25">
      <c r="A60" s="1" t="s">
        <v>82</v>
      </c>
      <c r="B60" s="1" t="s">
        <v>16</v>
      </c>
      <c r="C60">
        <v>398419</v>
      </c>
      <c r="D60">
        <v>0</v>
      </c>
      <c r="E60">
        <v>353336</v>
      </c>
      <c r="F60">
        <v>45083</v>
      </c>
      <c r="G60">
        <v>398419</v>
      </c>
      <c r="H60" s="4">
        <v>0.11315474412615864</v>
      </c>
    </row>
    <row r="61" spans="1:8" x14ac:dyDescent="0.25">
      <c r="A61" s="1" t="s">
        <v>82</v>
      </c>
      <c r="B61" s="1" t="s">
        <v>11</v>
      </c>
      <c r="C61">
        <v>16336537</v>
      </c>
      <c r="D61">
        <v>15364</v>
      </c>
      <c r="E61">
        <v>14834745</v>
      </c>
      <c r="F61">
        <v>1486428</v>
      </c>
      <c r="G61">
        <v>16321173</v>
      </c>
      <c r="H61" s="4">
        <v>9.1073601143741328E-2</v>
      </c>
    </row>
    <row r="62" spans="1:8" x14ac:dyDescent="0.25">
      <c r="A62" s="1" t="s">
        <v>83</v>
      </c>
      <c r="B62" s="1" t="s">
        <v>14</v>
      </c>
      <c r="C62">
        <v>281834</v>
      </c>
      <c r="D62">
        <v>0</v>
      </c>
      <c r="E62">
        <v>281834</v>
      </c>
      <c r="F62">
        <v>0</v>
      </c>
      <c r="G62">
        <v>281834</v>
      </c>
      <c r="H62" s="4">
        <v>0</v>
      </c>
    </row>
    <row r="63" spans="1:8" x14ac:dyDescent="0.25">
      <c r="A63" s="1" t="s">
        <v>83</v>
      </c>
      <c r="B63" s="1" t="s">
        <v>15</v>
      </c>
      <c r="C63">
        <v>6089</v>
      </c>
      <c r="D63">
        <v>0</v>
      </c>
      <c r="E63">
        <v>6089</v>
      </c>
      <c r="F63">
        <v>0</v>
      </c>
      <c r="G63">
        <v>6089</v>
      </c>
      <c r="H63" s="4">
        <v>0</v>
      </c>
    </row>
    <row r="64" spans="1:8" x14ac:dyDescent="0.25">
      <c r="A64" s="1" t="s">
        <v>83</v>
      </c>
      <c r="B64" s="1" t="s">
        <v>13</v>
      </c>
      <c r="C64">
        <v>106022</v>
      </c>
      <c r="D64">
        <v>0</v>
      </c>
      <c r="E64">
        <v>99152</v>
      </c>
      <c r="F64">
        <v>6870</v>
      </c>
      <c r="G64">
        <v>106022</v>
      </c>
      <c r="H64" s="4">
        <v>6.4797872139744583E-2</v>
      </c>
    </row>
    <row r="65" spans="1:8" x14ac:dyDescent="0.25">
      <c r="A65" s="1" t="s">
        <v>83</v>
      </c>
      <c r="B65" s="1" t="s">
        <v>12</v>
      </c>
      <c r="C65">
        <v>3231225</v>
      </c>
      <c r="D65">
        <v>0</v>
      </c>
      <c r="E65">
        <v>2571027</v>
      </c>
      <c r="F65">
        <v>660198</v>
      </c>
      <c r="G65">
        <v>3231225</v>
      </c>
      <c r="H65" s="4">
        <v>0.20431817654295198</v>
      </c>
    </row>
    <row r="66" spans="1:8" x14ac:dyDescent="0.25">
      <c r="A66" s="1" t="s">
        <v>83</v>
      </c>
      <c r="B66" s="1" t="s">
        <v>16</v>
      </c>
      <c r="C66">
        <v>256426</v>
      </c>
      <c r="D66">
        <v>0</v>
      </c>
      <c r="E66">
        <v>242190</v>
      </c>
      <c r="F66">
        <v>14236</v>
      </c>
      <c r="G66">
        <v>256426</v>
      </c>
      <c r="H66" s="4">
        <v>5.5516991256736835E-2</v>
      </c>
    </row>
    <row r="67" spans="1:8" x14ac:dyDescent="0.25">
      <c r="A67" s="1" t="s">
        <v>83</v>
      </c>
      <c r="B67" s="1" t="s">
        <v>11</v>
      </c>
      <c r="C67">
        <v>6455629</v>
      </c>
      <c r="D67">
        <v>0</v>
      </c>
      <c r="E67">
        <v>5691851</v>
      </c>
      <c r="F67">
        <v>763778</v>
      </c>
      <c r="G67">
        <v>6455629</v>
      </c>
      <c r="H67" s="4">
        <v>0.11831194140803321</v>
      </c>
    </row>
    <row r="68" spans="1:8" x14ac:dyDescent="0.25">
      <c r="A68" s="1" t="s">
        <v>84</v>
      </c>
      <c r="B68" s="1" t="s">
        <v>13</v>
      </c>
      <c r="C68">
        <v>3384</v>
      </c>
      <c r="D68">
        <v>0</v>
      </c>
      <c r="E68">
        <v>3384</v>
      </c>
      <c r="F68">
        <v>0</v>
      </c>
      <c r="G68">
        <v>3384</v>
      </c>
      <c r="H68" s="4">
        <v>0</v>
      </c>
    </row>
    <row r="69" spans="1:8" x14ac:dyDescent="0.25">
      <c r="A69" s="1" t="s">
        <v>84</v>
      </c>
      <c r="B69" s="1" t="s">
        <v>12</v>
      </c>
      <c r="C69">
        <v>17426</v>
      </c>
      <c r="D69">
        <v>0</v>
      </c>
      <c r="E69">
        <v>8409</v>
      </c>
      <c r="F69">
        <v>9017</v>
      </c>
      <c r="G69">
        <v>17426</v>
      </c>
      <c r="H69" s="4">
        <v>0.51744519683231949</v>
      </c>
    </row>
    <row r="70" spans="1:8" x14ac:dyDescent="0.25">
      <c r="A70" s="1" t="s">
        <v>84</v>
      </c>
      <c r="B70" s="1" t="s">
        <v>11</v>
      </c>
      <c r="C70">
        <v>349528</v>
      </c>
      <c r="D70">
        <v>0</v>
      </c>
      <c r="E70">
        <v>297396</v>
      </c>
      <c r="F70">
        <v>52132</v>
      </c>
      <c r="G70">
        <v>349528</v>
      </c>
      <c r="H70" s="4">
        <v>0.14914971046668651</v>
      </c>
    </row>
    <row r="71" spans="1:8" x14ac:dyDescent="0.25">
      <c r="A71" s="1" t="s">
        <v>84</v>
      </c>
      <c r="B71" s="1" t="s">
        <v>14</v>
      </c>
      <c r="C71">
        <v>563355</v>
      </c>
      <c r="D71">
        <v>13277</v>
      </c>
      <c r="E71">
        <v>531343</v>
      </c>
      <c r="F71">
        <v>18735</v>
      </c>
      <c r="G71">
        <v>550078</v>
      </c>
      <c r="H71" s="4">
        <v>3.4058806205665378E-2</v>
      </c>
    </row>
    <row r="72" spans="1:8" x14ac:dyDescent="0.25">
      <c r="A72" s="1" t="s">
        <v>84</v>
      </c>
      <c r="B72" s="1" t="s">
        <v>15</v>
      </c>
      <c r="C72">
        <v>116588</v>
      </c>
      <c r="D72">
        <v>1320</v>
      </c>
      <c r="E72">
        <v>93090</v>
      </c>
      <c r="F72">
        <v>22178</v>
      </c>
      <c r="G72">
        <v>115268</v>
      </c>
      <c r="H72" s="4">
        <v>0.19240378942985042</v>
      </c>
    </row>
    <row r="73" spans="1:8" x14ac:dyDescent="0.25">
      <c r="A73" s="1" t="s">
        <v>84</v>
      </c>
      <c r="B73" s="1" t="s">
        <v>16</v>
      </c>
      <c r="C73">
        <v>274601</v>
      </c>
      <c r="D73">
        <v>3959</v>
      </c>
      <c r="E73">
        <v>229238</v>
      </c>
      <c r="F73">
        <v>41404</v>
      </c>
      <c r="G73">
        <v>270642</v>
      </c>
      <c r="H73" s="4">
        <v>0.15298438527649072</v>
      </c>
    </row>
    <row r="74" spans="1:8" x14ac:dyDescent="0.25">
      <c r="A74" s="1" t="s">
        <v>85</v>
      </c>
      <c r="B74" s="1" t="s">
        <v>15</v>
      </c>
      <c r="C74">
        <v>8404</v>
      </c>
      <c r="D74">
        <v>0</v>
      </c>
      <c r="E74">
        <v>8404</v>
      </c>
      <c r="F74">
        <v>0</v>
      </c>
      <c r="G74">
        <v>8404</v>
      </c>
      <c r="H74" s="4">
        <v>0</v>
      </c>
    </row>
    <row r="75" spans="1:8" x14ac:dyDescent="0.25">
      <c r="A75" s="1" t="s">
        <v>85</v>
      </c>
      <c r="B75" s="1" t="s">
        <v>13</v>
      </c>
      <c r="C75">
        <v>28255</v>
      </c>
      <c r="D75">
        <v>0</v>
      </c>
      <c r="E75">
        <v>17563</v>
      </c>
      <c r="F75">
        <v>10692</v>
      </c>
      <c r="G75">
        <v>28255</v>
      </c>
      <c r="H75" s="4">
        <v>0.37841090072553529</v>
      </c>
    </row>
    <row r="76" spans="1:8" x14ac:dyDescent="0.25">
      <c r="A76" s="1" t="s">
        <v>85</v>
      </c>
      <c r="B76" s="1" t="s">
        <v>14</v>
      </c>
      <c r="C76">
        <v>33124</v>
      </c>
      <c r="D76">
        <v>0</v>
      </c>
      <c r="E76">
        <v>31942</v>
      </c>
      <c r="F76">
        <v>1182</v>
      </c>
      <c r="G76">
        <v>33124</v>
      </c>
      <c r="H76" s="4">
        <v>3.5684096123656563E-2</v>
      </c>
    </row>
    <row r="77" spans="1:8" x14ac:dyDescent="0.25">
      <c r="A77" s="1" t="s">
        <v>85</v>
      </c>
      <c r="B77" s="1" t="s">
        <v>12</v>
      </c>
      <c r="C77">
        <v>18469</v>
      </c>
      <c r="D77">
        <v>0</v>
      </c>
      <c r="E77">
        <v>11908</v>
      </c>
      <c r="F77">
        <v>6561</v>
      </c>
      <c r="G77">
        <v>18469</v>
      </c>
      <c r="H77" s="4">
        <v>0.35524392224809137</v>
      </c>
    </row>
    <row r="78" spans="1:8" x14ac:dyDescent="0.25">
      <c r="A78" s="1" t="s">
        <v>85</v>
      </c>
      <c r="B78" s="1" t="s">
        <v>16</v>
      </c>
      <c r="C78">
        <v>31293</v>
      </c>
      <c r="D78">
        <v>0</v>
      </c>
      <c r="E78">
        <v>27277</v>
      </c>
      <c r="F78">
        <v>4016</v>
      </c>
      <c r="G78">
        <v>31293</v>
      </c>
      <c r="H78" s="4">
        <v>0.12833541047518615</v>
      </c>
    </row>
    <row r="79" spans="1:8" x14ac:dyDescent="0.25">
      <c r="A79" s="1" t="s">
        <v>85</v>
      </c>
      <c r="B79" s="1" t="s">
        <v>11</v>
      </c>
      <c r="C79">
        <v>1703219</v>
      </c>
      <c r="D79">
        <v>7479</v>
      </c>
      <c r="E79">
        <v>1524678</v>
      </c>
      <c r="F79">
        <v>171062</v>
      </c>
      <c r="G79">
        <v>1695740</v>
      </c>
      <c r="H79" s="4">
        <v>0.10087749301190041</v>
      </c>
    </row>
    <row r="80" spans="1:8" x14ac:dyDescent="0.25">
      <c r="A80" s="1" t="s">
        <v>86</v>
      </c>
      <c r="B80" s="1" t="s">
        <v>15</v>
      </c>
      <c r="C80">
        <v>12646</v>
      </c>
      <c r="D80">
        <v>0</v>
      </c>
      <c r="E80">
        <v>12646</v>
      </c>
      <c r="F80">
        <v>0</v>
      </c>
      <c r="G80">
        <v>12646</v>
      </c>
      <c r="H80" s="4">
        <v>0</v>
      </c>
    </row>
    <row r="81" spans="1:8" x14ac:dyDescent="0.25">
      <c r="A81" s="1" t="s">
        <v>86</v>
      </c>
      <c r="B81" s="1" t="s">
        <v>13</v>
      </c>
      <c r="C81">
        <v>40146</v>
      </c>
      <c r="D81">
        <v>0</v>
      </c>
      <c r="E81">
        <v>36859</v>
      </c>
      <c r="F81">
        <v>3287</v>
      </c>
      <c r="G81">
        <v>40146</v>
      </c>
      <c r="H81" s="4">
        <v>8.1876152045035622E-2</v>
      </c>
    </row>
    <row r="82" spans="1:8" x14ac:dyDescent="0.25">
      <c r="A82" s="1" t="s">
        <v>86</v>
      </c>
      <c r="B82" s="1" t="s">
        <v>14</v>
      </c>
      <c r="C82">
        <v>1017669</v>
      </c>
      <c r="D82">
        <v>0</v>
      </c>
      <c r="E82">
        <v>906744</v>
      </c>
      <c r="F82">
        <v>110925</v>
      </c>
      <c r="G82">
        <v>1017669</v>
      </c>
      <c r="H82" s="4">
        <v>0.10899909499061089</v>
      </c>
    </row>
    <row r="83" spans="1:8" x14ac:dyDescent="0.25">
      <c r="A83" s="1" t="s">
        <v>86</v>
      </c>
      <c r="B83" s="1" t="s">
        <v>12</v>
      </c>
      <c r="C83">
        <v>1789281</v>
      </c>
      <c r="D83">
        <v>0</v>
      </c>
      <c r="E83">
        <v>1476462</v>
      </c>
      <c r="F83">
        <v>312819</v>
      </c>
      <c r="G83">
        <v>1789281</v>
      </c>
      <c r="H83" s="4">
        <v>0.17482944266439984</v>
      </c>
    </row>
    <row r="84" spans="1:8" x14ac:dyDescent="0.25">
      <c r="A84" s="1" t="s">
        <v>86</v>
      </c>
      <c r="B84" s="1" t="s">
        <v>16</v>
      </c>
      <c r="C84">
        <v>173563</v>
      </c>
      <c r="D84">
        <v>0</v>
      </c>
      <c r="E84">
        <v>118079</v>
      </c>
      <c r="F84">
        <v>55484</v>
      </c>
      <c r="G84">
        <v>173563</v>
      </c>
      <c r="H84" s="4">
        <v>0.3196764287319302</v>
      </c>
    </row>
    <row r="85" spans="1:8" x14ac:dyDescent="0.25">
      <c r="A85" s="1" t="s">
        <v>86</v>
      </c>
      <c r="B85" s="1" t="s">
        <v>11</v>
      </c>
      <c r="C85">
        <v>9274777</v>
      </c>
      <c r="D85">
        <v>23283</v>
      </c>
      <c r="E85">
        <v>8394827</v>
      </c>
      <c r="F85">
        <v>856667</v>
      </c>
      <c r="G85">
        <v>9251494</v>
      </c>
      <c r="H85" s="4">
        <v>9.2597692869929984E-2</v>
      </c>
    </row>
    <row r="86" spans="1:8" x14ac:dyDescent="0.25">
      <c r="A86" s="1" t="s">
        <v>87</v>
      </c>
      <c r="B86" s="1" t="s">
        <v>15</v>
      </c>
      <c r="C86">
        <v>7615</v>
      </c>
      <c r="D86">
        <v>0</v>
      </c>
      <c r="E86">
        <v>7615</v>
      </c>
      <c r="F86">
        <v>0</v>
      </c>
      <c r="G86">
        <v>7615</v>
      </c>
      <c r="H86" s="4">
        <v>0</v>
      </c>
    </row>
    <row r="87" spans="1:8" x14ac:dyDescent="0.25">
      <c r="A87" s="1" t="s">
        <v>87</v>
      </c>
      <c r="B87" s="1" t="s">
        <v>13</v>
      </c>
      <c r="C87">
        <v>59571</v>
      </c>
      <c r="D87">
        <v>0</v>
      </c>
      <c r="E87">
        <v>28375</v>
      </c>
      <c r="F87">
        <v>31196</v>
      </c>
      <c r="G87">
        <v>59571</v>
      </c>
      <c r="H87" s="4">
        <v>0.52367762837622334</v>
      </c>
    </row>
    <row r="88" spans="1:8" x14ac:dyDescent="0.25">
      <c r="A88" s="1" t="s">
        <v>87</v>
      </c>
      <c r="B88" s="1" t="s">
        <v>12</v>
      </c>
      <c r="C88">
        <v>637363</v>
      </c>
      <c r="D88">
        <v>0</v>
      </c>
      <c r="E88">
        <v>564988</v>
      </c>
      <c r="F88">
        <v>72375</v>
      </c>
      <c r="G88">
        <v>637363</v>
      </c>
      <c r="H88" s="4">
        <v>0.1135538147021399</v>
      </c>
    </row>
    <row r="89" spans="1:8" x14ac:dyDescent="0.25">
      <c r="A89" s="1" t="s">
        <v>87</v>
      </c>
      <c r="B89" s="1" t="s">
        <v>16</v>
      </c>
      <c r="C89">
        <v>121121</v>
      </c>
      <c r="D89">
        <v>0</v>
      </c>
      <c r="E89">
        <v>101259</v>
      </c>
      <c r="F89">
        <v>19862</v>
      </c>
      <c r="G89">
        <v>121121</v>
      </c>
      <c r="H89" s="4">
        <v>0.1639847755550235</v>
      </c>
    </row>
    <row r="90" spans="1:8" x14ac:dyDescent="0.25">
      <c r="A90" s="1" t="s">
        <v>87</v>
      </c>
      <c r="B90" s="1" t="s">
        <v>11</v>
      </c>
      <c r="C90">
        <v>5602072</v>
      </c>
      <c r="D90">
        <v>0</v>
      </c>
      <c r="E90">
        <v>5087387</v>
      </c>
      <c r="F90">
        <v>514685</v>
      </c>
      <c r="G90">
        <v>5602072</v>
      </c>
      <c r="H90" s="4">
        <v>9.1874042318627822E-2</v>
      </c>
    </row>
    <row r="91" spans="1:8" x14ac:dyDescent="0.25">
      <c r="A91" s="1" t="s">
        <v>87</v>
      </c>
      <c r="B91" s="1" t="s">
        <v>14</v>
      </c>
      <c r="C91">
        <v>222929</v>
      </c>
      <c r="D91">
        <v>10111</v>
      </c>
      <c r="E91">
        <v>212818</v>
      </c>
      <c r="F91">
        <v>0</v>
      </c>
      <c r="G91">
        <v>212818</v>
      </c>
      <c r="H91" s="4">
        <v>0</v>
      </c>
    </row>
    <row r="92" spans="1:8" x14ac:dyDescent="0.25">
      <c r="A92" s="1" t="s">
        <v>88</v>
      </c>
      <c r="B92" s="1" t="s">
        <v>15</v>
      </c>
      <c r="C92">
        <v>2523</v>
      </c>
      <c r="D92">
        <v>0</v>
      </c>
      <c r="E92">
        <v>2523</v>
      </c>
      <c r="F92">
        <v>0</v>
      </c>
      <c r="G92">
        <v>2523</v>
      </c>
      <c r="H92" s="4">
        <v>0</v>
      </c>
    </row>
    <row r="93" spans="1:8" x14ac:dyDescent="0.25">
      <c r="A93" s="1" t="s">
        <v>88</v>
      </c>
      <c r="B93" s="1" t="s">
        <v>16</v>
      </c>
      <c r="C93">
        <v>30444</v>
      </c>
      <c r="D93">
        <v>0</v>
      </c>
      <c r="E93">
        <v>30444</v>
      </c>
      <c r="F93">
        <v>0</v>
      </c>
      <c r="G93">
        <v>30444</v>
      </c>
      <c r="H93" s="4">
        <v>0</v>
      </c>
    </row>
    <row r="94" spans="1:8" x14ac:dyDescent="0.25">
      <c r="A94" s="1" t="s">
        <v>88</v>
      </c>
      <c r="B94" s="1" t="s">
        <v>13</v>
      </c>
      <c r="C94">
        <v>5788</v>
      </c>
      <c r="D94">
        <v>0</v>
      </c>
      <c r="E94">
        <v>2679</v>
      </c>
      <c r="F94">
        <v>3109</v>
      </c>
      <c r="G94">
        <v>5788</v>
      </c>
      <c r="H94" s="4">
        <v>0.5371458189357291</v>
      </c>
    </row>
    <row r="95" spans="1:8" x14ac:dyDescent="0.25">
      <c r="A95" s="1" t="s">
        <v>88</v>
      </c>
      <c r="B95" s="1" t="s">
        <v>14</v>
      </c>
      <c r="C95">
        <v>61171</v>
      </c>
      <c r="D95">
        <v>0</v>
      </c>
      <c r="E95">
        <v>54841</v>
      </c>
      <c r="F95">
        <v>6330</v>
      </c>
      <c r="G95">
        <v>61171</v>
      </c>
      <c r="H95" s="4">
        <v>0.10348040738258325</v>
      </c>
    </row>
    <row r="96" spans="1:8" x14ac:dyDescent="0.25">
      <c r="A96" s="1" t="s">
        <v>88</v>
      </c>
      <c r="B96" s="1" t="s">
        <v>12</v>
      </c>
      <c r="C96">
        <v>106865</v>
      </c>
      <c r="D96">
        <v>0</v>
      </c>
      <c r="E96">
        <v>78926</v>
      </c>
      <c r="F96">
        <v>27939</v>
      </c>
      <c r="G96">
        <v>106865</v>
      </c>
      <c r="H96" s="4">
        <v>0.26144200626959246</v>
      </c>
    </row>
    <row r="97" spans="1:8" x14ac:dyDescent="0.25">
      <c r="A97" s="1" t="s">
        <v>88</v>
      </c>
      <c r="B97" s="1" t="s">
        <v>11</v>
      </c>
      <c r="C97">
        <v>2812412</v>
      </c>
      <c r="D97">
        <v>9684</v>
      </c>
      <c r="E97">
        <v>2630155</v>
      </c>
      <c r="F97">
        <v>172573</v>
      </c>
      <c r="G97">
        <v>2802728</v>
      </c>
      <c r="H97" s="4">
        <v>6.1573224372825336E-2</v>
      </c>
    </row>
    <row r="98" spans="1:8" x14ac:dyDescent="0.25">
      <c r="A98" s="1" t="s">
        <v>89</v>
      </c>
      <c r="B98" s="1" t="s">
        <v>14</v>
      </c>
      <c r="C98">
        <v>66688</v>
      </c>
      <c r="D98">
        <v>0</v>
      </c>
      <c r="E98">
        <v>66688</v>
      </c>
      <c r="F98">
        <v>0</v>
      </c>
      <c r="G98">
        <v>66688</v>
      </c>
      <c r="H98" s="4">
        <v>0</v>
      </c>
    </row>
    <row r="99" spans="1:8" x14ac:dyDescent="0.25">
      <c r="A99" s="1" t="s">
        <v>89</v>
      </c>
      <c r="B99" s="1" t="s">
        <v>15</v>
      </c>
      <c r="C99">
        <v>2537</v>
      </c>
      <c r="D99">
        <v>0</v>
      </c>
      <c r="E99">
        <v>2537</v>
      </c>
      <c r="F99">
        <v>0</v>
      </c>
      <c r="G99">
        <v>2537</v>
      </c>
      <c r="H99" s="4">
        <v>0</v>
      </c>
    </row>
    <row r="100" spans="1:8" x14ac:dyDescent="0.25">
      <c r="A100" s="1" t="s">
        <v>89</v>
      </c>
      <c r="B100" s="1" t="s">
        <v>13</v>
      </c>
      <c r="C100">
        <v>60955</v>
      </c>
      <c r="D100">
        <v>0</v>
      </c>
      <c r="E100">
        <v>46176</v>
      </c>
      <c r="F100">
        <v>14779</v>
      </c>
      <c r="G100">
        <v>60955</v>
      </c>
      <c r="H100" s="4">
        <v>0.24245755065212041</v>
      </c>
    </row>
    <row r="101" spans="1:8" x14ac:dyDescent="0.25">
      <c r="A101" s="1" t="s">
        <v>89</v>
      </c>
      <c r="B101" s="1" t="s">
        <v>12</v>
      </c>
      <c r="C101">
        <v>178194</v>
      </c>
      <c r="D101">
        <v>0</v>
      </c>
      <c r="E101">
        <v>157843</v>
      </c>
      <c r="F101">
        <v>20351</v>
      </c>
      <c r="G101">
        <v>178194</v>
      </c>
      <c r="H101" s="4">
        <v>0.11420698788960347</v>
      </c>
    </row>
    <row r="102" spans="1:8" x14ac:dyDescent="0.25">
      <c r="A102" s="1" t="s">
        <v>89</v>
      </c>
      <c r="B102" s="1" t="s">
        <v>16</v>
      </c>
      <c r="C102">
        <v>88897</v>
      </c>
      <c r="D102">
        <v>0</v>
      </c>
      <c r="E102">
        <v>82208</v>
      </c>
      <c r="F102">
        <v>6689</v>
      </c>
      <c r="G102">
        <v>88897</v>
      </c>
      <c r="H102" s="4">
        <v>7.5244383949964563E-2</v>
      </c>
    </row>
    <row r="103" spans="1:8" x14ac:dyDescent="0.25">
      <c r="A103" s="1" t="s">
        <v>89</v>
      </c>
      <c r="B103" s="1" t="s">
        <v>11</v>
      </c>
      <c r="C103">
        <v>2390745</v>
      </c>
      <c r="D103">
        <v>0</v>
      </c>
      <c r="E103">
        <v>2156265</v>
      </c>
      <c r="F103">
        <v>234480</v>
      </c>
      <c r="G103">
        <v>2390745</v>
      </c>
      <c r="H103" s="4">
        <v>9.8078214113173925E-2</v>
      </c>
    </row>
    <row r="104" spans="1:8" x14ac:dyDescent="0.25">
      <c r="A104" s="1" t="s">
        <v>90</v>
      </c>
      <c r="B104" s="1" t="s">
        <v>13</v>
      </c>
      <c r="C104">
        <v>23045</v>
      </c>
      <c r="D104">
        <v>0</v>
      </c>
      <c r="E104">
        <v>23045</v>
      </c>
      <c r="F104">
        <v>0</v>
      </c>
      <c r="G104">
        <v>23045</v>
      </c>
      <c r="H104" s="4">
        <v>0</v>
      </c>
    </row>
    <row r="105" spans="1:8" x14ac:dyDescent="0.25">
      <c r="A105" s="1" t="s">
        <v>90</v>
      </c>
      <c r="B105" s="1" t="s">
        <v>15</v>
      </c>
      <c r="C105">
        <v>0</v>
      </c>
      <c r="D105">
        <v>0</v>
      </c>
      <c r="E105">
        <v>0</v>
      </c>
      <c r="F105">
        <v>0</v>
      </c>
      <c r="G105">
        <v>0</v>
      </c>
      <c r="H105" s="4"/>
    </row>
    <row r="106" spans="1:8" x14ac:dyDescent="0.25">
      <c r="A106" s="1" t="s">
        <v>90</v>
      </c>
      <c r="B106" s="1" t="s">
        <v>14</v>
      </c>
      <c r="C106">
        <v>78788</v>
      </c>
      <c r="D106">
        <v>0</v>
      </c>
      <c r="E106">
        <v>71132</v>
      </c>
      <c r="F106">
        <v>7656</v>
      </c>
      <c r="G106">
        <v>78788</v>
      </c>
      <c r="H106" s="4">
        <v>9.7172158196679695E-2</v>
      </c>
    </row>
    <row r="107" spans="1:8" x14ac:dyDescent="0.25">
      <c r="A107" s="1" t="s">
        <v>90</v>
      </c>
      <c r="B107" s="1" t="s">
        <v>12</v>
      </c>
      <c r="C107">
        <v>367867</v>
      </c>
      <c r="D107">
        <v>0</v>
      </c>
      <c r="E107">
        <v>280329</v>
      </c>
      <c r="F107">
        <v>87538</v>
      </c>
      <c r="G107">
        <v>367867</v>
      </c>
      <c r="H107" s="4">
        <v>0.23796100221003788</v>
      </c>
    </row>
    <row r="108" spans="1:8" x14ac:dyDescent="0.25">
      <c r="A108" s="1" t="s">
        <v>90</v>
      </c>
      <c r="B108" s="1" t="s">
        <v>16</v>
      </c>
      <c r="C108">
        <v>102113</v>
      </c>
      <c r="D108">
        <v>0</v>
      </c>
      <c r="E108">
        <v>60567</v>
      </c>
      <c r="F108">
        <v>41546</v>
      </c>
      <c r="G108">
        <v>102113</v>
      </c>
      <c r="H108" s="4">
        <v>0.40686298512432306</v>
      </c>
    </row>
    <row r="109" spans="1:8" x14ac:dyDescent="0.25">
      <c r="A109" s="1" t="s">
        <v>90</v>
      </c>
      <c r="B109" s="1" t="s">
        <v>11</v>
      </c>
      <c r="C109">
        <v>3919268</v>
      </c>
      <c r="D109">
        <v>0</v>
      </c>
      <c r="E109">
        <v>3473729</v>
      </c>
      <c r="F109">
        <v>445539</v>
      </c>
      <c r="G109">
        <v>3919268</v>
      </c>
      <c r="H109" s="4">
        <v>0.11367913600192689</v>
      </c>
    </row>
    <row r="110" spans="1:8" x14ac:dyDescent="0.25">
      <c r="A110" s="1" t="s">
        <v>91</v>
      </c>
      <c r="B110" s="1" t="s">
        <v>15</v>
      </c>
      <c r="C110">
        <v>3120</v>
      </c>
      <c r="D110">
        <v>0</v>
      </c>
      <c r="E110">
        <v>3120</v>
      </c>
      <c r="F110">
        <v>0</v>
      </c>
      <c r="G110">
        <v>3120</v>
      </c>
      <c r="H110" s="4">
        <v>0</v>
      </c>
    </row>
    <row r="111" spans="1:8" x14ac:dyDescent="0.25">
      <c r="A111" s="1" t="s">
        <v>91</v>
      </c>
      <c r="B111" s="1" t="s">
        <v>13</v>
      </c>
      <c r="C111">
        <v>18202</v>
      </c>
      <c r="D111">
        <v>0</v>
      </c>
      <c r="E111">
        <v>8719</v>
      </c>
      <c r="F111">
        <v>9483</v>
      </c>
      <c r="G111">
        <v>18202</v>
      </c>
      <c r="H111" s="4">
        <v>0.52098670475771891</v>
      </c>
    </row>
    <row r="112" spans="1:8" x14ac:dyDescent="0.25">
      <c r="A112" s="1" t="s">
        <v>91</v>
      </c>
      <c r="B112" s="1" t="s">
        <v>14</v>
      </c>
      <c r="C112">
        <v>87082</v>
      </c>
      <c r="D112">
        <v>0</v>
      </c>
      <c r="E112">
        <v>64448</v>
      </c>
      <c r="F112">
        <v>22634</v>
      </c>
      <c r="G112">
        <v>87082</v>
      </c>
      <c r="H112" s="4">
        <v>0.25991594129670886</v>
      </c>
    </row>
    <row r="113" spans="1:8" x14ac:dyDescent="0.25">
      <c r="A113" s="1" t="s">
        <v>91</v>
      </c>
      <c r="B113" s="1" t="s">
        <v>12</v>
      </c>
      <c r="C113">
        <v>1533646</v>
      </c>
      <c r="D113">
        <v>0</v>
      </c>
      <c r="E113">
        <v>1086546</v>
      </c>
      <c r="F113">
        <v>447100</v>
      </c>
      <c r="G113">
        <v>1533646</v>
      </c>
      <c r="H113" s="4">
        <v>0.2915275102598644</v>
      </c>
    </row>
    <row r="114" spans="1:8" x14ac:dyDescent="0.25">
      <c r="A114" s="1" t="s">
        <v>91</v>
      </c>
      <c r="B114" s="1" t="s">
        <v>16</v>
      </c>
      <c r="C114">
        <v>84058</v>
      </c>
      <c r="D114">
        <v>0</v>
      </c>
      <c r="E114">
        <v>76565</v>
      </c>
      <c r="F114">
        <v>7493</v>
      </c>
      <c r="G114">
        <v>84058</v>
      </c>
      <c r="H114" s="4">
        <v>8.9140831330747822E-2</v>
      </c>
    </row>
    <row r="115" spans="1:8" x14ac:dyDescent="0.25">
      <c r="A115" s="1" t="s">
        <v>91</v>
      </c>
      <c r="B115" s="1" t="s">
        <v>11</v>
      </c>
      <c r="C115">
        <v>2878541</v>
      </c>
      <c r="D115">
        <v>10780</v>
      </c>
      <c r="E115">
        <v>2590588</v>
      </c>
      <c r="F115">
        <v>277173</v>
      </c>
      <c r="G115">
        <v>2867761</v>
      </c>
      <c r="H115" s="4">
        <v>9.6651359719307148E-2</v>
      </c>
    </row>
    <row r="116" spans="1:8" x14ac:dyDescent="0.25">
      <c r="A116" s="1" t="s">
        <v>92</v>
      </c>
      <c r="B116" s="1" t="s">
        <v>14</v>
      </c>
      <c r="C116">
        <v>13323</v>
      </c>
      <c r="D116">
        <v>0</v>
      </c>
      <c r="E116">
        <v>13323</v>
      </c>
      <c r="F116">
        <v>0</v>
      </c>
      <c r="G116">
        <v>13323</v>
      </c>
      <c r="H116" s="4">
        <v>0</v>
      </c>
    </row>
    <row r="117" spans="1:8" x14ac:dyDescent="0.25">
      <c r="A117" s="1" t="s">
        <v>92</v>
      </c>
      <c r="B117" s="1" t="s">
        <v>12</v>
      </c>
      <c r="C117">
        <v>18667</v>
      </c>
      <c r="D117">
        <v>0</v>
      </c>
      <c r="E117">
        <v>18667</v>
      </c>
      <c r="F117">
        <v>0</v>
      </c>
      <c r="G117">
        <v>18667</v>
      </c>
      <c r="H117" s="4">
        <v>0</v>
      </c>
    </row>
    <row r="118" spans="1:8" x14ac:dyDescent="0.25">
      <c r="A118" s="1" t="s">
        <v>92</v>
      </c>
      <c r="B118" s="1" t="s">
        <v>16</v>
      </c>
      <c r="C118">
        <v>26287</v>
      </c>
      <c r="D118">
        <v>0</v>
      </c>
      <c r="E118">
        <v>26287</v>
      </c>
      <c r="F118">
        <v>0</v>
      </c>
      <c r="G118">
        <v>26287</v>
      </c>
      <c r="H118" s="4">
        <v>0</v>
      </c>
    </row>
    <row r="119" spans="1:8" x14ac:dyDescent="0.25">
      <c r="A119" s="1" t="s">
        <v>92</v>
      </c>
      <c r="B119" s="1" t="s">
        <v>15</v>
      </c>
      <c r="C119">
        <v>0</v>
      </c>
      <c r="D119">
        <v>0</v>
      </c>
      <c r="E119">
        <v>0</v>
      </c>
      <c r="F119">
        <v>0</v>
      </c>
      <c r="G119">
        <v>0</v>
      </c>
      <c r="H119" s="4"/>
    </row>
    <row r="120" spans="1:8" x14ac:dyDescent="0.25">
      <c r="A120" s="1" t="s">
        <v>92</v>
      </c>
      <c r="B120" s="1" t="s">
        <v>13</v>
      </c>
      <c r="C120">
        <v>6140</v>
      </c>
      <c r="D120">
        <v>0</v>
      </c>
      <c r="E120">
        <v>3872</v>
      </c>
      <c r="F120">
        <v>2268</v>
      </c>
      <c r="G120">
        <v>6140</v>
      </c>
      <c r="H120" s="4">
        <v>0.36938110749185665</v>
      </c>
    </row>
    <row r="121" spans="1:8" x14ac:dyDescent="0.25">
      <c r="A121" s="1" t="s">
        <v>92</v>
      </c>
      <c r="B121" s="1" t="s">
        <v>11</v>
      </c>
      <c r="C121">
        <v>1238565</v>
      </c>
      <c r="D121">
        <v>0</v>
      </c>
      <c r="E121">
        <v>1125254</v>
      </c>
      <c r="F121">
        <v>113311</v>
      </c>
      <c r="G121">
        <v>1238565</v>
      </c>
      <c r="H121" s="4">
        <v>9.1485711286852123E-2</v>
      </c>
    </row>
    <row r="122" spans="1:8" x14ac:dyDescent="0.25">
      <c r="A122" s="1" t="s">
        <v>93</v>
      </c>
      <c r="B122" s="1" t="s">
        <v>13</v>
      </c>
      <c r="C122">
        <v>0</v>
      </c>
      <c r="D122">
        <v>0</v>
      </c>
      <c r="E122">
        <v>0</v>
      </c>
      <c r="F122">
        <v>0</v>
      </c>
      <c r="G122">
        <v>0</v>
      </c>
      <c r="H122" s="4"/>
    </row>
    <row r="123" spans="1:8" x14ac:dyDescent="0.25">
      <c r="A123" s="1" t="s">
        <v>93</v>
      </c>
      <c r="B123" s="1" t="s">
        <v>15</v>
      </c>
      <c r="C123">
        <v>0</v>
      </c>
      <c r="D123">
        <v>0</v>
      </c>
      <c r="E123">
        <v>0</v>
      </c>
      <c r="F123">
        <v>0</v>
      </c>
      <c r="G123">
        <v>0</v>
      </c>
      <c r="H123" s="4"/>
    </row>
    <row r="124" spans="1:8" x14ac:dyDescent="0.25">
      <c r="A124" s="1" t="s">
        <v>93</v>
      </c>
      <c r="B124" s="1" t="s">
        <v>14</v>
      </c>
      <c r="C124">
        <v>428757</v>
      </c>
      <c r="D124">
        <v>0</v>
      </c>
      <c r="E124">
        <v>399490</v>
      </c>
      <c r="F124">
        <v>29267</v>
      </c>
      <c r="G124">
        <v>428757</v>
      </c>
      <c r="H124" s="4">
        <v>6.8260110039019772E-2</v>
      </c>
    </row>
    <row r="125" spans="1:8" x14ac:dyDescent="0.25">
      <c r="A125" s="1" t="s">
        <v>93</v>
      </c>
      <c r="B125" s="1" t="s">
        <v>12</v>
      </c>
      <c r="C125">
        <v>1771950</v>
      </c>
      <c r="D125">
        <v>0</v>
      </c>
      <c r="E125">
        <v>1522853</v>
      </c>
      <c r="F125">
        <v>249097</v>
      </c>
      <c r="G125">
        <v>1771950</v>
      </c>
      <c r="H125" s="4">
        <v>0.14057789441011315</v>
      </c>
    </row>
    <row r="126" spans="1:8" x14ac:dyDescent="0.25">
      <c r="A126" s="1" t="s">
        <v>93</v>
      </c>
      <c r="B126" s="1" t="s">
        <v>16</v>
      </c>
      <c r="C126">
        <v>100197</v>
      </c>
      <c r="D126">
        <v>0</v>
      </c>
      <c r="E126">
        <v>87143</v>
      </c>
      <c r="F126">
        <v>13054</v>
      </c>
      <c r="G126">
        <v>100197</v>
      </c>
      <c r="H126" s="4">
        <v>0.13028334181662127</v>
      </c>
    </row>
    <row r="127" spans="1:8" x14ac:dyDescent="0.25">
      <c r="A127" s="1" t="s">
        <v>93</v>
      </c>
      <c r="B127" s="1" t="s">
        <v>11</v>
      </c>
      <c r="C127">
        <v>3404573</v>
      </c>
      <c r="D127">
        <v>0</v>
      </c>
      <c r="E127">
        <v>3121613</v>
      </c>
      <c r="F127">
        <v>282960</v>
      </c>
      <c r="G127">
        <v>3404573</v>
      </c>
      <c r="H127" s="4">
        <v>8.3111744115928782E-2</v>
      </c>
    </row>
    <row r="128" spans="1:8" x14ac:dyDescent="0.25">
      <c r="A128" s="1" t="s">
        <v>94</v>
      </c>
      <c r="B128" s="1" t="s">
        <v>13</v>
      </c>
      <c r="C128">
        <v>4914</v>
      </c>
      <c r="D128">
        <v>0</v>
      </c>
      <c r="E128">
        <v>4914</v>
      </c>
      <c r="F128">
        <v>0</v>
      </c>
      <c r="G128">
        <v>4914</v>
      </c>
      <c r="H128" s="4">
        <v>0</v>
      </c>
    </row>
    <row r="129" spans="1:8" x14ac:dyDescent="0.25">
      <c r="A129" s="1" t="s">
        <v>94</v>
      </c>
      <c r="B129" s="1" t="s">
        <v>14</v>
      </c>
      <c r="C129">
        <v>483755</v>
      </c>
      <c r="D129">
        <v>0</v>
      </c>
      <c r="E129">
        <v>437986</v>
      </c>
      <c r="F129">
        <v>45769</v>
      </c>
      <c r="G129">
        <v>483755</v>
      </c>
      <c r="H129" s="4">
        <v>9.4611941995431575E-2</v>
      </c>
    </row>
    <row r="130" spans="1:8" x14ac:dyDescent="0.25">
      <c r="A130" s="1" t="s">
        <v>94</v>
      </c>
      <c r="B130" s="1" t="s">
        <v>12</v>
      </c>
      <c r="C130">
        <v>603397</v>
      </c>
      <c r="D130">
        <v>0</v>
      </c>
      <c r="E130">
        <v>431628</v>
      </c>
      <c r="F130">
        <v>171769</v>
      </c>
      <c r="G130">
        <v>603397</v>
      </c>
      <c r="H130" s="4">
        <v>0.28466996024176455</v>
      </c>
    </row>
    <row r="131" spans="1:8" x14ac:dyDescent="0.25">
      <c r="A131" s="1" t="s">
        <v>94</v>
      </c>
      <c r="B131" s="1" t="s">
        <v>15</v>
      </c>
      <c r="C131">
        <v>15636</v>
      </c>
      <c r="D131">
        <v>0</v>
      </c>
      <c r="E131">
        <v>0</v>
      </c>
      <c r="F131">
        <v>15636</v>
      </c>
      <c r="G131">
        <v>15636</v>
      </c>
      <c r="H131" s="4">
        <v>1</v>
      </c>
    </row>
    <row r="132" spans="1:8" x14ac:dyDescent="0.25">
      <c r="A132" s="1" t="s">
        <v>94</v>
      </c>
      <c r="B132" s="1" t="s">
        <v>16</v>
      </c>
      <c r="C132">
        <v>225619</v>
      </c>
      <c r="D132">
        <v>7577</v>
      </c>
      <c r="E132">
        <v>201975</v>
      </c>
      <c r="F132">
        <v>16067</v>
      </c>
      <c r="G132">
        <v>218042</v>
      </c>
      <c r="H132" s="4">
        <v>7.3687638161455127E-2</v>
      </c>
    </row>
    <row r="133" spans="1:8" x14ac:dyDescent="0.25">
      <c r="A133" s="1" t="s">
        <v>94</v>
      </c>
      <c r="B133" s="1" t="s">
        <v>11</v>
      </c>
      <c r="C133">
        <v>5339977</v>
      </c>
      <c r="D133">
        <v>3939</v>
      </c>
      <c r="E133">
        <v>4897310</v>
      </c>
      <c r="F133">
        <v>438728</v>
      </c>
      <c r="G133">
        <v>5336038</v>
      </c>
      <c r="H133" s="4">
        <v>8.2219804281753614E-2</v>
      </c>
    </row>
    <row r="134" spans="1:8" x14ac:dyDescent="0.25">
      <c r="A134" s="1" t="s">
        <v>95</v>
      </c>
      <c r="B134" s="1" t="s">
        <v>13</v>
      </c>
      <c r="C134">
        <v>73365</v>
      </c>
      <c r="D134">
        <v>0</v>
      </c>
      <c r="E134">
        <v>73365</v>
      </c>
      <c r="F134">
        <v>0</v>
      </c>
      <c r="G134">
        <v>73365</v>
      </c>
      <c r="H134" s="4">
        <v>0</v>
      </c>
    </row>
    <row r="135" spans="1:8" x14ac:dyDescent="0.25">
      <c r="A135" s="1" t="s">
        <v>95</v>
      </c>
      <c r="B135" s="1" t="s">
        <v>15</v>
      </c>
      <c r="C135">
        <v>5295</v>
      </c>
      <c r="D135">
        <v>0</v>
      </c>
      <c r="E135">
        <v>5295</v>
      </c>
      <c r="F135">
        <v>0</v>
      </c>
      <c r="G135">
        <v>5295</v>
      </c>
      <c r="H135" s="4">
        <v>0</v>
      </c>
    </row>
    <row r="136" spans="1:8" x14ac:dyDescent="0.25">
      <c r="A136" s="1" t="s">
        <v>95</v>
      </c>
      <c r="B136" s="1" t="s">
        <v>14</v>
      </c>
      <c r="C136">
        <v>462167</v>
      </c>
      <c r="D136">
        <v>0</v>
      </c>
      <c r="E136">
        <v>421092</v>
      </c>
      <c r="F136">
        <v>41075</v>
      </c>
      <c r="G136">
        <v>462167</v>
      </c>
      <c r="H136" s="4">
        <v>8.8874800667291254E-2</v>
      </c>
    </row>
    <row r="137" spans="1:8" x14ac:dyDescent="0.25">
      <c r="A137" s="1" t="s">
        <v>95</v>
      </c>
      <c r="B137" s="1" t="s">
        <v>12</v>
      </c>
      <c r="C137">
        <v>1330571</v>
      </c>
      <c r="D137">
        <v>0</v>
      </c>
      <c r="E137">
        <v>812447</v>
      </c>
      <c r="F137">
        <v>518124</v>
      </c>
      <c r="G137">
        <v>1330571</v>
      </c>
      <c r="H137" s="4">
        <v>0.38939973890908491</v>
      </c>
    </row>
    <row r="138" spans="1:8" x14ac:dyDescent="0.25">
      <c r="A138" s="1" t="s">
        <v>95</v>
      </c>
      <c r="B138" s="1" t="s">
        <v>16</v>
      </c>
      <c r="C138">
        <v>258138</v>
      </c>
      <c r="D138">
        <v>0</v>
      </c>
      <c r="E138">
        <v>191073</v>
      </c>
      <c r="F138">
        <v>67065</v>
      </c>
      <c r="G138">
        <v>258138</v>
      </c>
      <c r="H138" s="4">
        <v>0.25980289612532831</v>
      </c>
    </row>
    <row r="139" spans="1:8" x14ac:dyDescent="0.25">
      <c r="A139" s="1" t="s">
        <v>95</v>
      </c>
      <c r="B139" s="1" t="s">
        <v>11</v>
      </c>
      <c r="C139">
        <v>7377605</v>
      </c>
      <c r="D139">
        <v>102630</v>
      </c>
      <c r="E139">
        <v>6667006</v>
      </c>
      <c r="F139">
        <v>607969</v>
      </c>
      <c r="G139">
        <v>7274975</v>
      </c>
      <c r="H139" s="4">
        <v>8.3569909174945625E-2</v>
      </c>
    </row>
    <row r="140" spans="1:8" x14ac:dyDescent="0.25">
      <c r="A140" s="1" t="s">
        <v>96</v>
      </c>
      <c r="B140" s="1" t="s">
        <v>13</v>
      </c>
      <c r="C140">
        <v>51593</v>
      </c>
      <c r="D140">
        <v>0</v>
      </c>
      <c r="E140">
        <v>51593</v>
      </c>
      <c r="F140">
        <v>0</v>
      </c>
      <c r="G140">
        <v>51593</v>
      </c>
      <c r="H140" s="4">
        <v>0</v>
      </c>
    </row>
    <row r="141" spans="1:8" x14ac:dyDescent="0.25">
      <c r="A141" s="1" t="s">
        <v>96</v>
      </c>
      <c r="B141" s="1" t="s">
        <v>14</v>
      </c>
      <c r="C141">
        <v>255489</v>
      </c>
      <c r="D141">
        <v>0</v>
      </c>
      <c r="E141">
        <v>255489</v>
      </c>
      <c r="F141">
        <v>0</v>
      </c>
      <c r="G141">
        <v>255489</v>
      </c>
      <c r="H141" s="4">
        <v>0</v>
      </c>
    </row>
    <row r="142" spans="1:8" x14ac:dyDescent="0.25">
      <c r="A142" s="1" t="s">
        <v>96</v>
      </c>
      <c r="B142" s="1" t="s">
        <v>16</v>
      </c>
      <c r="C142">
        <v>148361</v>
      </c>
      <c r="D142">
        <v>0</v>
      </c>
      <c r="E142">
        <v>148361</v>
      </c>
      <c r="F142">
        <v>0</v>
      </c>
      <c r="G142">
        <v>148361</v>
      </c>
      <c r="H142" s="4">
        <v>0</v>
      </c>
    </row>
    <row r="143" spans="1:8" x14ac:dyDescent="0.25">
      <c r="A143" s="1" t="s">
        <v>96</v>
      </c>
      <c r="B143" s="1" t="s">
        <v>12</v>
      </c>
      <c r="C143">
        <v>351146</v>
      </c>
      <c r="D143">
        <v>0</v>
      </c>
      <c r="E143">
        <v>335392</v>
      </c>
      <c r="F143">
        <v>15754</v>
      </c>
      <c r="G143">
        <v>351146</v>
      </c>
      <c r="H143" s="4">
        <v>4.486452928411544E-2</v>
      </c>
    </row>
    <row r="144" spans="1:8" x14ac:dyDescent="0.25">
      <c r="A144" s="1" t="s">
        <v>96</v>
      </c>
      <c r="B144" s="1" t="s">
        <v>15</v>
      </c>
      <c r="C144">
        <v>23495</v>
      </c>
      <c r="D144">
        <v>0</v>
      </c>
      <c r="E144">
        <v>15329</v>
      </c>
      <c r="F144">
        <v>8166</v>
      </c>
      <c r="G144">
        <v>23495</v>
      </c>
      <c r="H144" s="4">
        <v>0.34756331134283891</v>
      </c>
    </row>
    <row r="145" spans="1:8" x14ac:dyDescent="0.25">
      <c r="A145" s="1" t="s">
        <v>96</v>
      </c>
      <c r="B145" s="1" t="s">
        <v>11</v>
      </c>
      <c r="C145">
        <v>4665861</v>
      </c>
      <c r="D145">
        <v>0</v>
      </c>
      <c r="E145">
        <v>4413816</v>
      </c>
      <c r="F145">
        <v>252045</v>
      </c>
      <c r="G145">
        <v>4665861</v>
      </c>
      <c r="H145" s="4">
        <v>5.4018968846264385E-2</v>
      </c>
    </row>
    <row r="146" spans="1:8" x14ac:dyDescent="0.25">
      <c r="A146" s="1" t="s">
        <v>97</v>
      </c>
      <c r="B146" s="1" t="s">
        <v>14</v>
      </c>
      <c r="C146">
        <v>27329</v>
      </c>
      <c r="D146">
        <v>0</v>
      </c>
      <c r="E146">
        <v>27329</v>
      </c>
      <c r="F146">
        <v>0</v>
      </c>
      <c r="G146">
        <v>27329</v>
      </c>
      <c r="H146" s="4">
        <v>0</v>
      </c>
    </row>
    <row r="147" spans="1:8" x14ac:dyDescent="0.25">
      <c r="A147" s="1" t="s">
        <v>97</v>
      </c>
      <c r="B147" s="1" t="s">
        <v>15</v>
      </c>
      <c r="C147">
        <v>0</v>
      </c>
      <c r="D147">
        <v>0</v>
      </c>
      <c r="E147">
        <v>0</v>
      </c>
      <c r="F147">
        <v>0</v>
      </c>
      <c r="G147">
        <v>0</v>
      </c>
      <c r="H147" s="4"/>
    </row>
    <row r="148" spans="1:8" x14ac:dyDescent="0.25">
      <c r="A148" s="1" t="s">
        <v>97</v>
      </c>
      <c r="B148" s="1" t="s">
        <v>13</v>
      </c>
      <c r="C148">
        <v>7802</v>
      </c>
      <c r="D148">
        <v>0</v>
      </c>
      <c r="E148">
        <v>6758</v>
      </c>
      <c r="F148">
        <v>1044</v>
      </c>
      <c r="G148">
        <v>7802</v>
      </c>
      <c r="H148" s="4">
        <v>0.13381184311714944</v>
      </c>
    </row>
    <row r="149" spans="1:8" x14ac:dyDescent="0.25">
      <c r="A149" s="1" t="s">
        <v>97</v>
      </c>
      <c r="B149" s="1" t="s">
        <v>12</v>
      </c>
      <c r="C149">
        <v>1032680</v>
      </c>
      <c r="D149">
        <v>0</v>
      </c>
      <c r="E149">
        <v>837395</v>
      </c>
      <c r="F149">
        <v>195285</v>
      </c>
      <c r="G149">
        <v>1032680</v>
      </c>
      <c r="H149" s="4">
        <v>0.18910504706201339</v>
      </c>
    </row>
    <row r="150" spans="1:8" x14ac:dyDescent="0.25">
      <c r="A150" s="1" t="s">
        <v>97</v>
      </c>
      <c r="B150" s="1" t="s">
        <v>16</v>
      </c>
      <c r="C150">
        <v>62584</v>
      </c>
      <c r="D150">
        <v>0</v>
      </c>
      <c r="E150">
        <v>35149</v>
      </c>
      <c r="F150">
        <v>27435</v>
      </c>
      <c r="G150">
        <v>62584</v>
      </c>
      <c r="H150" s="4">
        <v>0.43837082960501089</v>
      </c>
    </row>
    <row r="151" spans="1:8" x14ac:dyDescent="0.25">
      <c r="A151" s="1" t="s">
        <v>97</v>
      </c>
      <c r="B151" s="1" t="s">
        <v>11</v>
      </c>
      <c r="C151">
        <v>1603683</v>
      </c>
      <c r="D151">
        <v>0</v>
      </c>
      <c r="E151">
        <v>1397448</v>
      </c>
      <c r="F151">
        <v>206235</v>
      </c>
      <c r="G151">
        <v>1603683</v>
      </c>
      <c r="H151" s="4">
        <v>0.12860085191400045</v>
      </c>
    </row>
    <row r="152" spans="1:8" x14ac:dyDescent="0.25">
      <c r="A152" s="1" t="s">
        <v>98</v>
      </c>
      <c r="B152" s="1" t="s">
        <v>13</v>
      </c>
      <c r="C152">
        <v>10477</v>
      </c>
      <c r="D152">
        <v>0</v>
      </c>
      <c r="E152">
        <v>10477</v>
      </c>
      <c r="F152">
        <v>0</v>
      </c>
      <c r="G152">
        <v>10477</v>
      </c>
      <c r="H152" s="4">
        <v>0</v>
      </c>
    </row>
    <row r="153" spans="1:8" x14ac:dyDescent="0.25">
      <c r="A153" s="1" t="s">
        <v>98</v>
      </c>
      <c r="B153" s="1" t="s">
        <v>14</v>
      </c>
      <c r="C153">
        <v>222139</v>
      </c>
      <c r="D153">
        <v>0</v>
      </c>
      <c r="E153">
        <v>211159</v>
      </c>
      <c r="F153">
        <v>10980</v>
      </c>
      <c r="G153">
        <v>222139</v>
      </c>
      <c r="H153" s="4">
        <v>4.942851097736102E-2</v>
      </c>
    </row>
    <row r="154" spans="1:8" x14ac:dyDescent="0.25">
      <c r="A154" s="1" t="s">
        <v>98</v>
      </c>
      <c r="B154" s="1" t="s">
        <v>12</v>
      </c>
      <c r="C154">
        <v>717488</v>
      </c>
      <c r="D154">
        <v>0</v>
      </c>
      <c r="E154">
        <v>453980</v>
      </c>
      <c r="F154">
        <v>263508</v>
      </c>
      <c r="G154">
        <v>717488</v>
      </c>
      <c r="H154" s="4">
        <v>0.3672646789911469</v>
      </c>
    </row>
    <row r="155" spans="1:8" x14ac:dyDescent="0.25">
      <c r="A155" s="1" t="s">
        <v>98</v>
      </c>
      <c r="B155" s="1" t="s">
        <v>15</v>
      </c>
      <c r="C155">
        <v>23110</v>
      </c>
      <c r="D155">
        <v>0</v>
      </c>
      <c r="E155">
        <v>0</v>
      </c>
      <c r="F155">
        <v>23110</v>
      </c>
      <c r="G155">
        <v>23110</v>
      </c>
      <c r="H155" s="4">
        <v>1</v>
      </c>
    </row>
    <row r="156" spans="1:8" x14ac:dyDescent="0.25">
      <c r="A156" s="1" t="s">
        <v>98</v>
      </c>
      <c r="B156" s="1" t="s">
        <v>16</v>
      </c>
      <c r="C156">
        <v>58511</v>
      </c>
      <c r="D156">
        <v>0</v>
      </c>
      <c r="E156">
        <v>42061</v>
      </c>
      <c r="F156">
        <v>16450</v>
      </c>
      <c r="G156">
        <v>58511</v>
      </c>
      <c r="H156" s="4">
        <v>0.28114371656611575</v>
      </c>
    </row>
    <row r="157" spans="1:8" x14ac:dyDescent="0.25">
      <c r="A157" s="1" t="s">
        <v>98</v>
      </c>
      <c r="B157" s="1" t="s">
        <v>11</v>
      </c>
      <c r="C157">
        <v>4918061</v>
      </c>
      <c r="D157">
        <v>5758</v>
      </c>
      <c r="E157">
        <v>4388950</v>
      </c>
      <c r="F157">
        <v>523353</v>
      </c>
      <c r="G157">
        <v>4912303</v>
      </c>
      <c r="H157" s="4">
        <v>0.10653923424511884</v>
      </c>
    </row>
    <row r="158" spans="1:8" x14ac:dyDescent="0.25">
      <c r="A158" s="1" t="s">
        <v>99</v>
      </c>
      <c r="B158" s="1" t="s">
        <v>15</v>
      </c>
      <c r="C158">
        <v>3291</v>
      </c>
      <c r="D158">
        <v>0</v>
      </c>
      <c r="E158">
        <v>3291</v>
      </c>
      <c r="F158">
        <v>0</v>
      </c>
      <c r="G158">
        <v>3291</v>
      </c>
      <c r="H158" s="4">
        <v>0</v>
      </c>
    </row>
    <row r="159" spans="1:8" x14ac:dyDescent="0.25">
      <c r="A159" s="1" t="s">
        <v>99</v>
      </c>
      <c r="B159" s="1" t="s">
        <v>13</v>
      </c>
      <c r="C159">
        <v>33908</v>
      </c>
      <c r="D159">
        <v>0</v>
      </c>
      <c r="E159">
        <v>19888</v>
      </c>
      <c r="F159">
        <v>14020</v>
      </c>
      <c r="G159">
        <v>33908</v>
      </c>
      <c r="H159" s="4">
        <v>0.41347174708033502</v>
      </c>
    </row>
    <row r="160" spans="1:8" x14ac:dyDescent="0.25">
      <c r="A160" s="1" t="s">
        <v>99</v>
      </c>
      <c r="B160" s="1" t="s">
        <v>14</v>
      </c>
      <c r="C160">
        <v>7532</v>
      </c>
      <c r="D160">
        <v>0</v>
      </c>
      <c r="E160">
        <v>6481</v>
      </c>
      <c r="F160">
        <v>1051</v>
      </c>
      <c r="G160">
        <v>7532</v>
      </c>
      <c r="H160" s="4">
        <v>0.13953797132235793</v>
      </c>
    </row>
    <row r="161" spans="1:8" x14ac:dyDescent="0.25">
      <c r="A161" s="1" t="s">
        <v>99</v>
      </c>
      <c r="B161" s="1" t="s">
        <v>12</v>
      </c>
      <c r="C161">
        <v>6179</v>
      </c>
      <c r="D161">
        <v>0</v>
      </c>
      <c r="E161">
        <v>5484</v>
      </c>
      <c r="F161">
        <v>695</v>
      </c>
      <c r="G161">
        <v>6179</v>
      </c>
      <c r="H161" s="4">
        <v>0.11247774720828613</v>
      </c>
    </row>
    <row r="162" spans="1:8" x14ac:dyDescent="0.25">
      <c r="A162" s="1" t="s">
        <v>99</v>
      </c>
      <c r="B162" s="1" t="s">
        <v>16</v>
      </c>
      <c r="C162">
        <v>28430</v>
      </c>
      <c r="D162">
        <v>0</v>
      </c>
      <c r="E162">
        <v>15380</v>
      </c>
      <c r="F162">
        <v>13050</v>
      </c>
      <c r="G162">
        <v>28430</v>
      </c>
      <c r="H162" s="4">
        <v>0.45902215969046783</v>
      </c>
    </row>
    <row r="163" spans="1:8" x14ac:dyDescent="0.25">
      <c r="A163" s="1" t="s">
        <v>99</v>
      </c>
      <c r="B163" s="1" t="s">
        <v>11</v>
      </c>
      <c r="C163">
        <v>1002858</v>
      </c>
      <c r="D163">
        <v>0</v>
      </c>
      <c r="E163">
        <v>911724</v>
      </c>
      <c r="F163">
        <v>91134</v>
      </c>
      <c r="G163">
        <v>1002858</v>
      </c>
      <c r="H163" s="4">
        <v>9.0874281304033078E-2</v>
      </c>
    </row>
    <row r="164" spans="1:8" x14ac:dyDescent="0.25">
      <c r="A164" s="1" t="s">
        <v>100</v>
      </c>
      <c r="B164" s="1" t="s">
        <v>14</v>
      </c>
      <c r="C164">
        <v>41539</v>
      </c>
      <c r="D164">
        <v>0</v>
      </c>
      <c r="E164">
        <v>41539</v>
      </c>
      <c r="F164">
        <v>0</v>
      </c>
      <c r="G164">
        <v>41539</v>
      </c>
      <c r="H164" s="4">
        <v>0</v>
      </c>
    </row>
    <row r="165" spans="1:8" x14ac:dyDescent="0.25">
      <c r="A165" s="1" t="s">
        <v>100</v>
      </c>
      <c r="B165" s="1" t="s">
        <v>15</v>
      </c>
      <c r="C165">
        <v>0</v>
      </c>
      <c r="D165">
        <v>0</v>
      </c>
      <c r="E165">
        <v>0</v>
      </c>
      <c r="F165">
        <v>0</v>
      </c>
      <c r="G165">
        <v>0</v>
      </c>
      <c r="H165" s="4"/>
    </row>
    <row r="166" spans="1:8" x14ac:dyDescent="0.25">
      <c r="A166" s="1" t="s">
        <v>100</v>
      </c>
      <c r="B166" s="1" t="s">
        <v>13</v>
      </c>
      <c r="C166">
        <v>23965</v>
      </c>
      <c r="D166">
        <v>0</v>
      </c>
      <c r="E166">
        <v>21665</v>
      </c>
      <c r="F166">
        <v>2300</v>
      </c>
      <c r="G166">
        <v>23965</v>
      </c>
      <c r="H166" s="4">
        <v>9.597329438764865E-2</v>
      </c>
    </row>
    <row r="167" spans="1:8" x14ac:dyDescent="0.25">
      <c r="A167" s="1" t="s">
        <v>100</v>
      </c>
      <c r="B167" s="1" t="s">
        <v>12</v>
      </c>
      <c r="C167">
        <v>91587</v>
      </c>
      <c r="D167">
        <v>0</v>
      </c>
      <c r="E167">
        <v>70739</v>
      </c>
      <c r="F167">
        <v>20848</v>
      </c>
      <c r="G167">
        <v>91587</v>
      </c>
      <c r="H167" s="4">
        <v>0.22763055892211778</v>
      </c>
    </row>
    <row r="168" spans="1:8" x14ac:dyDescent="0.25">
      <c r="A168" s="1" t="s">
        <v>100</v>
      </c>
      <c r="B168" s="1" t="s">
        <v>16</v>
      </c>
      <c r="C168">
        <v>54472</v>
      </c>
      <c r="D168">
        <v>0</v>
      </c>
      <c r="E168">
        <v>34475</v>
      </c>
      <c r="F168">
        <v>19997</v>
      </c>
      <c r="G168">
        <v>54472</v>
      </c>
      <c r="H168" s="4">
        <v>0.36710603612865328</v>
      </c>
    </row>
    <row r="169" spans="1:8" x14ac:dyDescent="0.25">
      <c r="A169" s="1" t="s">
        <v>100</v>
      </c>
      <c r="B169" s="1" t="s">
        <v>11</v>
      </c>
      <c r="C169">
        <v>1660637</v>
      </c>
      <c r="D169">
        <v>17593</v>
      </c>
      <c r="E169">
        <v>1490227</v>
      </c>
      <c r="F169">
        <v>152817</v>
      </c>
      <c r="G169">
        <v>1643044</v>
      </c>
      <c r="H169" s="4">
        <v>9.3008464776354133E-2</v>
      </c>
    </row>
    <row r="170" spans="1:8" x14ac:dyDescent="0.25">
      <c r="A170" s="1" t="s">
        <v>101</v>
      </c>
      <c r="B170" s="1" t="s">
        <v>15</v>
      </c>
      <c r="C170">
        <v>27925</v>
      </c>
      <c r="D170">
        <v>0</v>
      </c>
      <c r="E170">
        <v>27925</v>
      </c>
      <c r="F170">
        <v>0</v>
      </c>
      <c r="G170">
        <v>27925</v>
      </c>
      <c r="H170" s="4">
        <v>0</v>
      </c>
    </row>
    <row r="171" spans="1:8" x14ac:dyDescent="0.25">
      <c r="A171" s="1" t="s">
        <v>101</v>
      </c>
      <c r="B171" s="1" t="s">
        <v>13</v>
      </c>
      <c r="C171">
        <v>84200</v>
      </c>
      <c r="D171">
        <v>0</v>
      </c>
      <c r="E171">
        <v>64941</v>
      </c>
      <c r="F171">
        <v>19259</v>
      </c>
      <c r="G171">
        <v>84200</v>
      </c>
      <c r="H171" s="4">
        <v>0.22872921615201899</v>
      </c>
    </row>
    <row r="172" spans="1:8" x14ac:dyDescent="0.25">
      <c r="A172" s="1" t="s">
        <v>101</v>
      </c>
      <c r="B172" s="1" t="s">
        <v>14</v>
      </c>
      <c r="C172">
        <v>323558</v>
      </c>
      <c r="D172">
        <v>0</v>
      </c>
      <c r="E172">
        <v>302377</v>
      </c>
      <c r="F172">
        <v>21181</v>
      </c>
      <c r="G172">
        <v>323558</v>
      </c>
      <c r="H172" s="4">
        <v>6.5462760926943545E-2</v>
      </c>
    </row>
    <row r="173" spans="1:8" x14ac:dyDescent="0.25">
      <c r="A173" s="1" t="s">
        <v>101</v>
      </c>
      <c r="B173" s="1" t="s">
        <v>12</v>
      </c>
      <c r="C173">
        <v>322475</v>
      </c>
      <c r="D173">
        <v>0</v>
      </c>
      <c r="E173">
        <v>228351</v>
      </c>
      <c r="F173">
        <v>94124</v>
      </c>
      <c r="G173">
        <v>322475</v>
      </c>
      <c r="H173" s="4">
        <v>0.29187999069695325</v>
      </c>
    </row>
    <row r="174" spans="1:8" x14ac:dyDescent="0.25">
      <c r="A174" s="1" t="s">
        <v>101</v>
      </c>
      <c r="B174" s="1" t="s">
        <v>16</v>
      </c>
      <c r="C174">
        <v>210119</v>
      </c>
      <c r="D174">
        <v>0</v>
      </c>
      <c r="E174">
        <v>180233</v>
      </c>
      <c r="F174">
        <v>29886</v>
      </c>
      <c r="G174">
        <v>210119</v>
      </c>
      <c r="H174" s="4">
        <v>0.14223368662519811</v>
      </c>
    </row>
    <row r="175" spans="1:8" x14ac:dyDescent="0.25">
      <c r="A175" s="1" t="s">
        <v>101</v>
      </c>
      <c r="B175" s="1" t="s">
        <v>11</v>
      </c>
      <c r="C175">
        <v>2109750</v>
      </c>
      <c r="D175">
        <v>0</v>
      </c>
      <c r="E175">
        <v>1909536</v>
      </c>
      <c r="F175">
        <v>200214</v>
      </c>
      <c r="G175">
        <v>2109750</v>
      </c>
      <c r="H175" s="4">
        <v>9.4899395662993241E-2</v>
      </c>
    </row>
    <row r="176" spans="1:8" x14ac:dyDescent="0.25">
      <c r="A176" s="1" t="s">
        <v>102</v>
      </c>
      <c r="B176" s="1" t="s">
        <v>12</v>
      </c>
      <c r="C176">
        <v>18898</v>
      </c>
      <c r="D176">
        <v>0</v>
      </c>
      <c r="E176">
        <v>18898</v>
      </c>
      <c r="F176">
        <v>0</v>
      </c>
      <c r="G176">
        <v>18898</v>
      </c>
      <c r="H176" s="4">
        <v>0</v>
      </c>
    </row>
    <row r="177" spans="1:8" x14ac:dyDescent="0.25">
      <c r="A177" s="1" t="s">
        <v>102</v>
      </c>
      <c r="B177" s="1" t="s">
        <v>16</v>
      </c>
      <c r="C177">
        <v>37403</v>
      </c>
      <c r="D177">
        <v>0</v>
      </c>
      <c r="E177">
        <v>37403</v>
      </c>
      <c r="F177">
        <v>0</v>
      </c>
      <c r="G177">
        <v>37403</v>
      </c>
      <c r="H177" s="4">
        <v>0</v>
      </c>
    </row>
    <row r="178" spans="1:8" x14ac:dyDescent="0.25">
      <c r="A178" s="1" t="s">
        <v>102</v>
      </c>
      <c r="B178" s="1" t="s">
        <v>13</v>
      </c>
      <c r="C178">
        <v>0</v>
      </c>
      <c r="D178">
        <v>0</v>
      </c>
      <c r="E178">
        <v>0</v>
      </c>
      <c r="F178">
        <v>0</v>
      </c>
      <c r="G178">
        <v>0</v>
      </c>
      <c r="H178" s="4"/>
    </row>
    <row r="179" spans="1:8" x14ac:dyDescent="0.25">
      <c r="A179" s="1" t="s">
        <v>102</v>
      </c>
      <c r="B179" s="1" t="s">
        <v>15</v>
      </c>
      <c r="C179">
        <v>0</v>
      </c>
      <c r="D179">
        <v>0</v>
      </c>
      <c r="E179">
        <v>0</v>
      </c>
      <c r="F179">
        <v>0</v>
      </c>
      <c r="G179">
        <v>0</v>
      </c>
      <c r="H179" s="4"/>
    </row>
    <row r="180" spans="1:8" x14ac:dyDescent="0.25">
      <c r="A180" s="1" t="s">
        <v>102</v>
      </c>
      <c r="B180" s="1" t="s">
        <v>14</v>
      </c>
      <c r="C180">
        <v>61776</v>
      </c>
      <c r="D180">
        <v>0</v>
      </c>
      <c r="E180">
        <v>55064</v>
      </c>
      <c r="F180">
        <v>6712</v>
      </c>
      <c r="G180">
        <v>61776</v>
      </c>
      <c r="H180" s="4">
        <v>0.10865060865060865</v>
      </c>
    </row>
    <row r="181" spans="1:8" x14ac:dyDescent="0.25">
      <c r="A181" s="1" t="s">
        <v>102</v>
      </c>
      <c r="B181" s="1" t="s">
        <v>11</v>
      </c>
      <c r="C181">
        <v>1225174</v>
      </c>
      <c r="D181">
        <v>672</v>
      </c>
      <c r="E181">
        <v>1172656</v>
      </c>
      <c r="F181">
        <v>51846</v>
      </c>
      <c r="G181">
        <v>1224502</v>
      </c>
      <c r="H181" s="4">
        <v>4.2340478006569204E-2</v>
      </c>
    </row>
    <row r="182" spans="1:8" x14ac:dyDescent="0.25">
      <c r="A182" s="1" t="s">
        <v>103</v>
      </c>
      <c r="B182" s="1" t="s">
        <v>13</v>
      </c>
      <c r="C182">
        <v>4577</v>
      </c>
      <c r="D182">
        <v>0</v>
      </c>
      <c r="E182">
        <v>4577</v>
      </c>
      <c r="F182">
        <v>0</v>
      </c>
      <c r="G182">
        <v>4577</v>
      </c>
      <c r="H182" s="4">
        <v>0</v>
      </c>
    </row>
    <row r="183" spans="1:8" x14ac:dyDescent="0.25">
      <c r="A183" s="1" t="s">
        <v>103</v>
      </c>
      <c r="B183" s="1" t="s">
        <v>15</v>
      </c>
      <c r="C183">
        <v>12978</v>
      </c>
      <c r="D183">
        <v>0</v>
      </c>
      <c r="E183">
        <v>12978</v>
      </c>
      <c r="F183">
        <v>0</v>
      </c>
      <c r="G183">
        <v>12978</v>
      </c>
      <c r="H183" s="4">
        <v>0</v>
      </c>
    </row>
    <row r="184" spans="1:8" x14ac:dyDescent="0.25">
      <c r="A184" s="1" t="s">
        <v>103</v>
      </c>
      <c r="B184" s="1" t="s">
        <v>14</v>
      </c>
      <c r="C184">
        <v>1235696</v>
      </c>
      <c r="D184">
        <v>0</v>
      </c>
      <c r="E184">
        <v>1182988</v>
      </c>
      <c r="F184">
        <v>52708</v>
      </c>
      <c r="G184">
        <v>1235696</v>
      </c>
      <c r="H184" s="4">
        <v>4.2654504020406311E-2</v>
      </c>
    </row>
    <row r="185" spans="1:8" x14ac:dyDescent="0.25">
      <c r="A185" s="1" t="s">
        <v>103</v>
      </c>
      <c r="B185" s="1" t="s">
        <v>16</v>
      </c>
      <c r="C185">
        <v>145177</v>
      </c>
      <c r="D185">
        <v>0</v>
      </c>
      <c r="E185">
        <v>124350</v>
      </c>
      <c r="F185">
        <v>20827</v>
      </c>
      <c r="G185">
        <v>145177</v>
      </c>
      <c r="H185" s="4">
        <v>0.1434593633977834</v>
      </c>
    </row>
    <row r="186" spans="1:8" x14ac:dyDescent="0.25">
      <c r="A186" s="1" t="s">
        <v>103</v>
      </c>
      <c r="B186" s="1" t="s">
        <v>11</v>
      </c>
      <c r="C186">
        <v>5761142</v>
      </c>
      <c r="D186">
        <v>0</v>
      </c>
      <c r="E186">
        <v>5369297</v>
      </c>
      <c r="F186">
        <v>391845</v>
      </c>
      <c r="G186">
        <v>5761142</v>
      </c>
      <c r="H186" s="4">
        <v>6.8015160883033263E-2</v>
      </c>
    </row>
    <row r="187" spans="1:8" x14ac:dyDescent="0.25">
      <c r="A187" s="1" t="s">
        <v>103</v>
      </c>
      <c r="B187" s="1" t="s">
        <v>12</v>
      </c>
      <c r="C187">
        <v>1306223</v>
      </c>
      <c r="D187">
        <v>5183</v>
      </c>
      <c r="E187">
        <v>995803</v>
      </c>
      <c r="F187">
        <v>305237</v>
      </c>
      <c r="G187">
        <v>1301040</v>
      </c>
      <c r="H187" s="4">
        <v>0.23461000430424891</v>
      </c>
    </row>
    <row r="188" spans="1:8" x14ac:dyDescent="0.25">
      <c r="A188" s="1" t="s">
        <v>104</v>
      </c>
      <c r="B188" s="1" t="s">
        <v>15</v>
      </c>
      <c r="C188">
        <v>886</v>
      </c>
      <c r="D188">
        <v>0</v>
      </c>
      <c r="E188">
        <v>886</v>
      </c>
      <c r="F188">
        <v>0</v>
      </c>
      <c r="G188">
        <v>886</v>
      </c>
      <c r="H188" s="4">
        <v>0</v>
      </c>
    </row>
    <row r="189" spans="1:8" x14ac:dyDescent="0.25">
      <c r="A189" s="1" t="s">
        <v>104</v>
      </c>
      <c r="B189" s="1" t="s">
        <v>13</v>
      </c>
      <c r="C189">
        <v>153046</v>
      </c>
      <c r="D189">
        <v>0</v>
      </c>
      <c r="E189">
        <v>111713</v>
      </c>
      <c r="F189">
        <v>41333</v>
      </c>
      <c r="G189">
        <v>153046</v>
      </c>
      <c r="H189" s="4">
        <v>0.27006912954275186</v>
      </c>
    </row>
    <row r="190" spans="1:8" x14ac:dyDescent="0.25">
      <c r="A190" s="1" t="s">
        <v>104</v>
      </c>
      <c r="B190" s="1" t="s">
        <v>14</v>
      </c>
      <c r="C190">
        <v>38432</v>
      </c>
      <c r="D190">
        <v>0</v>
      </c>
      <c r="E190">
        <v>28153</v>
      </c>
      <c r="F190">
        <v>10279</v>
      </c>
      <c r="G190">
        <v>38432</v>
      </c>
      <c r="H190" s="4">
        <v>0.26745940882597835</v>
      </c>
    </row>
    <row r="191" spans="1:8" x14ac:dyDescent="0.25">
      <c r="A191" s="1" t="s">
        <v>104</v>
      </c>
      <c r="B191" s="1" t="s">
        <v>12</v>
      </c>
      <c r="C191">
        <v>53109</v>
      </c>
      <c r="D191">
        <v>0</v>
      </c>
      <c r="E191">
        <v>47641</v>
      </c>
      <c r="F191">
        <v>5468</v>
      </c>
      <c r="G191">
        <v>53109</v>
      </c>
      <c r="H191" s="4">
        <v>0.10295806737087876</v>
      </c>
    </row>
    <row r="192" spans="1:8" x14ac:dyDescent="0.25">
      <c r="A192" s="1" t="s">
        <v>104</v>
      </c>
      <c r="B192" s="1" t="s">
        <v>16</v>
      </c>
      <c r="C192">
        <v>42030</v>
      </c>
      <c r="D192">
        <v>0</v>
      </c>
      <c r="E192">
        <v>35353</v>
      </c>
      <c r="F192">
        <v>6677</v>
      </c>
      <c r="G192">
        <v>42030</v>
      </c>
      <c r="H192" s="4">
        <v>0.15886271710682845</v>
      </c>
    </row>
    <row r="193" spans="1:8" x14ac:dyDescent="0.25">
      <c r="A193" s="1" t="s">
        <v>104</v>
      </c>
      <c r="B193" s="1" t="s">
        <v>11</v>
      </c>
      <c r="C193">
        <v>1689660</v>
      </c>
      <c r="D193">
        <v>3812</v>
      </c>
      <c r="E193">
        <v>1514316</v>
      </c>
      <c r="F193">
        <v>171532</v>
      </c>
      <c r="G193">
        <v>1685848</v>
      </c>
      <c r="H193" s="4">
        <v>0.10174820031224642</v>
      </c>
    </row>
    <row r="194" spans="1:8" x14ac:dyDescent="0.25">
      <c r="A194" s="1" t="s">
        <v>105</v>
      </c>
      <c r="B194" s="1" t="s">
        <v>13</v>
      </c>
      <c r="C194">
        <v>163251</v>
      </c>
      <c r="D194">
        <v>0</v>
      </c>
      <c r="E194">
        <v>163251</v>
      </c>
      <c r="F194">
        <v>0</v>
      </c>
      <c r="G194">
        <v>163251</v>
      </c>
      <c r="H194" s="4">
        <v>0</v>
      </c>
    </row>
    <row r="195" spans="1:8" x14ac:dyDescent="0.25">
      <c r="A195" s="1" t="s">
        <v>105</v>
      </c>
      <c r="B195" s="1" t="s">
        <v>14</v>
      </c>
      <c r="C195">
        <v>1569827</v>
      </c>
      <c r="D195">
        <v>0</v>
      </c>
      <c r="E195">
        <v>1434006</v>
      </c>
      <c r="F195">
        <v>135821</v>
      </c>
      <c r="G195">
        <v>1569827</v>
      </c>
      <c r="H195" s="4">
        <v>8.6519724784960381E-2</v>
      </c>
    </row>
    <row r="196" spans="1:8" x14ac:dyDescent="0.25">
      <c r="A196" s="1" t="s">
        <v>105</v>
      </c>
      <c r="B196" s="1" t="s">
        <v>12</v>
      </c>
      <c r="C196">
        <v>3262145</v>
      </c>
      <c r="D196">
        <v>0</v>
      </c>
      <c r="E196">
        <v>2445338</v>
      </c>
      <c r="F196">
        <v>816807</v>
      </c>
      <c r="G196">
        <v>3262145</v>
      </c>
      <c r="H196" s="4">
        <v>0.250389544302905</v>
      </c>
    </row>
    <row r="197" spans="1:8" x14ac:dyDescent="0.25">
      <c r="A197" s="1" t="s">
        <v>105</v>
      </c>
      <c r="B197" s="1" t="s">
        <v>15</v>
      </c>
      <c r="C197">
        <v>37311</v>
      </c>
      <c r="D197">
        <v>0</v>
      </c>
      <c r="E197">
        <v>31112</v>
      </c>
      <c r="F197">
        <v>6199</v>
      </c>
      <c r="G197">
        <v>37311</v>
      </c>
      <c r="H197" s="4">
        <v>0.16614403259092492</v>
      </c>
    </row>
    <row r="198" spans="1:8" x14ac:dyDescent="0.25">
      <c r="A198" s="1" t="s">
        <v>105</v>
      </c>
      <c r="B198" s="1" t="s">
        <v>16</v>
      </c>
      <c r="C198">
        <v>261545</v>
      </c>
      <c r="D198">
        <v>0</v>
      </c>
      <c r="E198">
        <v>243014</v>
      </c>
      <c r="F198">
        <v>18531</v>
      </c>
      <c r="G198">
        <v>261545</v>
      </c>
      <c r="H198" s="4">
        <v>7.0852052228106061E-2</v>
      </c>
    </row>
    <row r="199" spans="1:8" x14ac:dyDescent="0.25">
      <c r="A199" s="1" t="s">
        <v>105</v>
      </c>
      <c r="B199" s="1" t="s">
        <v>11</v>
      </c>
      <c r="C199">
        <v>13488882</v>
      </c>
      <c r="D199">
        <v>19024</v>
      </c>
      <c r="E199">
        <v>12325408</v>
      </c>
      <c r="F199">
        <v>1144450</v>
      </c>
      <c r="G199">
        <v>13469858</v>
      </c>
      <c r="H199" s="4">
        <v>8.4963776158590534E-2</v>
      </c>
    </row>
    <row r="200" spans="1:8" x14ac:dyDescent="0.25">
      <c r="A200" s="1" t="s">
        <v>106</v>
      </c>
      <c r="B200" s="1" t="s">
        <v>14</v>
      </c>
      <c r="C200">
        <v>332618</v>
      </c>
      <c r="D200">
        <v>0</v>
      </c>
      <c r="E200">
        <v>332618</v>
      </c>
      <c r="F200">
        <v>0</v>
      </c>
      <c r="G200">
        <v>332618</v>
      </c>
      <c r="H200" s="4">
        <v>0</v>
      </c>
    </row>
    <row r="201" spans="1:8" x14ac:dyDescent="0.25">
      <c r="A201" s="1" t="s">
        <v>106</v>
      </c>
      <c r="B201" s="1" t="s">
        <v>15</v>
      </c>
      <c r="C201">
        <v>0</v>
      </c>
      <c r="D201">
        <v>0</v>
      </c>
      <c r="E201">
        <v>0</v>
      </c>
      <c r="F201">
        <v>0</v>
      </c>
      <c r="G201">
        <v>0</v>
      </c>
      <c r="H201" s="4"/>
    </row>
    <row r="202" spans="1:8" x14ac:dyDescent="0.25">
      <c r="A202" s="1" t="s">
        <v>106</v>
      </c>
      <c r="B202" s="1" t="s">
        <v>13</v>
      </c>
      <c r="C202">
        <v>199848</v>
      </c>
      <c r="D202">
        <v>0</v>
      </c>
      <c r="E202">
        <v>168483</v>
      </c>
      <c r="F202">
        <v>31365</v>
      </c>
      <c r="G202">
        <v>199848</v>
      </c>
      <c r="H202" s="4">
        <v>0.15694427765101476</v>
      </c>
    </row>
    <row r="203" spans="1:8" x14ac:dyDescent="0.25">
      <c r="A203" s="1" t="s">
        <v>106</v>
      </c>
      <c r="B203" s="1" t="s">
        <v>16</v>
      </c>
      <c r="C203">
        <v>227944</v>
      </c>
      <c r="D203">
        <v>0</v>
      </c>
      <c r="E203">
        <v>165889</v>
      </c>
      <c r="F203">
        <v>62055</v>
      </c>
      <c r="G203">
        <v>227944</v>
      </c>
      <c r="H203" s="4">
        <v>0.27223791808514369</v>
      </c>
    </row>
    <row r="204" spans="1:8" x14ac:dyDescent="0.25">
      <c r="A204" s="1" t="s">
        <v>106</v>
      </c>
      <c r="B204" s="1" t="s">
        <v>11</v>
      </c>
      <c r="C204">
        <v>7226153</v>
      </c>
      <c r="D204">
        <v>0</v>
      </c>
      <c r="E204">
        <v>6367421</v>
      </c>
      <c r="F204">
        <v>858732</v>
      </c>
      <c r="G204">
        <v>7226153</v>
      </c>
      <c r="H204" s="4">
        <v>0.11883667561425837</v>
      </c>
    </row>
    <row r="205" spans="1:8" x14ac:dyDescent="0.25">
      <c r="A205" s="1" t="s">
        <v>106</v>
      </c>
      <c r="B205" s="1" t="s">
        <v>12</v>
      </c>
      <c r="C205">
        <v>2203258</v>
      </c>
      <c r="D205">
        <v>10232</v>
      </c>
      <c r="E205">
        <v>1777270</v>
      </c>
      <c r="F205">
        <v>415756</v>
      </c>
      <c r="G205">
        <v>2193026</v>
      </c>
      <c r="H205" s="4">
        <v>0.18958097168022631</v>
      </c>
    </row>
    <row r="206" spans="1:8" x14ac:dyDescent="0.25">
      <c r="A206" s="1" t="s">
        <v>107</v>
      </c>
      <c r="B206" s="1" t="s">
        <v>13</v>
      </c>
      <c r="C206">
        <v>44640</v>
      </c>
      <c r="D206">
        <v>0</v>
      </c>
      <c r="E206">
        <v>32370</v>
      </c>
      <c r="F206">
        <v>12270</v>
      </c>
      <c r="G206">
        <v>44640</v>
      </c>
      <c r="H206" s="4">
        <v>0.27486559139784944</v>
      </c>
    </row>
    <row r="207" spans="1:8" x14ac:dyDescent="0.25">
      <c r="A207" s="1" t="s">
        <v>107</v>
      </c>
      <c r="B207" s="1" t="s">
        <v>14</v>
      </c>
      <c r="C207">
        <v>8236</v>
      </c>
      <c r="D207">
        <v>0</v>
      </c>
      <c r="E207">
        <v>7455</v>
      </c>
      <c r="F207">
        <v>781</v>
      </c>
      <c r="G207">
        <v>8236</v>
      </c>
      <c r="H207" s="4">
        <v>9.4827586206896547E-2</v>
      </c>
    </row>
    <row r="208" spans="1:8" x14ac:dyDescent="0.25">
      <c r="A208" s="1" t="s">
        <v>107</v>
      </c>
      <c r="B208" s="1" t="s">
        <v>12</v>
      </c>
      <c r="C208">
        <v>29609</v>
      </c>
      <c r="D208">
        <v>0</v>
      </c>
      <c r="E208">
        <v>6846</v>
      </c>
      <c r="F208">
        <v>22763</v>
      </c>
      <c r="G208">
        <v>29609</v>
      </c>
      <c r="H208" s="4">
        <v>0.76878651761288797</v>
      </c>
    </row>
    <row r="209" spans="1:8" x14ac:dyDescent="0.25">
      <c r="A209" s="1" t="s">
        <v>107</v>
      </c>
      <c r="B209" s="1" t="s">
        <v>16</v>
      </c>
      <c r="C209">
        <v>12762</v>
      </c>
      <c r="D209">
        <v>0</v>
      </c>
      <c r="E209">
        <v>11942</v>
      </c>
      <c r="F209">
        <v>820</v>
      </c>
      <c r="G209">
        <v>12762</v>
      </c>
      <c r="H209" s="4">
        <v>6.4253251841404166E-2</v>
      </c>
    </row>
    <row r="210" spans="1:8" x14ac:dyDescent="0.25">
      <c r="A210" s="1" t="s">
        <v>107</v>
      </c>
      <c r="B210" s="1" t="s">
        <v>15</v>
      </c>
      <c r="C210">
        <v>4015</v>
      </c>
      <c r="D210">
        <v>2931</v>
      </c>
      <c r="E210">
        <v>1084</v>
      </c>
      <c r="F210">
        <v>0</v>
      </c>
      <c r="G210">
        <v>1084</v>
      </c>
      <c r="H210" s="4">
        <v>0</v>
      </c>
    </row>
    <row r="211" spans="1:8" x14ac:dyDescent="0.25">
      <c r="A211" s="1" t="s">
        <v>107</v>
      </c>
      <c r="B211" s="1" t="s">
        <v>11</v>
      </c>
      <c r="C211">
        <v>638533</v>
      </c>
      <c r="D211">
        <v>738</v>
      </c>
      <c r="E211">
        <v>601939</v>
      </c>
      <c r="F211">
        <v>35856</v>
      </c>
      <c r="G211">
        <v>637795</v>
      </c>
      <c r="H211" s="4">
        <v>5.6218690958693626E-2</v>
      </c>
    </row>
    <row r="212" spans="1:8" x14ac:dyDescent="0.25">
      <c r="A212" s="1" t="s">
        <v>108</v>
      </c>
      <c r="B212" s="1" t="s">
        <v>15</v>
      </c>
      <c r="C212">
        <v>0</v>
      </c>
      <c r="D212">
        <v>0</v>
      </c>
      <c r="E212">
        <v>0</v>
      </c>
      <c r="F212">
        <v>0</v>
      </c>
      <c r="G212">
        <v>0</v>
      </c>
      <c r="H212" s="4"/>
    </row>
    <row r="213" spans="1:8" x14ac:dyDescent="0.25">
      <c r="A213" s="1" t="s">
        <v>108</v>
      </c>
      <c r="B213" s="1" t="s">
        <v>13</v>
      </c>
      <c r="C213">
        <v>18184</v>
      </c>
      <c r="D213">
        <v>0</v>
      </c>
      <c r="E213">
        <v>13785</v>
      </c>
      <c r="F213">
        <v>4399</v>
      </c>
      <c r="G213">
        <v>18184</v>
      </c>
      <c r="H213" s="4">
        <v>0.24191597008358998</v>
      </c>
    </row>
    <row r="214" spans="1:8" x14ac:dyDescent="0.25">
      <c r="A214" s="1" t="s">
        <v>108</v>
      </c>
      <c r="B214" s="1" t="s">
        <v>14</v>
      </c>
      <c r="C214">
        <v>308226</v>
      </c>
      <c r="D214">
        <v>0</v>
      </c>
      <c r="E214">
        <v>230088</v>
      </c>
      <c r="F214">
        <v>78138</v>
      </c>
      <c r="G214">
        <v>308226</v>
      </c>
      <c r="H214" s="4">
        <v>0.25350878900547003</v>
      </c>
    </row>
    <row r="215" spans="1:8" x14ac:dyDescent="0.25">
      <c r="A215" s="1" t="s">
        <v>108</v>
      </c>
      <c r="B215" s="1" t="s">
        <v>12</v>
      </c>
      <c r="C215">
        <v>1406611</v>
      </c>
      <c r="D215">
        <v>0</v>
      </c>
      <c r="E215">
        <v>1033154</v>
      </c>
      <c r="F215">
        <v>373457</v>
      </c>
      <c r="G215">
        <v>1406611</v>
      </c>
      <c r="H215" s="4">
        <v>0.26550126509745764</v>
      </c>
    </row>
    <row r="216" spans="1:8" x14ac:dyDescent="0.25">
      <c r="A216" s="1" t="s">
        <v>108</v>
      </c>
      <c r="B216" s="1" t="s">
        <v>16</v>
      </c>
      <c r="C216">
        <v>246453</v>
      </c>
      <c r="D216">
        <v>0</v>
      </c>
      <c r="E216">
        <v>180044</v>
      </c>
      <c r="F216">
        <v>66409</v>
      </c>
      <c r="G216">
        <v>246453</v>
      </c>
      <c r="H216" s="4">
        <v>0.26945908550514702</v>
      </c>
    </row>
    <row r="217" spans="1:8" x14ac:dyDescent="0.25">
      <c r="A217" s="1" t="s">
        <v>108</v>
      </c>
      <c r="B217" s="1" t="s">
        <v>11</v>
      </c>
      <c r="C217">
        <v>9449772</v>
      </c>
      <c r="D217">
        <v>34036</v>
      </c>
      <c r="E217">
        <v>8560247</v>
      </c>
      <c r="F217">
        <v>855489</v>
      </c>
      <c r="G217">
        <v>9415736</v>
      </c>
      <c r="H217" s="4">
        <v>9.0857368983157563E-2</v>
      </c>
    </row>
    <row r="218" spans="1:8" x14ac:dyDescent="0.25">
      <c r="A218" s="1" t="s">
        <v>109</v>
      </c>
      <c r="B218" s="1" t="s">
        <v>15</v>
      </c>
      <c r="C218">
        <v>5489</v>
      </c>
      <c r="D218">
        <v>0</v>
      </c>
      <c r="E218">
        <v>5489</v>
      </c>
      <c r="F218">
        <v>0</v>
      </c>
      <c r="G218">
        <v>5489</v>
      </c>
      <c r="H218" s="4">
        <v>0</v>
      </c>
    </row>
    <row r="219" spans="1:8" x14ac:dyDescent="0.25">
      <c r="A219" s="1" t="s">
        <v>109</v>
      </c>
      <c r="B219" s="1" t="s">
        <v>13</v>
      </c>
      <c r="C219">
        <v>389637</v>
      </c>
      <c r="D219">
        <v>0</v>
      </c>
      <c r="E219">
        <v>316359</v>
      </c>
      <c r="F219">
        <v>73278</v>
      </c>
      <c r="G219">
        <v>389637</v>
      </c>
      <c r="H219" s="4">
        <v>0.18806735499965352</v>
      </c>
    </row>
    <row r="220" spans="1:8" x14ac:dyDescent="0.25">
      <c r="A220" s="1" t="s">
        <v>109</v>
      </c>
      <c r="B220" s="1" t="s">
        <v>14</v>
      </c>
      <c r="C220">
        <v>81954</v>
      </c>
      <c r="D220">
        <v>0</v>
      </c>
      <c r="E220">
        <v>44718</v>
      </c>
      <c r="F220">
        <v>37236</v>
      </c>
      <c r="G220">
        <v>81954</v>
      </c>
      <c r="H220" s="4">
        <v>0.45435244161358812</v>
      </c>
    </row>
    <row r="221" spans="1:8" x14ac:dyDescent="0.25">
      <c r="A221" s="1" t="s">
        <v>109</v>
      </c>
      <c r="B221" s="1" t="s">
        <v>12</v>
      </c>
      <c r="C221">
        <v>285731</v>
      </c>
      <c r="D221">
        <v>0</v>
      </c>
      <c r="E221">
        <v>243962</v>
      </c>
      <c r="F221">
        <v>41769</v>
      </c>
      <c r="G221">
        <v>285731</v>
      </c>
      <c r="H221" s="4">
        <v>0.1461829482975246</v>
      </c>
    </row>
    <row r="222" spans="1:8" x14ac:dyDescent="0.25">
      <c r="A222" s="1" t="s">
        <v>109</v>
      </c>
      <c r="B222" s="1" t="s">
        <v>16</v>
      </c>
      <c r="C222">
        <v>128957</v>
      </c>
      <c r="D222">
        <v>0</v>
      </c>
      <c r="E222">
        <v>113857</v>
      </c>
      <c r="F222">
        <v>15100</v>
      </c>
      <c r="G222">
        <v>128957</v>
      </c>
      <c r="H222" s="4">
        <v>0.11709329466411285</v>
      </c>
    </row>
    <row r="223" spans="1:8" x14ac:dyDescent="0.25">
      <c r="A223" s="1" t="s">
        <v>109</v>
      </c>
      <c r="B223" s="1" t="s">
        <v>11</v>
      </c>
      <c r="C223">
        <v>2912279</v>
      </c>
      <c r="D223">
        <v>0</v>
      </c>
      <c r="E223">
        <v>2496718</v>
      </c>
      <c r="F223">
        <v>415561</v>
      </c>
      <c r="G223">
        <v>2912279</v>
      </c>
      <c r="H223" s="4">
        <v>0.14269271591080387</v>
      </c>
    </row>
    <row r="224" spans="1:8" x14ac:dyDescent="0.25">
      <c r="A224" s="1" t="s">
        <v>110</v>
      </c>
      <c r="B224" s="1" t="s">
        <v>13</v>
      </c>
      <c r="C224">
        <v>74668</v>
      </c>
      <c r="D224">
        <v>0</v>
      </c>
      <c r="E224">
        <v>66690</v>
      </c>
      <c r="F224">
        <v>7978</v>
      </c>
      <c r="G224">
        <v>74668</v>
      </c>
      <c r="H224" s="4">
        <v>0.10684630631595865</v>
      </c>
    </row>
    <row r="225" spans="1:8" x14ac:dyDescent="0.25">
      <c r="A225" s="1" t="s">
        <v>110</v>
      </c>
      <c r="B225" s="1" t="s">
        <v>14</v>
      </c>
      <c r="C225">
        <v>154833</v>
      </c>
      <c r="D225">
        <v>0</v>
      </c>
      <c r="E225">
        <v>152773</v>
      </c>
      <c r="F225">
        <v>2060</v>
      </c>
      <c r="G225">
        <v>154833</v>
      </c>
      <c r="H225" s="4">
        <v>1.3304657275903716E-2</v>
      </c>
    </row>
    <row r="226" spans="1:8" x14ac:dyDescent="0.25">
      <c r="A226" s="1" t="s">
        <v>110</v>
      </c>
      <c r="B226" s="1" t="s">
        <v>12</v>
      </c>
      <c r="C226">
        <v>97453</v>
      </c>
      <c r="D226">
        <v>0</v>
      </c>
      <c r="E226">
        <v>69268</v>
      </c>
      <c r="F226">
        <v>28185</v>
      </c>
      <c r="G226">
        <v>97453</v>
      </c>
      <c r="H226" s="4">
        <v>0.28921634018449921</v>
      </c>
    </row>
    <row r="227" spans="1:8" x14ac:dyDescent="0.25">
      <c r="A227" s="1" t="s">
        <v>110</v>
      </c>
      <c r="B227" s="1" t="s">
        <v>15</v>
      </c>
      <c r="C227">
        <v>16851</v>
      </c>
      <c r="D227">
        <v>0</v>
      </c>
      <c r="E227">
        <v>8595</v>
      </c>
      <c r="F227">
        <v>8256</v>
      </c>
      <c r="G227">
        <v>16851</v>
      </c>
      <c r="H227" s="4">
        <v>0.48994124977746129</v>
      </c>
    </row>
    <row r="228" spans="1:8" x14ac:dyDescent="0.25">
      <c r="A228" s="1" t="s">
        <v>110</v>
      </c>
      <c r="B228" s="1" t="s">
        <v>16</v>
      </c>
      <c r="C228">
        <v>243976</v>
      </c>
      <c r="D228">
        <v>0</v>
      </c>
      <c r="E228">
        <v>199067</v>
      </c>
      <c r="F228">
        <v>44909</v>
      </c>
      <c r="G228">
        <v>243976</v>
      </c>
      <c r="H228" s="4">
        <v>0.18407138407056431</v>
      </c>
    </row>
    <row r="229" spans="1:8" x14ac:dyDescent="0.25">
      <c r="A229" s="1" t="s">
        <v>110</v>
      </c>
      <c r="B229" s="1" t="s">
        <v>11</v>
      </c>
      <c r="C229">
        <v>3663109</v>
      </c>
      <c r="D229">
        <v>30935</v>
      </c>
      <c r="E229">
        <v>3331339</v>
      </c>
      <c r="F229">
        <v>300835</v>
      </c>
      <c r="G229">
        <v>3632174</v>
      </c>
      <c r="H229" s="4">
        <v>8.2825051883527609E-2</v>
      </c>
    </row>
    <row r="230" spans="1:8" x14ac:dyDescent="0.25">
      <c r="A230" s="1" t="s">
        <v>111</v>
      </c>
      <c r="B230" s="1" t="s">
        <v>14</v>
      </c>
      <c r="C230">
        <v>312105</v>
      </c>
      <c r="D230">
        <v>0</v>
      </c>
      <c r="E230">
        <v>312105</v>
      </c>
      <c r="F230">
        <v>0</v>
      </c>
      <c r="G230">
        <v>312105</v>
      </c>
      <c r="H230" s="4">
        <v>0</v>
      </c>
    </row>
    <row r="231" spans="1:8" x14ac:dyDescent="0.25">
      <c r="A231" s="1" t="s">
        <v>111</v>
      </c>
      <c r="B231" s="1" t="s">
        <v>13</v>
      </c>
      <c r="C231">
        <v>0</v>
      </c>
      <c r="D231">
        <v>0</v>
      </c>
      <c r="E231">
        <v>0</v>
      </c>
      <c r="F231">
        <v>0</v>
      </c>
      <c r="G231">
        <v>0</v>
      </c>
      <c r="H231" s="4"/>
    </row>
    <row r="232" spans="1:8" x14ac:dyDescent="0.25">
      <c r="A232" s="1" t="s">
        <v>111</v>
      </c>
      <c r="B232" s="1" t="s">
        <v>15</v>
      </c>
      <c r="C232">
        <v>0</v>
      </c>
      <c r="D232">
        <v>0</v>
      </c>
      <c r="E232">
        <v>0</v>
      </c>
      <c r="F232">
        <v>0</v>
      </c>
      <c r="G232">
        <v>0</v>
      </c>
      <c r="H232" s="4"/>
    </row>
    <row r="233" spans="1:8" x14ac:dyDescent="0.25">
      <c r="A233" s="1" t="s">
        <v>111</v>
      </c>
      <c r="B233" s="1" t="s">
        <v>12</v>
      </c>
      <c r="C233">
        <v>1396213</v>
      </c>
      <c r="D233">
        <v>0</v>
      </c>
      <c r="E233">
        <v>1088311</v>
      </c>
      <c r="F233">
        <v>307902</v>
      </c>
      <c r="G233">
        <v>1396213</v>
      </c>
      <c r="H233" s="4">
        <v>0.22052652424809108</v>
      </c>
    </row>
    <row r="234" spans="1:8" x14ac:dyDescent="0.25">
      <c r="A234" s="1" t="s">
        <v>111</v>
      </c>
      <c r="B234" s="1" t="s">
        <v>16</v>
      </c>
      <c r="C234">
        <v>290564</v>
      </c>
      <c r="D234">
        <v>0</v>
      </c>
      <c r="E234">
        <v>164491</v>
      </c>
      <c r="F234">
        <v>126073</v>
      </c>
      <c r="G234">
        <v>290564</v>
      </c>
      <c r="H234" s="4">
        <v>0.43389064027202268</v>
      </c>
    </row>
    <row r="235" spans="1:8" x14ac:dyDescent="0.25">
      <c r="A235" s="1" t="s">
        <v>111</v>
      </c>
      <c r="B235" s="1" t="s">
        <v>11</v>
      </c>
      <c r="C235">
        <v>10018735</v>
      </c>
      <c r="D235">
        <v>41296</v>
      </c>
      <c r="E235">
        <v>9216566</v>
      </c>
      <c r="F235">
        <v>760873</v>
      </c>
      <c r="G235">
        <v>9977439</v>
      </c>
      <c r="H235" s="4">
        <v>7.6259348716639613E-2</v>
      </c>
    </row>
    <row r="236" spans="1:8" x14ac:dyDescent="0.25">
      <c r="A236" s="1" t="s">
        <v>112</v>
      </c>
      <c r="B236" s="1" t="s">
        <v>16</v>
      </c>
      <c r="C236">
        <v>12138</v>
      </c>
      <c r="D236">
        <v>0</v>
      </c>
      <c r="E236">
        <v>12138</v>
      </c>
      <c r="F236">
        <v>0</v>
      </c>
      <c r="G236">
        <v>12138</v>
      </c>
      <c r="H236" s="4">
        <v>0</v>
      </c>
    </row>
    <row r="237" spans="1:8" x14ac:dyDescent="0.25">
      <c r="A237" s="1" t="s">
        <v>112</v>
      </c>
      <c r="B237" s="1" t="s">
        <v>15</v>
      </c>
      <c r="C237">
        <v>0</v>
      </c>
      <c r="D237">
        <v>0</v>
      </c>
      <c r="E237">
        <v>0</v>
      </c>
      <c r="F237">
        <v>0</v>
      </c>
      <c r="G237">
        <v>0</v>
      </c>
      <c r="H237" s="4"/>
    </row>
    <row r="238" spans="1:8" x14ac:dyDescent="0.25">
      <c r="A238" s="1" t="s">
        <v>112</v>
      </c>
      <c r="B238" s="1" t="s">
        <v>13</v>
      </c>
      <c r="C238">
        <v>1156</v>
      </c>
      <c r="D238">
        <v>0</v>
      </c>
      <c r="E238">
        <v>0</v>
      </c>
      <c r="F238">
        <v>1156</v>
      </c>
      <c r="G238">
        <v>1156</v>
      </c>
      <c r="H238" s="4">
        <v>1</v>
      </c>
    </row>
    <row r="239" spans="1:8" x14ac:dyDescent="0.25">
      <c r="A239" s="1" t="s">
        <v>112</v>
      </c>
      <c r="B239" s="1" t="s">
        <v>14</v>
      </c>
      <c r="C239">
        <v>10728</v>
      </c>
      <c r="D239">
        <v>0</v>
      </c>
      <c r="E239">
        <v>9756</v>
      </c>
      <c r="F239">
        <v>972</v>
      </c>
      <c r="G239">
        <v>10728</v>
      </c>
      <c r="H239" s="4">
        <v>9.0604026845637578E-2</v>
      </c>
    </row>
    <row r="240" spans="1:8" x14ac:dyDescent="0.25">
      <c r="A240" s="1" t="s">
        <v>112</v>
      </c>
      <c r="B240" s="1" t="s">
        <v>12</v>
      </c>
      <c r="C240">
        <v>77908</v>
      </c>
      <c r="D240">
        <v>0</v>
      </c>
      <c r="E240">
        <v>62440</v>
      </c>
      <c r="F240">
        <v>15468</v>
      </c>
      <c r="G240">
        <v>77908</v>
      </c>
      <c r="H240" s="4">
        <v>0.19854186989782821</v>
      </c>
    </row>
    <row r="241" spans="1:8" x14ac:dyDescent="0.25">
      <c r="A241" s="1" t="s">
        <v>112</v>
      </c>
      <c r="B241" s="1" t="s">
        <v>11</v>
      </c>
      <c r="C241">
        <v>926013</v>
      </c>
      <c r="D241">
        <v>10976</v>
      </c>
      <c r="E241">
        <v>861486</v>
      </c>
      <c r="F241">
        <v>53551</v>
      </c>
      <c r="G241">
        <v>915037</v>
      </c>
      <c r="H241" s="4">
        <v>5.8523316543484034E-2</v>
      </c>
    </row>
    <row r="242" spans="1:8" x14ac:dyDescent="0.25">
      <c r="A242" s="1" t="s">
        <v>113</v>
      </c>
      <c r="B242" s="1" t="s">
        <v>13</v>
      </c>
      <c r="C242">
        <v>13760</v>
      </c>
      <c r="D242">
        <v>0</v>
      </c>
      <c r="E242">
        <v>13760</v>
      </c>
      <c r="F242">
        <v>0</v>
      </c>
      <c r="G242">
        <v>13760</v>
      </c>
      <c r="H242" s="4">
        <v>0</v>
      </c>
    </row>
    <row r="243" spans="1:8" x14ac:dyDescent="0.25">
      <c r="A243" s="1" t="s">
        <v>113</v>
      </c>
      <c r="B243" s="1" t="s">
        <v>14</v>
      </c>
      <c r="C243">
        <v>54887</v>
      </c>
      <c r="D243">
        <v>0</v>
      </c>
      <c r="E243">
        <v>54887</v>
      </c>
      <c r="F243">
        <v>0</v>
      </c>
      <c r="G243">
        <v>54887</v>
      </c>
      <c r="H243" s="4">
        <v>0</v>
      </c>
    </row>
    <row r="244" spans="1:8" x14ac:dyDescent="0.25">
      <c r="A244" s="1" t="s">
        <v>113</v>
      </c>
      <c r="B244" s="1" t="s">
        <v>15</v>
      </c>
      <c r="C244">
        <v>2668</v>
      </c>
      <c r="D244">
        <v>0</v>
      </c>
      <c r="E244">
        <v>2668</v>
      </c>
      <c r="F244">
        <v>0</v>
      </c>
      <c r="G244">
        <v>2668</v>
      </c>
      <c r="H244" s="4">
        <v>0</v>
      </c>
    </row>
    <row r="245" spans="1:8" x14ac:dyDescent="0.25">
      <c r="A245" s="1" t="s">
        <v>113</v>
      </c>
      <c r="B245" s="1" t="s">
        <v>16</v>
      </c>
      <c r="C245">
        <v>140948</v>
      </c>
      <c r="D245">
        <v>0</v>
      </c>
      <c r="E245">
        <v>100039</v>
      </c>
      <c r="F245">
        <v>40909</v>
      </c>
      <c r="G245">
        <v>140948</v>
      </c>
      <c r="H245" s="4">
        <v>0.29024179129891875</v>
      </c>
    </row>
    <row r="246" spans="1:8" x14ac:dyDescent="0.25">
      <c r="A246" s="1" t="s">
        <v>113</v>
      </c>
      <c r="B246" s="1" t="s">
        <v>12</v>
      </c>
      <c r="C246">
        <v>1378255</v>
      </c>
      <c r="D246">
        <v>21634</v>
      </c>
      <c r="E246">
        <v>993414</v>
      </c>
      <c r="F246">
        <v>363207</v>
      </c>
      <c r="G246">
        <v>1356621</v>
      </c>
      <c r="H246" s="4">
        <v>0.26772915943362219</v>
      </c>
    </row>
    <row r="247" spans="1:8" x14ac:dyDescent="0.25">
      <c r="A247" s="1" t="s">
        <v>113</v>
      </c>
      <c r="B247" s="1" t="s">
        <v>11</v>
      </c>
      <c r="C247">
        <v>3435995</v>
      </c>
      <c r="D247">
        <v>13593</v>
      </c>
      <c r="E247">
        <v>3163368</v>
      </c>
      <c r="F247">
        <v>259034</v>
      </c>
      <c r="G247">
        <v>3422402</v>
      </c>
      <c r="H247" s="4">
        <v>7.5687777181055876E-2</v>
      </c>
    </row>
    <row r="248" spans="1:8" x14ac:dyDescent="0.25">
      <c r="A248" s="1" t="s">
        <v>114</v>
      </c>
      <c r="B248" s="1" t="s">
        <v>14</v>
      </c>
      <c r="C248">
        <v>4035</v>
      </c>
      <c r="D248">
        <v>0</v>
      </c>
      <c r="E248">
        <v>4035</v>
      </c>
      <c r="F248">
        <v>0</v>
      </c>
      <c r="G248">
        <v>4035</v>
      </c>
      <c r="H248" s="4">
        <v>0</v>
      </c>
    </row>
    <row r="249" spans="1:8" x14ac:dyDescent="0.25">
      <c r="A249" s="1" t="s">
        <v>114</v>
      </c>
      <c r="B249" s="1" t="s">
        <v>12</v>
      </c>
      <c r="C249">
        <v>15169</v>
      </c>
      <c r="D249">
        <v>0</v>
      </c>
      <c r="E249">
        <v>15169</v>
      </c>
      <c r="F249">
        <v>0</v>
      </c>
      <c r="G249">
        <v>15169</v>
      </c>
      <c r="H249" s="4">
        <v>0</v>
      </c>
    </row>
    <row r="250" spans="1:8" x14ac:dyDescent="0.25">
      <c r="A250" s="1" t="s">
        <v>114</v>
      </c>
      <c r="B250" s="1" t="s">
        <v>15</v>
      </c>
      <c r="C250">
        <v>1150</v>
      </c>
      <c r="D250">
        <v>0</v>
      </c>
      <c r="E250">
        <v>1150</v>
      </c>
      <c r="F250">
        <v>0</v>
      </c>
      <c r="G250">
        <v>1150</v>
      </c>
      <c r="H250" s="4">
        <v>0</v>
      </c>
    </row>
    <row r="251" spans="1:8" x14ac:dyDescent="0.25">
      <c r="A251" s="1" t="s">
        <v>114</v>
      </c>
      <c r="B251" s="1" t="s">
        <v>16</v>
      </c>
      <c r="C251">
        <v>14593</v>
      </c>
      <c r="D251">
        <v>0</v>
      </c>
      <c r="E251">
        <v>14593</v>
      </c>
      <c r="F251">
        <v>0</v>
      </c>
      <c r="G251">
        <v>14593</v>
      </c>
      <c r="H251" s="4">
        <v>0</v>
      </c>
    </row>
    <row r="252" spans="1:8" x14ac:dyDescent="0.25">
      <c r="A252" s="1" t="s">
        <v>114</v>
      </c>
      <c r="B252" s="1" t="s">
        <v>13</v>
      </c>
      <c r="C252">
        <v>69092</v>
      </c>
      <c r="D252">
        <v>0</v>
      </c>
      <c r="E252">
        <v>55024</v>
      </c>
      <c r="F252">
        <v>14068</v>
      </c>
      <c r="G252">
        <v>69092</v>
      </c>
      <c r="H252" s="4">
        <v>0.20361257453829676</v>
      </c>
    </row>
    <row r="253" spans="1:8" x14ac:dyDescent="0.25">
      <c r="A253" s="1" t="s">
        <v>114</v>
      </c>
      <c r="B253" s="1" t="s">
        <v>11</v>
      </c>
      <c r="C253">
        <v>747785</v>
      </c>
      <c r="D253">
        <v>0</v>
      </c>
      <c r="E253">
        <v>687007</v>
      </c>
      <c r="F253">
        <v>60778</v>
      </c>
      <c r="G253">
        <v>747785</v>
      </c>
      <c r="H253" s="4">
        <v>8.1277372506803419E-2</v>
      </c>
    </row>
    <row r="254" spans="1:8" x14ac:dyDescent="0.25">
      <c r="A254" s="1" t="s">
        <v>115</v>
      </c>
      <c r="B254" s="1" t="s">
        <v>13</v>
      </c>
      <c r="C254">
        <v>4904</v>
      </c>
      <c r="D254">
        <v>0</v>
      </c>
      <c r="E254">
        <v>4904</v>
      </c>
      <c r="F254">
        <v>0</v>
      </c>
      <c r="G254">
        <v>4904</v>
      </c>
      <c r="H254" s="4">
        <v>0</v>
      </c>
    </row>
    <row r="255" spans="1:8" x14ac:dyDescent="0.25">
      <c r="A255" s="1" t="s">
        <v>115</v>
      </c>
      <c r="B255" s="1" t="s">
        <v>15</v>
      </c>
      <c r="C255">
        <v>2802</v>
      </c>
      <c r="D255">
        <v>0</v>
      </c>
      <c r="E255">
        <v>2802</v>
      </c>
      <c r="F255">
        <v>0</v>
      </c>
      <c r="G255">
        <v>2802</v>
      </c>
      <c r="H255" s="4">
        <v>0</v>
      </c>
    </row>
    <row r="256" spans="1:8" x14ac:dyDescent="0.25">
      <c r="A256" s="1" t="s">
        <v>115</v>
      </c>
      <c r="B256" s="1" t="s">
        <v>14</v>
      </c>
      <c r="C256">
        <v>52451</v>
      </c>
      <c r="D256">
        <v>0</v>
      </c>
      <c r="E256">
        <v>49364</v>
      </c>
      <c r="F256">
        <v>3087</v>
      </c>
      <c r="G256">
        <v>52451</v>
      </c>
      <c r="H256" s="4">
        <v>5.885493126918457E-2</v>
      </c>
    </row>
    <row r="257" spans="1:8" x14ac:dyDescent="0.25">
      <c r="A257" s="1" t="s">
        <v>115</v>
      </c>
      <c r="B257" s="1" t="s">
        <v>12</v>
      </c>
      <c r="C257">
        <v>1153639</v>
      </c>
      <c r="D257">
        <v>0</v>
      </c>
      <c r="E257">
        <v>819572</v>
      </c>
      <c r="F257">
        <v>334067</v>
      </c>
      <c r="G257">
        <v>1153639</v>
      </c>
      <c r="H257" s="4">
        <v>0.28957672200749107</v>
      </c>
    </row>
    <row r="258" spans="1:8" x14ac:dyDescent="0.25">
      <c r="A258" s="1" t="s">
        <v>115</v>
      </c>
      <c r="B258" s="1" t="s">
        <v>16</v>
      </c>
      <c r="C258">
        <v>92566</v>
      </c>
      <c r="D258">
        <v>0</v>
      </c>
      <c r="E258">
        <v>49471</v>
      </c>
      <c r="F258">
        <v>43095</v>
      </c>
      <c r="G258">
        <v>92566</v>
      </c>
      <c r="H258" s="4">
        <v>0.46555970874835251</v>
      </c>
    </row>
    <row r="259" spans="1:8" x14ac:dyDescent="0.25">
      <c r="A259" s="1" t="s">
        <v>115</v>
      </c>
      <c r="B259" s="1" t="s">
        <v>11</v>
      </c>
      <c r="C259">
        <v>5286620</v>
      </c>
      <c r="D259">
        <v>9043</v>
      </c>
      <c r="E259">
        <v>4792235</v>
      </c>
      <c r="F259">
        <v>485342</v>
      </c>
      <c r="G259">
        <v>5277577</v>
      </c>
      <c r="H259" s="4">
        <v>9.1963035309574823E-2</v>
      </c>
    </row>
    <row r="260" spans="1:8" x14ac:dyDescent="0.25">
      <c r="A260" s="1" t="s">
        <v>116</v>
      </c>
      <c r="B260" s="1" t="s">
        <v>13</v>
      </c>
      <c r="C260">
        <v>167330</v>
      </c>
      <c r="D260">
        <v>0</v>
      </c>
      <c r="E260">
        <v>142383</v>
      </c>
      <c r="F260">
        <v>24947</v>
      </c>
      <c r="G260">
        <v>167330</v>
      </c>
      <c r="H260" s="4">
        <v>0.14908862726349131</v>
      </c>
    </row>
    <row r="261" spans="1:8" x14ac:dyDescent="0.25">
      <c r="A261" s="1" t="s">
        <v>116</v>
      </c>
      <c r="B261" s="1" t="s">
        <v>14</v>
      </c>
      <c r="C261">
        <v>1950500</v>
      </c>
      <c r="D261">
        <v>0</v>
      </c>
      <c r="E261">
        <v>1931868</v>
      </c>
      <c r="F261">
        <v>18632</v>
      </c>
      <c r="G261">
        <v>1950500</v>
      </c>
      <c r="H261" s="4">
        <v>9.5524224557805692E-3</v>
      </c>
    </row>
    <row r="262" spans="1:8" x14ac:dyDescent="0.25">
      <c r="A262" s="1" t="s">
        <v>116</v>
      </c>
      <c r="B262" s="1" t="s">
        <v>12</v>
      </c>
      <c r="C262">
        <v>3706913</v>
      </c>
      <c r="D262">
        <v>0</v>
      </c>
      <c r="E262">
        <v>2553424</v>
      </c>
      <c r="F262">
        <v>1153489</v>
      </c>
      <c r="G262">
        <v>3706913</v>
      </c>
      <c r="H262" s="4">
        <v>0.31117239600713587</v>
      </c>
    </row>
    <row r="263" spans="1:8" x14ac:dyDescent="0.25">
      <c r="A263" s="1" t="s">
        <v>116</v>
      </c>
      <c r="B263" s="1" t="s">
        <v>15</v>
      </c>
      <c r="C263">
        <v>55731</v>
      </c>
      <c r="D263">
        <v>0</v>
      </c>
      <c r="E263">
        <v>44352</v>
      </c>
      <c r="F263">
        <v>11379</v>
      </c>
      <c r="G263">
        <v>55731</v>
      </c>
      <c r="H263" s="4">
        <v>0.20417720837594874</v>
      </c>
    </row>
    <row r="264" spans="1:8" x14ac:dyDescent="0.25">
      <c r="A264" s="1" t="s">
        <v>116</v>
      </c>
      <c r="B264" s="1" t="s">
        <v>16</v>
      </c>
      <c r="C264">
        <v>593016</v>
      </c>
      <c r="D264">
        <v>0</v>
      </c>
      <c r="E264">
        <v>502030</v>
      </c>
      <c r="F264">
        <v>90986</v>
      </c>
      <c r="G264">
        <v>593016</v>
      </c>
      <c r="H264" s="4">
        <v>0.15342924980101719</v>
      </c>
    </row>
    <row r="265" spans="1:8" x14ac:dyDescent="0.25">
      <c r="A265" s="1" t="s">
        <v>116</v>
      </c>
      <c r="B265" s="1" t="s">
        <v>11</v>
      </c>
      <c r="C265">
        <v>22246125</v>
      </c>
      <c r="D265">
        <v>0</v>
      </c>
      <c r="E265">
        <v>18886537</v>
      </c>
      <c r="F265">
        <v>3359588</v>
      </c>
      <c r="G265">
        <v>22246125</v>
      </c>
      <c r="H265" s="4">
        <v>0.15101902016643348</v>
      </c>
    </row>
    <row r="266" spans="1:8" x14ac:dyDescent="0.25">
      <c r="A266" s="1" t="s">
        <v>117</v>
      </c>
      <c r="B266" s="1" t="s">
        <v>13</v>
      </c>
      <c r="C266">
        <v>61445</v>
      </c>
      <c r="D266">
        <v>0</v>
      </c>
      <c r="E266">
        <v>61445</v>
      </c>
      <c r="F266">
        <v>0</v>
      </c>
      <c r="G266">
        <v>61445</v>
      </c>
      <c r="H266" s="4">
        <v>0</v>
      </c>
    </row>
    <row r="267" spans="1:8" x14ac:dyDescent="0.25">
      <c r="A267" s="1" t="s">
        <v>117</v>
      </c>
      <c r="B267" s="1" t="s">
        <v>12</v>
      </c>
      <c r="C267">
        <v>27682</v>
      </c>
      <c r="D267">
        <v>0</v>
      </c>
      <c r="E267">
        <v>27682</v>
      </c>
      <c r="F267">
        <v>0</v>
      </c>
      <c r="G267">
        <v>27682</v>
      </c>
      <c r="H267" s="4">
        <v>0</v>
      </c>
    </row>
    <row r="268" spans="1:8" x14ac:dyDescent="0.25">
      <c r="A268" s="1" t="s">
        <v>117</v>
      </c>
      <c r="B268" s="1" t="s">
        <v>15</v>
      </c>
      <c r="C268">
        <v>32115</v>
      </c>
      <c r="D268">
        <v>0</v>
      </c>
      <c r="E268">
        <v>32115</v>
      </c>
      <c r="F268">
        <v>0</v>
      </c>
      <c r="G268">
        <v>32115</v>
      </c>
      <c r="H268" s="4">
        <v>0</v>
      </c>
    </row>
    <row r="269" spans="1:8" x14ac:dyDescent="0.25">
      <c r="A269" s="1" t="s">
        <v>117</v>
      </c>
      <c r="B269" s="1" t="s">
        <v>14</v>
      </c>
      <c r="C269">
        <v>74758</v>
      </c>
      <c r="D269">
        <v>0</v>
      </c>
      <c r="E269">
        <v>72861</v>
      </c>
      <c r="F269">
        <v>1897</v>
      </c>
      <c r="G269">
        <v>74758</v>
      </c>
      <c r="H269" s="4">
        <v>2.5375210679793467E-2</v>
      </c>
    </row>
    <row r="270" spans="1:8" x14ac:dyDescent="0.25">
      <c r="A270" s="1" t="s">
        <v>117</v>
      </c>
      <c r="B270" s="1" t="s">
        <v>16</v>
      </c>
      <c r="C270">
        <v>47891</v>
      </c>
      <c r="D270">
        <v>0</v>
      </c>
      <c r="E270">
        <v>43098</v>
      </c>
      <c r="F270">
        <v>4793</v>
      </c>
      <c r="G270">
        <v>47891</v>
      </c>
      <c r="H270" s="4">
        <v>0.10008143492514252</v>
      </c>
    </row>
    <row r="271" spans="1:8" x14ac:dyDescent="0.25">
      <c r="A271" s="1" t="s">
        <v>117</v>
      </c>
      <c r="B271" s="1" t="s">
        <v>11</v>
      </c>
      <c r="C271">
        <v>3100013</v>
      </c>
      <c r="D271">
        <v>0</v>
      </c>
      <c r="E271">
        <v>2755133</v>
      </c>
      <c r="F271">
        <v>344880</v>
      </c>
      <c r="G271">
        <v>3100013</v>
      </c>
      <c r="H271" s="4">
        <v>0.1112511463661604</v>
      </c>
    </row>
    <row r="272" spans="1:8" x14ac:dyDescent="0.25">
      <c r="A272" s="1" t="s">
        <v>118</v>
      </c>
      <c r="B272" s="1" t="s">
        <v>13</v>
      </c>
      <c r="C272">
        <v>1146</v>
      </c>
      <c r="D272">
        <v>0</v>
      </c>
      <c r="E272">
        <v>1146</v>
      </c>
      <c r="F272">
        <v>0</v>
      </c>
      <c r="G272">
        <v>1146</v>
      </c>
      <c r="H272" s="4">
        <v>0</v>
      </c>
    </row>
    <row r="273" spans="1:8" x14ac:dyDescent="0.25">
      <c r="A273" s="1" t="s">
        <v>118</v>
      </c>
      <c r="B273" s="1" t="s">
        <v>14</v>
      </c>
      <c r="C273">
        <v>6017</v>
      </c>
      <c r="D273">
        <v>0</v>
      </c>
      <c r="E273">
        <v>6017</v>
      </c>
      <c r="F273">
        <v>0</v>
      </c>
      <c r="G273">
        <v>6017</v>
      </c>
      <c r="H273" s="4">
        <v>0</v>
      </c>
    </row>
    <row r="274" spans="1:8" x14ac:dyDescent="0.25">
      <c r="A274" s="1" t="s">
        <v>118</v>
      </c>
      <c r="B274" s="1" t="s">
        <v>12</v>
      </c>
      <c r="C274">
        <v>1229</v>
      </c>
      <c r="D274">
        <v>0</v>
      </c>
      <c r="E274">
        <v>1229</v>
      </c>
      <c r="F274">
        <v>0</v>
      </c>
      <c r="G274">
        <v>1229</v>
      </c>
      <c r="H274" s="4">
        <v>0</v>
      </c>
    </row>
    <row r="275" spans="1:8" x14ac:dyDescent="0.25">
      <c r="A275" s="1" t="s">
        <v>118</v>
      </c>
      <c r="B275" s="1" t="s">
        <v>15</v>
      </c>
      <c r="C275">
        <v>473</v>
      </c>
      <c r="D275">
        <v>0</v>
      </c>
      <c r="E275">
        <v>0</v>
      </c>
      <c r="F275">
        <v>473</v>
      </c>
      <c r="G275">
        <v>473</v>
      </c>
      <c r="H275" s="4">
        <v>1</v>
      </c>
    </row>
    <row r="276" spans="1:8" x14ac:dyDescent="0.25">
      <c r="A276" s="1" t="s">
        <v>118</v>
      </c>
      <c r="B276" s="1" t="s">
        <v>16</v>
      </c>
      <c r="C276">
        <v>8535</v>
      </c>
      <c r="D276">
        <v>0</v>
      </c>
      <c r="E276">
        <v>7962</v>
      </c>
      <c r="F276">
        <v>573</v>
      </c>
      <c r="G276">
        <v>8535</v>
      </c>
      <c r="H276" s="4">
        <v>6.7135325131810197E-2</v>
      </c>
    </row>
    <row r="277" spans="1:8" x14ac:dyDescent="0.25">
      <c r="A277" s="1" t="s">
        <v>118</v>
      </c>
      <c r="B277" s="1" t="s">
        <v>11</v>
      </c>
      <c r="C277">
        <v>584288</v>
      </c>
      <c r="D277">
        <v>4524</v>
      </c>
      <c r="E277">
        <v>542354</v>
      </c>
      <c r="F277">
        <v>37410</v>
      </c>
      <c r="G277">
        <v>579764</v>
      </c>
      <c r="H277" s="4">
        <v>6.4526255510863037E-2</v>
      </c>
    </row>
    <row r="278" spans="1:8" x14ac:dyDescent="0.25">
      <c r="A278" s="1" t="s">
        <v>119</v>
      </c>
      <c r="B278" s="1" t="s">
        <v>15</v>
      </c>
      <c r="C278">
        <v>86273</v>
      </c>
      <c r="D278">
        <v>0</v>
      </c>
      <c r="E278">
        <v>86273</v>
      </c>
      <c r="F278">
        <v>0</v>
      </c>
      <c r="G278">
        <v>86273</v>
      </c>
      <c r="H278" s="4">
        <v>0</v>
      </c>
    </row>
    <row r="279" spans="1:8" x14ac:dyDescent="0.25">
      <c r="A279" s="1" t="s">
        <v>119</v>
      </c>
      <c r="B279" s="1" t="s">
        <v>13</v>
      </c>
      <c r="C279">
        <v>22397</v>
      </c>
      <c r="D279">
        <v>0</v>
      </c>
      <c r="E279">
        <v>15584</v>
      </c>
      <c r="F279">
        <v>6813</v>
      </c>
      <c r="G279">
        <v>22397</v>
      </c>
      <c r="H279" s="4">
        <v>0.30419252578470329</v>
      </c>
    </row>
    <row r="280" spans="1:8" x14ac:dyDescent="0.25">
      <c r="A280" s="1" t="s">
        <v>119</v>
      </c>
      <c r="B280" s="1" t="s">
        <v>16</v>
      </c>
      <c r="C280">
        <v>285431</v>
      </c>
      <c r="D280">
        <v>0</v>
      </c>
      <c r="E280">
        <v>257066</v>
      </c>
      <c r="F280">
        <v>28365</v>
      </c>
      <c r="G280">
        <v>285431</v>
      </c>
      <c r="H280" s="4">
        <v>9.9376031335068726E-2</v>
      </c>
    </row>
    <row r="281" spans="1:8" x14ac:dyDescent="0.25">
      <c r="A281" s="1" t="s">
        <v>119</v>
      </c>
      <c r="B281" s="1" t="s">
        <v>11</v>
      </c>
      <c r="C281">
        <v>5946552</v>
      </c>
      <c r="D281">
        <v>0</v>
      </c>
      <c r="E281">
        <v>5566515</v>
      </c>
      <c r="F281">
        <v>380037</v>
      </c>
      <c r="G281">
        <v>5946552</v>
      </c>
      <c r="H281" s="4">
        <v>6.3908799586718482E-2</v>
      </c>
    </row>
    <row r="282" spans="1:8" x14ac:dyDescent="0.25">
      <c r="A282" s="1" t="s">
        <v>119</v>
      </c>
      <c r="B282" s="1" t="s">
        <v>14</v>
      </c>
      <c r="C282">
        <v>530087</v>
      </c>
      <c r="D282">
        <v>44363</v>
      </c>
      <c r="E282">
        <v>471021</v>
      </c>
      <c r="F282">
        <v>14703</v>
      </c>
      <c r="G282">
        <v>485724</v>
      </c>
      <c r="H282" s="4">
        <v>3.0270276947402228E-2</v>
      </c>
    </row>
    <row r="283" spans="1:8" x14ac:dyDescent="0.25">
      <c r="A283" s="1" t="s">
        <v>119</v>
      </c>
      <c r="B283" s="1" t="s">
        <v>12</v>
      </c>
      <c r="C283">
        <v>1548902</v>
      </c>
      <c r="D283">
        <v>49647</v>
      </c>
      <c r="E283">
        <v>1209524</v>
      </c>
      <c r="F283">
        <v>289731</v>
      </c>
      <c r="G283">
        <v>1499255</v>
      </c>
      <c r="H283" s="4">
        <v>0.19324998082380915</v>
      </c>
    </row>
    <row r="284" spans="1:8" x14ac:dyDescent="0.25">
      <c r="A284" s="1" t="s">
        <v>120</v>
      </c>
      <c r="B284" s="1" t="s">
        <v>13</v>
      </c>
      <c r="C284">
        <v>126246</v>
      </c>
      <c r="D284">
        <v>0</v>
      </c>
      <c r="E284">
        <v>100751</v>
      </c>
      <c r="F284">
        <v>25495</v>
      </c>
      <c r="G284">
        <v>126246</v>
      </c>
      <c r="H284" s="4">
        <v>0.20194699237995659</v>
      </c>
    </row>
    <row r="285" spans="1:8" x14ac:dyDescent="0.25">
      <c r="A285" s="1" t="s">
        <v>120</v>
      </c>
      <c r="B285" s="1" t="s">
        <v>14</v>
      </c>
      <c r="C285">
        <v>716820</v>
      </c>
      <c r="D285">
        <v>0</v>
      </c>
      <c r="E285">
        <v>702623</v>
      </c>
      <c r="F285">
        <v>14197</v>
      </c>
      <c r="G285">
        <v>716820</v>
      </c>
      <c r="H285" s="4">
        <v>1.9805529979632263E-2</v>
      </c>
    </row>
    <row r="286" spans="1:8" x14ac:dyDescent="0.25">
      <c r="A286" s="1" t="s">
        <v>120</v>
      </c>
      <c r="B286" s="1" t="s">
        <v>15</v>
      </c>
      <c r="C286">
        <v>115831</v>
      </c>
      <c r="D286">
        <v>0</v>
      </c>
      <c r="E286">
        <v>62244</v>
      </c>
      <c r="F286">
        <v>53587</v>
      </c>
      <c r="G286">
        <v>115831</v>
      </c>
      <c r="H286" s="4">
        <v>0.46263090191744871</v>
      </c>
    </row>
    <row r="287" spans="1:8" x14ac:dyDescent="0.25">
      <c r="A287" s="1" t="s">
        <v>120</v>
      </c>
      <c r="B287" s="1" t="s">
        <v>16</v>
      </c>
      <c r="C287">
        <v>336771</v>
      </c>
      <c r="D287">
        <v>0</v>
      </c>
      <c r="E287">
        <v>257633</v>
      </c>
      <c r="F287">
        <v>79138</v>
      </c>
      <c r="G287">
        <v>336771</v>
      </c>
      <c r="H287" s="4">
        <v>0.23499054253483823</v>
      </c>
    </row>
    <row r="288" spans="1:8" x14ac:dyDescent="0.25">
      <c r="A288" s="1" t="s">
        <v>120</v>
      </c>
      <c r="B288" s="1" t="s">
        <v>12</v>
      </c>
      <c r="C288">
        <v>257353</v>
      </c>
      <c r="D288">
        <v>41182</v>
      </c>
      <c r="E288">
        <v>203911</v>
      </c>
      <c r="F288">
        <v>12260</v>
      </c>
      <c r="G288">
        <v>216171</v>
      </c>
      <c r="H288" s="4">
        <v>5.671436039061669E-2</v>
      </c>
    </row>
    <row r="289" spans="1:8" x14ac:dyDescent="0.25">
      <c r="A289" s="1" t="s">
        <v>120</v>
      </c>
      <c r="B289" s="1" t="s">
        <v>11</v>
      </c>
      <c r="C289">
        <v>5929114</v>
      </c>
      <c r="D289">
        <v>3410</v>
      </c>
      <c r="E289">
        <v>5435778</v>
      </c>
      <c r="F289">
        <v>489926</v>
      </c>
      <c r="G289">
        <v>5925704</v>
      </c>
      <c r="H289" s="4">
        <v>8.2678108795174385E-2</v>
      </c>
    </row>
    <row r="290" spans="1:8" x14ac:dyDescent="0.25">
      <c r="A290" s="1" t="s">
        <v>121</v>
      </c>
      <c r="B290" s="1" t="s">
        <v>13</v>
      </c>
      <c r="C290">
        <v>1174</v>
      </c>
      <c r="D290">
        <v>0</v>
      </c>
      <c r="E290">
        <v>1174</v>
      </c>
      <c r="F290">
        <v>0</v>
      </c>
      <c r="G290">
        <v>1174</v>
      </c>
      <c r="H290" s="4">
        <v>0</v>
      </c>
    </row>
    <row r="291" spans="1:8" x14ac:dyDescent="0.25">
      <c r="A291" s="1" t="s">
        <v>121</v>
      </c>
      <c r="B291" s="1" t="s">
        <v>14</v>
      </c>
      <c r="C291">
        <v>15323</v>
      </c>
      <c r="D291">
        <v>0</v>
      </c>
      <c r="E291">
        <v>15323</v>
      </c>
      <c r="F291">
        <v>0</v>
      </c>
      <c r="G291">
        <v>15323</v>
      </c>
      <c r="H291" s="4">
        <v>0</v>
      </c>
    </row>
    <row r="292" spans="1:8" x14ac:dyDescent="0.25">
      <c r="A292" s="1" t="s">
        <v>121</v>
      </c>
      <c r="B292" s="1" t="s">
        <v>12</v>
      </c>
      <c r="C292">
        <v>55573</v>
      </c>
      <c r="D292">
        <v>0</v>
      </c>
      <c r="E292">
        <v>39846</v>
      </c>
      <c r="F292">
        <v>15727</v>
      </c>
      <c r="G292">
        <v>55573</v>
      </c>
      <c r="H292" s="4">
        <v>0.2829971388983859</v>
      </c>
    </row>
    <row r="293" spans="1:8" x14ac:dyDescent="0.25">
      <c r="A293" s="1" t="s">
        <v>121</v>
      </c>
      <c r="B293" s="1" t="s">
        <v>15</v>
      </c>
      <c r="C293">
        <v>1201</v>
      </c>
      <c r="D293">
        <v>0</v>
      </c>
      <c r="E293">
        <v>0</v>
      </c>
      <c r="F293">
        <v>1201</v>
      </c>
      <c r="G293">
        <v>1201</v>
      </c>
      <c r="H293" s="4">
        <v>1</v>
      </c>
    </row>
    <row r="294" spans="1:8" x14ac:dyDescent="0.25">
      <c r="A294" s="1" t="s">
        <v>121</v>
      </c>
      <c r="B294" s="1" t="s">
        <v>16</v>
      </c>
      <c r="C294">
        <v>44826</v>
      </c>
      <c r="D294">
        <v>0</v>
      </c>
      <c r="E294">
        <v>32853</v>
      </c>
      <c r="F294">
        <v>11973</v>
      </c>
      <c r="G294">
        <v>44826</v>
      </c>
      <c r="H294" s="4">
        <v>0.26709945121135054</v>
      </c>
    </row>
    <row r="295" spans="1:8" x14ac:dyDescent="0.25">
      <c r="A295" s="1" t="s">
        <v>121</v>
      </c>
      <c r="B295" s="1" t="s">
        <v>11</v>
      </c>
      <c r="C295">
        <v>1578907</v>
      </c>
      <c r="D295">
        <v>7817</v>
      </c>
      <c r="E295">
        <v>1357053</v>
      </c>
      <c r="F295">
        <v>214037</v>
      </c>
      <c r="G295">
        <v>1571090</v>
      </c>
      <c r="H295" s="4">
        <v>0.13623471602517997</v>
      </c>
    </row>
    <row r="296" spans="1:8" x14ac:dyDescent="0.25">
      <c r="A296" s="1" t="s">
        <v>122</v>
      </c>
      <c r="B296" s="1" t="s">
        <v>14</v>
      </c>
      <c r="C296">
        <v>120388</v>
      </c>
      <c r="D296">
        <v>0</v>
      </c>
      <c r="E296">
        <v>120388</v>
      </c>
      <c r="F296">
        <v>0</v>
      </c>
      <c r="G296">
        <v>120388</v>
      </c>
      <c r="H296" s="4">
        <v>0</v>
      </c>
    </row>
    <row r="297" spans="1:8" x14ac:dyDescent="0.25">
      <c r="A297" s="1" t="s">
        <v>122</v>
      </c>
      <c r="B297" s="1" t="s">
        <v>15</v>
      </c>
      <c r="C297">
        <v>23400</v>
      </c>
      <c r="D297">
        <v>0</v>
      </c>
      <c r="E297">
        <v>23400</v>
      </c>
      <c r="F297">
        <v>0</v>
      </c>
      <c r="G297">
        <v>23400</v>
      </c>
      <c r="H297" s="4">
        <v>0</v>
      </c>
    </row>
    <row r="298" spans="1:8" x14ac:dyDescent="0.25">
      <c r="A298" s="1" t="s">
        <v>122</v>
      </c>
      <c r="B298" s="1" t="s">
        <v>13</v>
      </c>
      <c r="C298">
        <v>38326</v>
      </c>
      <c r="D298">
        <v>0</v>
      </c>
      <c r="E298">
        <v>22195</v>
      </c>
      <c r="F298">
        <v>16131</v>
      </c>
      <c r="G298">
        <v>38326</v>
      </c>
      <c r="H298" s="4">
        <v>0.42088921358868653</v>
      </c>
    </row>
    <row r="299" spans="1:8" x14ac:dyDescent="0.25">
      <c r="A299" s="1" t="s">
        <v>122</v>
      </c>
      <c r="B299" s="1" t="s">
        <v>12</v>
      </c>
      <c r="C299">
        <v>315215</v>
      </c>
      <c r="D299">
        <v>0</v>
      </c>
      <c r="E299">
        <v>225577</v>
      </c>
      <c r="F299">
        <v>89638</v>
      </c>
      <c r="G299">
        <v>315215</v>
      </c>
      <c r="H299" s="4">
        <v>0.28437098488333362</v>
      </c>
    </row>
    <row r="300" spans="1:8" x14ac:dyDescent="0.25">
      <c r="A300" s="1" t="s">
        <v>122</v>
      </c>
      <c r="B300" s="1" t="s">
        <v>16</v>
      </c>
      <c r="C300">
        <v>105380</v>
      </c>
      <c r="D300">
        <v>0</v>
      </c>
      <c r="E300">
        <v>89914</v>
      </c>
      <c r="F300">
        <v>15466</v>
      </c>
      <c r="G300">
        <v>105380</v>
      </c>
      <c r="H300" s="4">
        <v>0.14676409185803757</v>
      </c>
    </row>
    <row r="301" spans="1:8" x14ac:dyDescent="0.25">
      <c r="A301" s="1" t="s">
        <v>122</v>
      </c>
      <c r="B301" s="1" t="s">
        <v>11</v>
      </c>
      <c r="C301">
        <v>4817717</v>
      </c>
      <c r="D301">
        <v>0</v>
      </c>
      <c r="E301">
        <v>4411467</v>
      </c>
      <c r="F301">
        <v>406250</v>
      </c>
      <c r="G301">
        <v>4817717</v>
      </c>
      <c r="H301" s="4">
        <v>8.432417263197485E-2</v>
      </c>
    </row>
    <row r="302" spans="1:8" x14ac:dyDescent="0.25">
      <c r="A302" s="1" t="s">
        <v>123</v>
      </c>
      <c r="B302" s="1" t="s">
        <v>13</v>
      </c>
      <c r="C302">
        <v>14974</v>
      </c>
      <c r="D302">
        <v>0</v>
      </c>
      <c r="E302">
        <v>14974</v>
      </c>
      <c r="F302">
        <v>0</v>
      </c>
      <c r="G302">
        <v>14974</v>
      </c>
      <c r="H302" s="4">
        <v>0</v>
      </c>
    </row>
    <row r="303" spans="1:8" x14ac:dyDescent="0.25">
      <c r="A303" s="1" t="s">
        <v>123</v>
      </c>
      <c r="B303" s="1" t="s">
        <v>14</v>
      </c>
      <c r="C303">
        <v>4203</v>
      </c>
      <c r="D303">
        <v>0</v>
      </c>
      <c r="E303">
        <v>4203</v>
      </c>
      <c r="F303">
        <v>0</v>
      </c>
      <c r="G303">
        <v>4203</v>
      </c>
      <c r="H303" s="4">
        <v>0</v>
      </c>
    </row>
    <row r="304" spans="1:8" x14ac:dyDescent="0.25">
      <c r="A304" s="1" t="s">
        <v>123</v>
      </c>
      <c r="B304" s="1" t="s">
        <v>15</v>
      </c>
      <c r="C304">
        <v>0</v>
      </c>
      <c r="D304">
        <v>0</v>
      </c>
      <c r="E304">
        <v>0</v>
      </c>
      <c r="F304">
        <v>0</v>
      </c>
      <c r="G304">
        <v>0</v>
      </c>
      <c r="H304" s="4"/>
    </row>
    <row r="305" spans="1:8" x14ac:dyDescent="0.25">
      <c r="A305" s="1" t="s">
        <v>123</v>
      </c>
      <c r="B305" s="1" t="s">
        <v>12</v>
      </c>
      <c r="C305">
        <v>3033</v>
      </c>
      <c r="D305">
        <v>0</v>
      </c>
      <c r="E305">
        <v>2568</v>
      </c>
      <c r="F305">
        <v>465</v>
      </c>
      <c r="G305">
        <v>3033</v>
      </c>
      <c r="H305" s="4">
        <v>0.1533135509396637</v>
      </c>
    </row>
    <row r="306" spans="1:8" x14ac:dyDescent="0.25">
      <c r="A306" s="1" t="s">
        <v>123</v>
      </c>
      <c r="B306" s="1" t="s">
        <v>16</v>
      </c>
      <c r="C306">
        <v>22661</v>
      </c>
      <c r="D306">
        <v>0</v>
      </c>
      <c r="E306">
        <v>21782</v>
      </c>
      <c r="F306">
        <v>879</v>
      </c>
      <c r="G306">
        <v>22661</v>
      </c>
      <c r="H306" s="4">
        <v>3.8789109041966377E-2</v>
      </c>
    </row>
    <row r="307" spans="1:8" x14ac:dyDescent="0.25">
      <c r="A307" s="1" t="s">
        <v>123</v>
      </c>
      <c r="B307" s="1" t="s">
        <v>11</v>
      </c>
      <c r="C307">
        <v>547153</v>
      </c>
      <c r="D307">
        <v>3968</v>
      </c>
      <c r="E307">
        <v>483677</v>
      </c>
      <c r="F307">
        <v>59508</v>
      </c>
      <c r="G307">
        <v>543185</v>
      </c>
      <c r="H307" s="4">
        <v>0.10955383524950063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
  <sheetViews>
    <sheetView workbookViewId="0">
      <selection activeCell="A3" sqref="A3"/>
    </sheetView>
  </sheetViews>
  <sheetFormatPr defaultRowHeight="15" x14ac:dyDescent="0.25"/>
  <cols>
    <col min="1" max="1" width="30.140625" bestFit="1" customWidth="1"/>
    <col min="2" max="2" width="17.5703125" bestFit="1" customWidth="1"/>
    <col min="3" max="3" width="20.28515625" bestFit="1" customWidth="1"/>
    <col min="4" max="4" width="26.85546875" bestFit="1" customWidth="1"/>
    <col min="5" max="5" width="19.7109375" bestFit="1" customWidth="1"/>
  </cols>
  <sheetData>
    <row r="1" spans="1:5" ht="21" x14ac:dyDescent="0.35">
      <c r="A1" s="3" t="s">
        <v>130</v>
      </c>
    </row>
    <row r="3" spans="1:5" x14ac:dyDescent="0.25">
      <c r="A3" s="5" t="s">
        <v>127</v>
      </c>
      <c r="B3" t="s">
        <v>124</v>
      </c>
      <c r="C3" t="s">
        <v>125</v>
      </c>
      <c r="D3" t="s">
        <v>131</v>
      </c>
      <c r="E3" t="s">
        <v>136</v>
      </c>
    </row>
    <row r="4" spans="1:5" x14ac:dyDescent="0.25">
      <c r="A4" s="6" t="s">
        <v>13</v>
      </c>
      <c r="B4" s="1">
        <v>40146</v>
      </c>
      <c r="C4" s="1">
        <v>3287</v>
      </c>
      <c r="D4" s="1">
        <v>40146</v>
      </c>
      <c r="E4" s="1">
        <v>8.1876152045035622E-2</v>
      </c>
    </row>
    <row r="5" spans="1:5" x14ac:dyDescent="0.25">
      <c r="A5" s="6" t="s">
        <v>14</v>
      </c>
      <c r="B5" s="1">
        <v>1017669</v>
      </c>
      <c r="C5" s="1">
        <v>110925</v>
      </c>
      <c r="D5" s="1">
        <v>1017669</v>
      </c>
      <c r="E5" s="1">
        <v>0.10899909499061089</v>
      </c>
    </row>
    <row r="6" spans="1:5" x14ac:dyDescent="0.25">
      <c r="A6" s="6" t="s">
        <v>12</v>
      </c>
      <c r="B6" s="1">
        <v>1789281</v>
      </c>
      <c r="C6" s="1">
        <v>312819</v>
      </c>
      <c r="D6" s="1">
        <v>1789281</v>
      </c>
      <c r="E6" s="1">
        <v>0.17482944266439984</v>
      </c>
    </row>
    <row r="7" spans="1:5" x14ac:dyDescent="0.25">
      <c r="A7" s="6" t="s">
        <v>15</v>
      </c>
      <c r="B7" s="1">
        <v>12646</v>
      </c>
      <c r="C7" s="1">
        <v>0</v>
      </c>
      <c r="D7" s="1">
        <v>12646</v>
      </c>
      <c r="E7" s="1">
        <v>0</v>
      </c>
    </row>
    <row r="8" spans="1:5" x14ac:dyDescent="0.25">
      <c r="A8" s="6" t="s">
        <v>16</v>
      </c>
      <c r="B8" s="1">
        <v>173563</v>
      </c>
      <c r="C8" s="1">
        <v>55484</v>
      </c>
      <c r="D8" s="1">
        <v>173563</v>
      </c>
      <c r="E8" s="1">
        <v>0.3196764287319302</v>
      </c>
    </row>
    <row r="9" spans="1:5" x14ac:dyDescent="0.25">
      <c r="A9" s="6" t="s">
        <v>11</v>
      </c>
      <c r="B9" s="1">
        <v>9274777</v>
      </c>
      <c r="C9" s="1">
        <v>856667</v>
      </c>
      <c r="D9" s="1">
        <v>9251494</v>
      </c>
      <c r="E9" s="1">
        <v>9.2597692869929984E-2</v>
      </c>
    </row>
    <row r="10" spans="1:5" x14ac:dyDescent="0.25">
      <c r="A10" s="6" t="s">
        <v>128</v>
      </c>
      <c r="B10" s="1">
        <v>12308082</v>
      </c>
      <c r="C10" s="1">
        <v>1339182</v>
      </c>
      <c r="D10" s="1">
        <v>12284799</v>
      </c>
      <c r="E10" s="1">
        <v>0.1090113073889121</v>
      </c>
    </row>
  </sheetData>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 C l e a n 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 C l e a n 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 C o l u m n s \ R a c e < / 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 C o l u m n s \ N o   R e s p o n s e < / K e y > < / a : K e y > < a : V a l u e   i : t y p e = " T a b l e W i d g e t B a s e V i e w S t a t e " / > < / a : K e y V a l u e O f D i a g r a m O b j e c t K e y a n y T y p e z b w N T n L X > < a : K e y V a l u e O f D i a g r a m O b j e c t K e y a n y T y p e z b w N T n L X > < a : K e y > < K e y > C o l u m n s \ F o o d   S e c u r e < / K e y > < / a : K e y > < a : V a l u e   i : t y p e = " T a b l e W i d g e t B a s e V i e w S t a t e " / > < / a : K e y V a l u e O f D i a g r a m O b j e c t K e y a n y T y p e z b w N T n L X > < a : K e y V a l u e O f D i a g r a m O b j e c t K e y a n y T y p e z b w N T n L X > < a : K e y > < K e y > C o l u m n s \ F o o d   I n s e c u r e < / K e y > < / a : K e y > < a : V a l u e   i : t y p e = " T a b l e W i d g e t B a s e V i e w S t a t e " / > < / a : K e y V a l u e O f D i a g r a m O b j e c t K e y a n y T y p e z b w N T n L X > < a : K e y V a l u e O f D i a g r a m O b j e c t K e y a n y T y p e z b w N T n L X > < a : K e y > < K e y > C o l u m n s \ R e s p o n s e   P o p u l a t i o n < / K e y > < / a : K e y > < a : V a l u e   i : t y p e = " T a b l e W i d g e t B a s e V i e w S t a t e " / > < / a : K e y V a l u e O f D i a g r a m O b j e c t K e y a n y T y p e z b w N T n L X > < a : K e y V a l u e O f D i a g r a m O b j e c t K e y a n y T y p e z b w N T n L X > < a : K e y > < K e y > C o l u m n s \ P e r c e n t   F o o d   I n s e c u r e 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T a b l e X M L _ C l e a n   D a t a _ 1 f e 5 3 8 2 b - e 1 b 2 - 4 5 3 5 - a 3 9 e - 1 b b e e c f 8 c 3 3 5 " > < C u s t o m C o n t e n t > < ! [ C D A T A [ < T a b l e W i d g e t G r i d S e r i a l i z a t i o n   x m l n s : x s d = " h t t p : / / w w w . w 3 . o r g / 2 0 0 1 / X M L S c h e m a "   x m l n s : x s i = " h t t p : / / w w w . w 3 . o r g / 2 0 0 1 / X M L S c h e m a - i n s t a n c e " > < C o l u m n S u g g e s t e d T y p e   / > < C o l u m n F o r m a t   / > < C o l u m n A c c u r a c y   / > < C o l u m n C u r r e n c y S y m b o l   / > < C o l u m n P o s i t i v e P a t t e r n   / > < C o l u m n N e g a t i v e P a t t e r n   / > < C o l u m n W i d t h s > < i t e m > < k e y > < s t r i n g > S t a t e < / s t r i n g > < / k e y > < v a l u e > < i n t > 6 8 < / i n t > < / v a l u e > < / i t e m > < i t e m > < k e y > < s t r i n g > R a c e < / s t r i n g > < / k e y > < v a l u e > < i n t > 6 5 < / i n t > < / v a l u e > < / i t e m > < i t e m > < k e y > < s t r i n g > P o p u l a t i o n < / s t r i n g > < / k e y > < v a l u e > < i n t > 1 0 3 < / i n t > < / v a l u e > < / i t e m > < i t e m > < k e y > < s t r i n g > N o   R e s p o n s e < / s t r i n g > < / k e y > < v a l u e > < i n t > 1 1 7 < / i n t > < / v a l u e > < / i t e m > < i t e m > < k e y > < s t r i n g > F o o d   S e c u r e < / s t r i n g > < / k e y > < v a l u e > < i n t > 1 1 2 < / i n t > < / v a l u e > < / i t e m > < i t e m > < k e y > < s t r i n g > F o o d   I n s e c u r e < / s t r i n g > < / k e y > < v a l u e > < i n t > 1 2 3 < / i n t > < / v a l u e > < / i t e m > < i t e m > < k e y > < s t r i n g > R e s p o n s e   P o p u l a t i o n < / s t r i n g > < / k e y > < v a l u e > < i n t > 1 6 6 < / i n t > < / v a l u e > < / i t e m > < i t e m > < k e y > < s t r i n g > P e r c e n t   F o o d   I n s e c u r e < / s t r i n g > < / k e y > < v a l u e > < i n t > 1 7 4 < / i n t > < / v a l u e > < / i t e m > < / C o l u m n W i d t h s > < C o l u m n D i s p l a y I n d e x > < i t e m > < k e y > < s t r i n g > S t a t e < / s t r i n g > < / k e y > < v a l u e > < i n t > 0 < / i n t > < / v a l u e > < / i t e m > < i t e m > < k e y > < s t r i n g > R a c e < / s t r i n g > < / k e y > < v a l u e > < i n t > 1 < / i n t > < / v a l u e > < / i t e m > < i t e m > < k e y > < s t r i n g > P o p u l a t i o n < / s t r i n g > < / k e y > < v a l u e > < i n t > 2 < / i n t > < / v a l u e > < / i t e m > < i t e m > < k e y > < s t r i n g > N o   R e s p o n s e < / s t r i n g > < / k e y > < v a l u e > < i n t > 3 < / i n t > < / v a l u e > < / i t e m > < i t e m > < k e y > < s t r i n g > F o o d   S e c u r e < / s t r i n g > < / k e y > < v a l u e > < i n t > 4 < / i n t > < / v a l u e > < / i t e m > < i t e m > < k e y > < s t r i n g > F o o d   I n s e c u r e < / s t r i n g > < / k e y > < v a l u e > < i n t > 5 < / i n t > < / v a l u e > < / i t e m > < i t e m > < k e y > < s t r i n g > R e s p o n s e   P o p u l a t i o n < / s t r i n g > < / k e y > < v a l u e > < i n t > 6 < / i n t > < / v a l u e > < / i t e m > < i t e m > < k e y > < s t r i n g > P e r c e n t   F o o d   I n s e c u r e < / s t r i n g > < / k e y > < v a l u e > < i n t > 7 < / 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 2 0 2 2 - 0 9 - 2 9 T 1 2 : 4 0 : 3 4 . 0 9 7 3 6 4 7 - 0 7 : 0 0 < / L a s t P r o c e s s e d T i m e > < / D a t a M o d e l i n g S a n d b o x . S e r i a l i z e d S a n d b o x E r r o r C a c h 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 C l e a n   D a t a _ 1 f e 5 3 8 2 b - e 1 b 2 - 4 5 3 5 - a 3 9 e - 1 b b e e c f 8 c 3 3 5 < / 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M a n u a l C a l c M o d e " > < C u s t o m C o n t e n t > < ! [ C D A T A [ F a l s e ] ] > < / C u s t o m C o n t e n t > < / G e m i n i > 
</file>

<file path=customXml/item17.xml>��< ? x m l   v e r s i o n = " 1 . 0 "   e n c o d i n g = " U T F - 1 6 " ? > < G e m i n i   x m l n s = " h t t p : / / g e m i n i / p i v o t c u s t o m i z a t i o n / C l i e n t W i n d o w X M L " > < C u s t o m C o n t e n t > < ! [ C D A T A [ C l e a n   D a t a _ 1 f e 5 3 8 2 b - e 1 b 2 - 4 5 3 5 - a 3 9 e - 1 b b e e c f 8 c 3 3 5 ] ] > < / C u s t o m C o n t e n t > < / G e m i n i > 
</file>

<file path=customXml/item18.xml>��< ? x m l   v e r s i o n = " 1 . 0 "   e n c o d i n g = " U T F - 1 6 " ? > < G e m i n i   x m l n s = " h t t p : / / g e m i n i / p i v o t c u s t o m i z a t i o n / 6 8 0 a 5 4 3 0 - 6 9 b d - 4 0 7 6 - 9 8 4 2 - 2 0 9 6 7 d c 9 4 c 6 d " > < C u s t o m C o n t e n t > < ! [ C D A T A [ < ? x m l   v e r s i o n = " 1 . 0 "   e n c o d i n g = " u t f - 1 6 " ? > < S e t t i n g s > < C a l c u l a t e d F i e l d s > < i t e m > < M e a s u r e N a m e > S u m   o f   P o p u l a t i o n < / M e a s u r e N a m e > < D i s p l a y N a m e > S u m   o f   P o p u l a t i o n < / D i s p l a y N a m e > < V i s i b l e > F a l s e < / V i s i b l e > < / i t e m > < i t e m > < M e a s u r e N a m e > S u m   o f   F o o d   I n s e c u r e < / M e a s u r e N a m e > < D i s p l a y N a m e > S u m   o f   F o o d   I n s e c u r e < / D i s p l a y N a m e > < V i s i b l e > F a l s e < / V i s i b l e > < / i t e m > < i t e m > < M e a s u r e N a m e > S u m   o f   P e r c e n t   F o o d   I n s e c u r e   2 < / M e a s u r e N a m e > < D i s p l a y N a m e > S u m   o f   P e r c e n t   F o o d   I n s e c u r e   2 < / D i s p l a y N a m e > < V i s i b l e > F a l s e < / V i s i b l e > < / i t e m > < i t e m > < M e a s u r e N a m e > S u m   o f   R e s p o n s e   P o p u l a t i o n   2 < / M e a s u r e N a m e > < D i s p l a y N a m e > S u m   o f   R e s p o n s e   P o p u l a t i o n   2 < / D i s p l a y N a m e > < V i s i b l e > F a l s e < / V i s i b l e > < / i t e m > < i t e m > < M e a s u r e N a m e > A d j u s t e d _ P e r c e n t _ F I < / M e a s u r e N a m e > < D i s p l a y N a m e > A d j u s t e d _ P e r c e n t _ F I < / D i s p l a y N a m e > < V i s i b l e > F a l s e < / V i s i b l e > < / i t e m > < / C a l c u l a t e d F i e l d s > < S A H o s t H a s h > 0 < / S A H o s t H a s h > < G e m i n i F i e l d L i s t V i s i b l e > T r u e < / G e m i n i F i e l d L i s t V i s i b l e > < / S e t t i n g s > ] ] > < / C u s t o m C o n t e n t > < / G e m i n i > 
</file>

<file path=customXml/item2.xml>��< ? x m l   v e r s i o n = " 1 . 0 "   e n c o d i n g = " U T F - 1 6 " ? > < G e m i n i   x m l n s = " h t t p : / / g e m i n i / p i v o t c u s t o m i z a t i o n / P o w e r P i v o t V e r s i o n " > < C u s t o m C o n t e n t > < ! [ C D A T A [ 2 0 1 5 . 1 3 0 . 1 6 0 5 . 9 1 3 ] ] > < / 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 C l e a n 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 C l e a n 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 P o p u l a t i o n < / K e y > < / D i a g r a m O b j e c t K e y > < D i a g r a m O b j e c t K e y > < K e y > M e a s u r e s \ S u m   o f   P o p u l a t i o n \ T a g I n f o \ F o r m u l a < / K e y > < / D i a g r a m O b j e c t K e y > < D i a g r a m O b j e c t K e y > < K e y > M e a s u r e s \ S u m   o f   P o p u l a t i o n \ T a g I n f o \ V a l u e < / K e y > < / D i a g r a m O b j e c t K e y > < D i a g r a m O b j e c t K e y > < K e y > M e a s u r e s \ S u m   o f   F o o d   I n s e c u r e < / K e y > < / D i a g r a m O b j e c t K e y > < D i a g r a m O b j e c t K e y > < K e y > M e a s u r e s \ S u m   o f   F o o d   I n s e c u r e \ T a g I n f o \ F o r m u l a < / K e y > < / D i a g r a m O b j e c t K e y > < D i a g r a m O b j e c t K e y > < K e y > M e a s u r e s \ S u m   o f   F o o d   I n s e c u r e \ T a g I n f o \ V a l u e < / K e y > < / D i a g r a m O b j e c t K e y > < D i a g r a m O b j e c t K e y > < K e y > M e a s u r e s \ S u m   o f   P e r c e n t   F o o d   I n s e c u r e   2 < / K e y > < / D i a g r a m O b j e c t K e y > < D i a g r a m O b j e c t K e y > < K e y > M e a s u r e s \ S u m   o f   P e r c e n t   F o o d   I n s e c u r e   2 \ T a g I n f o \ F o r m u l a < / K e y > < / D i a g r a m O b j e c t K e y > < D i a g r a m O b j e c t K e y > < K e y > M e a s u r e s \ S u m   o f   P e r c e n t   F o o d   I n s e c u r e   2 \ T a g I n f o \ V a l u e < / K e y > < / D i a g r a m O b j e c t K e y > < D i a g r a m O b j e c t K e y > < K e y > M e a s u r e s \ S u m   o f   P e r c e n t   F o o d   I n s e c u r e < / K e y > < / D i a g r a m O b j e c t K e y > < D i a g r a m O b j e c t K e y > < K e y > M e a s u r e s \ S u m   o f   P e r c e n t   F o o d   I n s e c u r e \ T a g I n f o \ F o r m u l a < / K e y > < / D i a g r a m O b j e c t K e y > < D i a g r a m O b j e c t K e y > < K e y > M e a s u r e s \ S u m   o f   P e r c e n t   F o o d   I n s e c u r e \ T a g I n f o \ V a l u e < / K e y > < / D i a g r a m O b j e c t K e y > < D i a g r a m O b j e c t K e y > < K e y > M e a s u r e s \ S u m   o f   P o p u l a t i o n   2 < / K e y > < / D i a g r a m O b j e c t K e y > < D i a g r a m O b j e c t K e y > < K e y > M e a s u r e s \ S u m   o f   P o p u l a t i o n   2 \ T a g I n f o \ F o r m u l a < / K e y > < / D i a g r a m O b j e c t K e y > < D i a g r a m O b j e c t K e y > < K e y > M e a s u r e s \ S u m   o f   P o p u l a t i o n   2 \ T a g I n f o \ V a l u e < / K e y > < / D i a g r a m O b j e c t K e y > < D i a g r a m O b j e c t K e y > < K e y > M e a s u r e s \ A v e r a g e   o f   P o p u l a t i o n < / K e y > < / D i a g r a m O b j e c t K e y > < D i a g r a m O b j e c t K e y > < K e y > M e a s u r e s \ A v e r a g e   o f   P o p u l a t i o n \ T a g I n f o \ F o r m u l a < / K e y > < / D i a g r a m O b j e c t K e y > < D i a g r a m O b j e c t K e y > < K e y > M e a s u r e s \ A v e r a g e   o f   P o p u l a t i o n \ T a g I n f o \ V a l u e < / K e y > < / D i a g r a m O b j e c t K e y > < D i a g r a m O b j e c t K e y > < K e y > M e a s u r e s \ S u m   o f   R e s p o n s e   P o p u l a t i o n < / K e y > < / D i a g r a m O b j e c t K e y > < D i a g r a m O b j e c t K e y > < K e y > M e a s u r e s \ S u m   o f   R e s p o n s e   P o p u l a t i o n \ T a g I n f o \ F o r m u l a < / K e y > < / D i a g r a m O b j e c t K e y > < D i a g r a m O b j e c t K e y > < K e y > M e a s u r e s \ S u m   o f   R e s p o n s e   P o p u l a t i o n \ T a g I n f o \ V a l u e < / K e y > < / D i a g r a m O b j e c t K e y > < D i a g r a m O b j e c t K e y > < K e y > C o l u m n s \ S t a t e < / K e y > < / D i a g r a m O b j e c t K e y > < D i a g r a m O b j e c t K e y > < K e y > C o l u m n s \ R a c e < / K e y > < / D i a g r a m O b j e c t K e y > < D i a g r a m O b j e c t K e y > < K e y > C o l u m n s \ P o p u l a t i o n < / K e y > < / D i a g r a m O b j e c t K e y > < D i a g r a m O b j e c t K e y > < K e y > C o l u m n s \ N o   R e s p o n s e < / K e y > < / D i a g r a m O b j e c t K e y > < D i a g r a m O b j e c t K e y > < K e y > C o l u m n s \ F o o d   S e c u r e < / K e y > < / D i a g r a m O b j e c t K e y > < D i a g r a m O b j e c t K e y > < K e y > C o l u m n s \ F o o d   I n s e c u r e < / K e y > < / D i a g r a m O b j e c t K e y > < D i a g r a m O b j e c t K e y > < K e y > C o l u m n s \ R e s p o n s e   P o p u l a t i o n < / K e y > < / D i a g r a m O b j e c t K e y > < D i a g r a m O b j e c t K e y > < K e y > C o l u m n s \ P e r c e n t   F o o d   I n s e c u r e < / K e y > < / D i a g r a m O b j e c t K e y > < D i a g r a m O b j e c t K e y > < K e y > M e a s u r e s \ S u m   o f   R e s p o n s e   P o p u l a t i o n   2 < / K e y > < / D i a g r a m O b j e c t K e y > < D i a g r a m O b j e c t K e y > < K e y > M e a s u r e s \ S u m   o f   R e s p o n s e   P o p u l a t i o n   2 \ T a g I n f o \ F o r m u l a < / K e y > < / D i a g r a m O b j e c t K e y > < D i a g r a m O b j e c t K e y > < K e y > M e a s u r e s \ S u m   o f   R e s p o n s e   P o p u l a t i o n   2 \ T a g I n f o \ V a l u e < / K e y > < / D i a g r a m O b j e c t K e y > < D i a g r a m O b j e c t K e y > < K e y > M e a s u r e s \ A d j u s t e d _ P e r c e n t _ F I < / K e y > < / D i a g r a m O b j e c t K e y > < D i a g r a m O b j e c t K e y > < K e y > M e a s u r e s \ A d j u s t e d _ P e r c e n t _ F I \ T a g I n f o \ F o r m u l a < / K e y > < / D i a g r a m O b j e c t K e y > < D i a g r a m O b j e c t K e y > < K e y > M e a s u r e s \ A d j u s t e d _ P e r c e n t _ F I \ T a g I n f o \ V a l u e < / K e y > < / D i a g r a m O b j e c t K e y > < D i a g r a m O b j e c t K e y > < K e y > L i n k s \ & l t ; C o l u m n s \ S u m   o f   P e r c e n t   F o o d   I n s e c u r e & g t ; - & l t ; M e a s u r e s \ P e r c e n t   F o o d   I n s e c u r e & g t ; < / K e y > < / D i a g r a m O b j e c t K e y > < D i a g r a m O b j e c t K e y > < K e y > L i n k s \ & l t ; C o l u m n s \ S u m   o f   P e r c e n t   F o o d   I n s e c u r e & g t ; - & l t ; M e a s u r e s \ P e r c e n t   F o o d   I n s e c u r e & g t ; \ C O L U M N < / K e y > < / D i a g r a m O b j e c t K e y > < D i a g r a m O b j e c t K e y > < K e y > L i n k s \ & l t ; C o l u m n s \ S u m   o f   P e r c e n t   F o o d   I n s e c u r e & g t ; - & l t ; M e a s u r e s \ P e r c e n t   F o o d   I n s e c u r e & g t ; \ M E A S U R E < / K e y > < / D i a g r a m O b j e c t K e y > < D i a g r a m O b j e c t K e y > < K e y > L i n k s \ & l t ; C o l u m n s \ S u m   o f   P o p u l a t i o n   2 & g t ; - & l t ; M e a s u r e s \ P o p u l a t i o n & g t ; < / K e y > < / D i a g r a m O b j e c t K e y > < D i a g r a m O b j e c t K e y > < K e y > L i n k s \ & l t ; C o l u m n s \ S u m   o f   P o p u l a t i o n   2 & g t ; - & l t ; M e a s u r e s \ P o p u l a t i o n & g t ; \ C O L U M N < / K e y > < / D i a g r a m O b j e c t K e y > < D i a g r a m O b j e c t K e y > < K e y > L i n k s \ & l t ; C o l u m n s \ S u m   o f   P o p u l a t i o n   2 & g t ; - & l t ; M e a s u r e s \ P o p u l a t i o n & g t ; \ M E A S U R E < / K e y > < / D i a g r a m O b j e c t K e y > < D i a g r a m O b j e c t K e y > < K e y > L i n k s \ & l t ; C o l u m n s \ A v e r a g e   o f   P o p u l a t i o n & g t ; - & l t ; M e a s u r e s \ P o p u l a t i o n & g t ; < / K e y > < / D i a g r a m O b j e c t K e y > < D i a g r a m O b j e c t K e y > < K e y > L i n k s \ & l t ; C o l u m n s \ A v e r a g e   o f   P o p u l a t i o n & g t ; - & l t ; M e a s u r e s \ P o p u l a t i o n & g t ; \ C O L U M N < / K e y > < / D i a g r a m O b j e c t K e y > < D i a g r a m O b j e c t K e y > < K e y > L i n k s \ & l t ; C o l u m n s \ A v e r a g e   o f   P o p u l a t i o n & g t ; - & l t ; M e a s u r e s \ P o p u l a t i o n & g t ; \ M E A S U R E < / K e y > < / D i a g r a m O b j e c t K e y > < D i a g r a m O b j e c t K e y > < K e y > L i n k s \ & l t ; C o l u m n s \ S u m   o f   R e s p o n s e   P o p u l a t i o n & g t ; - & l t ; M e a s u r e s \ R e s p o n s e   P o p u l a t i o n & g t ; < / K e y > < / D i a g r a m O b j e c t K e y > < D i a g r a m O b j e c t K e y > < K e y > L i n k s \ & l t ; C o l u m n s \ S u m   o f   R e s p o n s e   P o p u l a t i o n & g t ; - & l t ; M e a s u r e s \ R e s p o n s e   P o p u l a t i o n & g t ; \ C O L U M N < / K e y > < / D i a g r a m O b j e c t K e y > < D i a g r a m O b j e c t K e y > < K e y > L i n k s \ & l t ; C o l u m n s \ S u m   o f   R e s p o n s e   P o p u l a t i o n & g t ; - & l t ; M e a s u r e s \ R e s p o n s e   P o p u l a t i o n & g t ; \ M E A S U R E 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 7 < / F o c u s C o l u m n > < F o c u s R o w > 2 < / F o c u s R o w > < S e l e c t i o n E n d C o l u m n > 7 < / S e l e c t i o n E n d C o l u m n > < S e l e c t i o n E n d R o w > 2 < / S e l e c t i o n E n d R o w > < S e l e c t i o n S t a r t C o l u m n > 7 < / 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 P o p u l a t i o n < / K e y > < / a : K e y > < a : V a l u e   i : t y p e = " M e a s u r e G r i d N o d e V i e w S t a t e " > < C o l u m n > 2 < / C o l u m n > < L a y e d O u t > t r u e < / L a y e d O u t > < / a : V a l u e > < / a : K e y V a l u e O f D i a g r a m O b j e c t K e y a n y T y p e z b w N T n L X > < a : K e y V a l u e O f D i a g r a m O b j e c t K e y a n y T y p e z b w N T n L X > < a : K e y > < K e y > M e a s u r e s \ S u m   o f   P o p u l a t i o n \ T a g I n f o \ F o r m u l a < / K e y > < / a : K e y > < a : V a l u e   i : t y p e = " M e a s u r e G r i d V i e w S t a t e I D i a g r a m T a g A d d i t i o n a l I n f o " / > < / a : K e y V a l u e O f D i a g r a m O b j e c t K e y a n y T y p e z b w N T n L X > < a : K e y V a l u e O f D i a g r a m O b j e c t K e y a n y T y p e z b w N T n L X > < a : K e y > < K e y > M e a s u r e s \ S u m   o f   P o p u l a t i o n \ T a g I n f o \ V a l u e < / K e y > < / a : K e y > < a : V a l u e   i : t y p e = " M e a s u r e G r i d V i e w S t a t e I D i a g r a m T a g A d d i t i o n a l I n f o " / > < / a : K e y V a l u e O f D i a g r a m O b j e c t K e y a n y T y p e z b w N T n L X > < a : K e y V a l u e O f D i a g r a m O b j e c t K e y a n y T y p e z b w N T n L X > < a : K e y > < K e y > M e a s u r e s \ S u m   o f   F o o d   I n s e c u r e < / K e y > < / a : K e y > < a : V a l u e   i : t y p e = " M e a s u r e G r i d N o d e V i e w S t a t e " > < C o l u m n > 5 < / C o l u m n > < L a y e d O u t > t r u e < / L a y e d O u t > < / a : V a l u e > < / a : K e y V a l u e O f D i a g r a m O b j e c t K e y a n y T y p e z b w N T n L X > < a : K e y V a l u e O f D i a g r a m O b j e c t K e y a n y T y p e z b w N T n L X > < a : K e y > < K e y > M e a s u r e s \ S u m   o f   F o o d   I n s e c u r e \ T a g I n f o \ F o r m u l a < / K e y > < / a : K e y > < a : V a l u e   i : t y p e = " M e a s u r e G r i d V i e w S t a t e I D i a g r a m T a g A d d i t i o n a l I n f o " / > < / a : K e y V a l u e O f D i a g r a m O b j e c t K e y a n y T y p e z b w N T n L X > < a : K e y V a l u e O f D i a g r a m O b j e c t K e y a n y T y p e z b w N T n L X > < a : K e y > < K e y > M e a s u r e s \ S u m   o f   F o o d   I n s e c u r e \ T a g I n f o \ V a l u e < / K e y > < / a : K e y > < a : V a l u e   i : t y p e = " M e a s u r e G r i d V i e w S t a t e I D i a g r a m T a g A d d i t i o n a l I n f o " / > < / a : K e y V a l u e O f D i a g r a m O b j e c t K e y a n y T y p e z b w N T n L X > < a : K e y V a l u e O f D i a g r a m O b j e c t K e y a n y T y p e z b w N T n L X > < a : K e y > < K e y > M e a s u r e s \ S u m   o f   P e r c e n t   F o o d   I n s e c u r e   2 < / K e y > < / a : K e y > < a : V a l u e   i : t y p e = " M e a s u r e G r i d N o d e V i e w S t a t e " > < C o l u m n > 7 < / C o l u m n > < L a y e d O u t > t r u e < / L a y e d O u t > < / a : V a l u e > < / a : K e y V a l u e O f D i a g r a m O b j e c t K e y a n y T y p e z b w N T n L X > < a : K e y V a l u e O f D i a g r a m O b j e c t K e y a n y T y p e z b w N T n L X > < a : K e y > < K e y > M e a s u r e s \ S u m   o f   P e r c e n t   F o o d   I n s e c u r e   2 \ T a g I n f o \ F o r m u l a < / K e y > < / a : K e y > < a : V a l u e   i : t y p e = " M e a s u r e G r i d V i e w S t a t e I D i a g r a m T a g A d d i t i o n a l I n f o " / > < / a : K e y V a l u e O f D i a g r a m O b j e c t K e y a n y T y p e z b w N T n L X > < a : K e y V a l u e O f D i a g r a m O b j e c t K e y a n y T y p e z b w N T n L X > < a : K e y > < K e y > M e a s u r e s \ S u m   o f   P e r c e n t   F o o d   I n s e c u r e   2 \ T a g I n f o \ V a l u e < / K e y > < / a : K e y > < a : V a l u e   i : t y p e = " M e a s u r e G r i d V i e w S t a t e I D i a g r a m T a g A d d i t i o n a l I n f o " / > < / a : K e y V a l u e O f D i a g r a m O b j e c t K e y a n y T y p e z b w N T n L X > < a : K e y V a l u e O f D i a g r a m O b j e c t K e y a n y T y p e z b w N T n L X > < a : K e y > < K e y > M e a s u r e s \ S u m   o f   P e r c e n t   F o o d   I n s e c u r e < / K e y > < / a : K e y > < a : V a l u e   i : t y p e = " M e a s u r e G r i d N o d e V i e w S t a t e " > < C o l u m n > 7 < / C o l u m n > < L a y e d O u t > t r u e < / L a y e d O u t > < W a s U I I n v i s i b l e > t r u e < / W a s U I I n v i s i b l e > < / a : V a l u e > < / a : K e y V a l u e O f D i a g r a m O b j e c t K e y a n y T y p e z b w N T n L X > < a : K e y V a l u e O f D i a g r a m O b j e c t K e y a n y T y p e z b w N T n L X > < a : K e y > < K e y > M e a s u r e s \ S u m   o f   P e r c e n t   F o o d   I n s e c u r e \ T a g I n f o \ F o r m u l a < / K e y > < / a : K e y > < a : V a l u e   i : t y p e = " M e a s u r e G r i d V i e w S t a t e I D i a g r a m T a g A d d i t i o n a l I n f o " / > < / a : K e y V a l u e O f D i a g r a m O b j e c t K e y a n y T y p e z b w N T n L X > < a : K e y V a l u e O f D i a g r a m O b j e c t K e y a n y T y p e z b w N T n L X > < a : K e y > < K e y > M e a s u r e s \ S u m   o f   P e r c e n t   F o o d   I n s e c u r e \ T a g I n f o \ V a l u e < / K e y > < / a : K e y > < a : V a l u e   i : t y p e = " M e a s u r e G r i d V i e w S t a t e I D i a g r a m T a g A d d i t i o n a l I n f o " / > < / a : K e y V a l u e O f D i a g r a m O b j e c t K e y a n y T y p e z b w N T n L X > < a : K e y V a l u e O f D i a g r a m O b j e c t K e y a n y T y p e z b w N T n L X > < a : K e y > < K e y > M e a s u r e s \ S u m   o f   P o p u l a t i o n   2 < / K e y > < / a : K e y > < a : V a l u e   i : t y p e = " M e a s u r e G r i d N o d e V i e w S t a t e " > < C o l u m n > 2 < / C o l u m n > < L a y e d O u t > t r u e < / L a y e d O u t > < R o w > 1 < / R o w > < W a s U I I n v i s i b l e > t r u e < / W a s U I I n v i s i b l e > < / a : V a l u e > < / a : K e y V a l u e O f D i a g r a m O b j e c t K e y a n y T y p e z b w N T n L X > < a : K e y V a l u e O f D i a g r a m O b j e c t K e y a n y T y p e z b w N T n L X > < a : K e y > < K e y > M e a s u r e s \ S u m   o f   P o p u l a t i o n   2 \ T a g I n f o \ F o r m u l a < / K e y > < / a : K e y > < a : V a l u e   i : t y p e = " M e a s u r e G r i d V i e w S t a t e I D i a g r a m T a g A d d i t i o n a l I n f o " / > < / a : K e y V a l u e O f D i a g r a m O b j e c t K e y a n y T y p e z b w N T n L X > < a : K e y V a l u e O f D i a g r a m O b j e c t K e y a n y T y p e z b w N T n L X > < a : K e y > < K e y > M e a s u r e s \ S u m   o f   P o p u l a t i o n   2 \ T a g I n f o \ V a l u e < / K e y > < / a : K e y > < a : V a l u e   i : t y p e = " M e a s u r e G r i d V i e w S t a t e I D i a g r a m T a g A d d i t i o n a l I n f o " / > < / a : K e y V a l u e O f D i a g r a m O b j e c t K e y a n y T y p e z b w N T n L X > < a : K e y V a l u e O f D i a g r a m O b j e c t K e y a n y T y p e z b w N T n L X > < a : K e y > < K e y > M e a s u r e s \ A v e r a g e   o f   P o p u l a t i o n < / K e y > < / a : K e y > < a : V a l u e   i : t y p e = " M e a s u r e G r i d N o d e V i e w S t a t e " > < C o l u m n > 2 < / C o l u m n > < L a y e d O u t > t r u e < / L a y e d O u t > < R o w > 2 < / R o w > < W a s U I I n v i s i b l e > t r u e < / W a s U I I n v i s i b l e > < / a : V a l u e > < / a : K e y V a l u e O f D i a g r a m O b j e c t K e y a n y T y p e z b w N T n L X > < a : K e y V a l u e O f D i a g r a m O b j e c t K e y a n y T y p e z b w N T n L X > < a : K e y > < K e y > M e a s u r e s \ A v e r a g e   o f   P o p u l a t i o n \ T a g I n f o \ F o r m u l a < / K e y > < / a : K e y > < a : V a l u e   i : t y p e = " M e a s u r e G r i d V i e w S t a t e I D i a g r a m T a g A d d i t i o n a l I n f o " / > < / a : K e y V a l u e O f D i a g r a m O b j e c t K e y a n y T y p e z b w N T n L X > < a : K e y V a l u e O f D i a g r a m O b j e c t K e y a n y T y p e z b w N T n L X > < a : K e y > < K e y > M e a s u r e s \ A v e r a g e   o f   P o p u l a t i o n \ T a g I n f o \ V a l u e < / K e y > < / a : K e y > < a : V a l u e   i : t y p e = " M e a s u r e G r i d V i e w S t a t e I D i a g r a m T a g A d d i t i o n a l I n f o " / > < / a : K e y V a l u e O f D i a g r a m O b j e c t K e y a n y T y p e z b w N T n L X > < a : K e y V a l u e O f D i a g r a m O b j e c t K e y a n y T y p e z b w N T n L X > < a : K e y > < K e y > M e a s u r e s \ S u m   o f   R e s p o n s e   P o p u l a t i o n < / K e y > < / a : K e y > < a : V a l u e   i : t y p e = " M e a s u r e G r i d N o d e V i e w S t a t e " > < C o l u m n > 6 < / C o l u m n > < L a y e d O u t > t r u e < / L a y e d O u t > < W a s U I I n v i s i b l e > t r u e < / W a s U I I n v i s i b l e > < / a : V a l u e > < / a : K e y V a l u e O f D i a g r a m O b j e c t K e y a n y T y p e z b w N T n L X > < a : K e y V a l u e O f D i a g r a m O b j e c t K e y a n y T y p e z b w N T n L X > < a : K e y > < K e y > M e a s u r e s \ S u m   o f   R e s p o n s e   P o p u l a t i o n \ T a g I n f o \ F o r m u l a < / K e y > < / a : K e y > < a : V a l u e   i : t y p e = " M e a s u r e G r i d V i e w S t a t e I D i a g r a m T a g A d d i t i o n a l I n f o " / > < / a : K e y V a l u e O f D i a g r a m O b j e c t K e y a n y T y p e z b w N T n L X > < a : K e y V a l u e O f D i a g r a m O b j e c t K e y a n y T y p e z b w N T n L X > < a : K e y > < K e y > M e a s u r e s \ S u m   o f   R e s p o n s e   P o p u l a t i o n \ T a g I n f o \ V a l u e < / K e y > < / a : K e y > < a : V a l u e   i : t y p e = " M e a s u r e G r i d V i e w S t a t e I D i a g r a m T a g A d d i t i o n a l I n f o " / > < / a : K e y V a l u e O f D i a g r a m O b j e c t K e y a n y T y p e z b w N T n L X > < a : K e y V a l u e O f D i a g r a m O b j e c t K e y a n y T y p e z b w N T n L X > < a : K e y > < K e y > C o l u m n s \ S t a t e < / K e y > < / a : K e y > < a : V a l u e   i : t y p e = " M e a s u r e G r i d N o d e V i e w S t a t e " > < L a y e d O u t > t r u e < / L a y e d O u t > < / a : V a l u e > < / a : K e y V a l u e O f D i a g r a m O b j e c t K e y a n y T y p e z b w N T n L X > < a : K e y V a l u e O f D i a g r a m O b j e c t K e y a n y T y p e z b w N T n L X > < a : K e y > < K e y > C o l u m n s \ R a c e < / K e y > < / a : K e y > < a : V a l u e   i : t y p e = " M e a s u r e G r i d N o d e V i e w S t a t e " > < C o l u m n > 1 < / C o l u m n > < L a y e d O u t > t r u e < / L a y e d O u t > < / a : V a l u e > < / a : K e y V a l u e O f D i a g r a m O b j e c t K e y a n y T y p e z b w N T n L X > < a : K e y V a l u e O f D i a g r a m O b j e c t K e y a n y T y p e z b w N T n L X > < a : K e y > < K e y > C o l u m n s \ P o p u l a t i o n < / K e y > < / a : K e y > < a : V a l u e   i : t y p e = " M e a s u r e G r i d N o d e V i e w S t a t e " > < C o l u m n > 2 < / C o l u m n > < L a y e d O u t > t r u e < / L a y e d O u t > < / a : V a l u e > < / a : K e y V a l u e O f D i a g r a m O b j e c t K e y a n y T y p e z b w N T n L X > < a : K e y V a l u e O f D i a g r a m O b j e c t K e y a n y T y p e z b w N T n L X > < a : K e y > < K e y > C o l u m n s \ N o   R e s p o n s e < / K e y > < / a : K e y > < a : V a l u e   i : t y p e = " M e a s u r e G r i d N o d e V i e w S t a t e " > < C o l u m n > 3 < / C o l u m n > < L a y e d O u t > t r u e < / L a y e d O u t > < / a : V a l u e > < / a : K e y V a l u e O f D i a g r a m O b j e c t K e y a n y T y p e z b w N T n L X > < a : K e y V a l u e O f D i a g r a m O b j e c t K e y a n y T y p e z b w N T n L X > < a : K e y > < K e y > C o l u m n s \ F o o d   S e c u r e < / K e y > < / a : K e y > < a : V a l u e   i : t y p e = " M e a s u r e G r i d N o d e V i e w S t a t e " > < C o l u m n > 4 < / C o l u m n > < L a y e d O u t > t r u e < / L a y e d O u t > < / a : V a l u e > < / a : K e y V a l u e O f D i a g r a m O b j e c t K e y a n y T y p e z b w N T n L X > < a : K e y V a l u e O f D i a g r a m O b j e c t K e y a n y T y p e z b w N T n L X > < a : K e y > < K e y > C o l u m n s \ F o o d   I n s e c u r e < / K e y > < / a : K e y > < a : V a l u e   i : t y p e = " M e a s u r e G r i d N o d e V i e w S t a t e " > < C o l u m n > 5 < / C o l u m n > < L a y e d O u t > t r u e < / L a y e d O u t > < / a : V a l u e > < / a : K e y V a l u e O f D i a g r a m O b j e c t K e y a n y T y p e z b w N T n L X > < a : K e y V a l u e O f D i a g r a m O b j e c t K e y a n y T y p e z b w N T n L X > < a : K e y > < K e y > C o l u m n s \ R e s p o n s e   P o p u l a t i o n < / K e y > < / a : K e y > < a : V a l u e   i : t y p e = " M e a s u r e G r i d N o d e V i e w S t a t e " > < C o l u m n > 6 < / C o l u m n > < L a y e d O u t > t r u e < / L a y e d O u t > < / a : V a l u e > < / a : K e y V a l u e O f D i a g r a m O b j e c t K e y a n y T y p e z b w N T n L X > < a : K e y V a l u e O f D i a g r a m O b j e c t K e y a n y T y p e z b w N T n L X > < a : K e y > < K e y > C o l u m n s \ P e r c e n t   F o o d   I n s e c u r e < / K e y > < / a : K e y > < a : V a l u e   i : t y p e = " M e a s u r e G r i d N o d e V i e w S t a t e " > < C o l u m n > 7 < / C o l u m n > < L a y e d O u t > t r u e < / L a y e d O u t > < / a : V a l u e > < / a : K e y V a l u e O f D i a g r a m O b j e c t K e y a n y T y p e z b w N T n L X > < a : K e y V a l u e O f D i a g r a m O b j e c t K e y a n y T y p e z b w N T n L X > < a : K e y > < K e y > M e a s u r e s \ S u m   o f   R e s p o n s e   P o p u l a t i o n   2 < / K e y > < / a : K e y > < a : V a l u e   i : t y p e = " M e a s u r e G r i d N o d e V i e w S t a t e " > < C o l u m n > 6 < / C o l u m n > < L a y e d O u t > t r u e < / L a y e d O u t > < / a : V a l u e > < / a : K e y V a l u e O f D i a g r a m O b j e c t K e y a n y T y p e z b w N T n L X > < a : K e y V a l u e O f D i a g r a m O b j e c t K e y a n y T y p e z b w N T n L X > < a : K e y > < K e y > M e a s u r e s \ S u m   o f   R e s p o n s e   P o p u l a t i o n   2 \ T a g I n f o \ F o r m u l a < / K e y > < / a : K e y > < a : V a l u e   i : t y p e = " M e a s u r e G r i d V i e w S t a t e I D i a g r a m T a g A d d i t i o n a l I n f o " / > < / a : K e y V a l u e O f D i a g r a m O b j e c t K e y a n y T y p e z b w N T n L X > < a : K e y V a l u e O f D i a g r a m O b j e c t K e y a n y T y p e z b w N T n L X > < a : K e y > < K e y > M e a s u r e s \ S u m   o f   R e s p o n s e   P o p u l a t i o n   2 \ T a g I n f o \ V a l u e < / K e y > < / a : K e y > < a : V a l u e   i : t y p e = " M e a s u r e G r i d V i e w S t a t e I D i a g r a m T a g A d d i t i o n a l I n f o " / > < / a : K e y V a l u e O f D i a g r a m O b j e c t K e y a n y T y p e z b w N T n L X > < a : K e y V a l u e O f D i a g r a m O b j e c t K e y a n y T y p e z b w N T n L X > < a : K e y > < K e y > M e a s u r e s \ A d j u s t e d _ P e r c e n t _ F I < / K e y > < / a : K e y > < a : V a l u e   i : t y p e = " M e a s u r e G r i d N o d e V i e w S t a t e " > < C o l u m n > 7 < / C o l u m n > < L a y e d O u t > t r u e < / L a y e d O u t > < R o w > 2 < / R o w > < / a : V a l u e > < / a : K e y V a l u e O f D i a g r a m O b j e c t K e y a n y T y p e z b w N T n L X > < a : K e y V a l u e O f D i a g r a m O b j e c t K e y a n y T y p e z b w N T n L X > < a : K e y > < K e y > M e a s u r e s \ A d j u s t e d _ P e r c e n t _ F I \ T a g I n f o \ F o r m u l a < / K e y > < / a : K e y > < a : V a l u e   i : t y p e = " M e a s u r e G r i d V i e w S t a t e I D i a g r a m T a g A d d i t i o n a l I n f o " / > < / a : K e y V a l u e O f D i a g r a m O b j e c t K e y a n y T y p e z b w N T n L X > < a : K e y V a l u e O f D i a g r a m O b j e c t K e y a n y T y p e z b w N T n L X > < a : K e y > < K e y > M e a s u r e s \ A d j u s t e d _ P e r c e n t _ F I \ T a g I n f o \ V a l u e < / K e y > < / a : K e y > < a : V a l u e   i : t y p e = " M e a s u r e G r i d V i e w S t a t e I D i a g r a m T a g A d d i t i o n a l I n f o " / > < / a : K e y V a l u e O f D i a g r a m O b j e c t K e y a n y T y p e z b w N T n L X > < a : K e y V a l u e O f D i a g r a m O b j e c t K e y a n y T y p e z b w N T n L X > < a : K e y > < K e y > L i n k s \ & l t ; C o l u m n s \ S u m   o f   P e r c e n t   F o o d   I n s e c u r e & g t ; - & l t ; M e a s u r e s \ P e r c e n t   F o o d   I n s e c u r e & g t ; < / K e y > < / a : K e y > < a : V a l u e   i : t y p e = " M e a s u r e G r i d V i e w S t a t e I D i a g r a m L i n k " / > < / a : K e y V a l u e O f D i a g r a m O b j e c t K e y a n y T y p e z b w N T n L X > < a : K e y V a l u e O f D i a g r a m O b j e c t K e y a n y T y p e z b w N T n L X > < a : K e y > < K e y > L i n k s \ & l t ; C o l u m n s \ S u m   o f   P e r c e n t   F o o d   I n s e c u r e & g t ; - & l t ; M e a s u r e s \ P e r c e n t   F o o d   I n s e c u r e & g t ; \ C O L U M N < / K e y > < / a : K e y > < a : V a l u e   i : t y p e = " M e a s u r e G r i d V i e w S t a t e I D i a g r a m L i n k E n d p o i n t " / > < / a : K e y V a l u e O f D i a g r a m O b j e c t K e y a n y T y p e z b w N T n L X > < a : K e y V a l u e O f D i a g r a m O b j e c t K e y a n y T y p e z b w N T n L X > < a : K e y > < K e y > L i n k s \ & l t ; C o l u m n s \ S u m   o f   P e r c e n t   F o o d   I n s e c u r e & g t ; - & l t ; M e a s u r e s \ P e r c e n t   F o o d   I n s e c u r e & g t ; \ M E A S U R E < / K e y > < / a : K e y > < a : V a l u e   i : t y p e = " M e a s u r e G r i d V i e w S t a t e I D i a g r a m L i n k E n d p o i n t " / > < / a : K e y V a l u e O f D i a g r a m O b j e c t K e y a n y T y p e z b w N T n L X > < a : K e y V a l u e O f D i a g r a m O b j e c t K e y a n y T y p e z b w N T n L X > < a : K e y > < K e y > L i n k s \ & l t ; C o l u m n s \ S u m   o f   P o p u l a t i o n   2 & g t ; - & l t ; M e a s u r e s \ P o p u l a t i o n & g t ; < / K e y > < / a : K e y > < a : V a l u e   i : t y p e = " M e a s u r e G r i d V i e w S t a t e I D i a g r a m L i n k " / > < / a : K e y V a l u e O f D i a g r a m O b j e c t K e y a n y T y p e z b w N T n L X > < a : K e y V a l u e O f D i a g r a m O b j e c t K e y a n y T y p e z b w N T n L X > < a : K e y > < K e y > L i n k s \ & l t ; C o l u m n s \ S u m   o f   P o p u l a t i o n   2 & g t ; - & l t ; M e a s u r e s \ P o p u l a t i o n & g t ; \ C O L U M N < / K e y > < / a : K e y > < a : V a l u e   i : t y p e = " M e a s u r e G r i d V i e w S t a t e I D i a g r a m L i n k E n d p o i n t " / > < / a : K e y V a l u e O f D i a g r a m O b j e c t K e y a n y T y p e z b w N T n L X > < a : K e y V a l u e O f D i a g r a m O b j e c t K e y a n y T y p e z b w N T n L X > < a : K e y > < K e y > L i n k s \ & l t ; C o l u m n s \ S u m   o f   P o p u l a t i o n   2 & g t ; - & l t ; M e a s u r e s \ P o p u l a t i o n & g t ; \ M E A S U R E < / K e y > < / a : K e y > < a : V a l u e   i : t y p e = " M e a s u r e G r i d V i e w S t a t e I D i a g r a m L i n k E n d p o i n t " / > < / a : K e y V a l u e O f D i a g r a m O b j e c t K e y a n y T y p e z b w N T n L X > < a : K e y V a l u e O f D i a g r a m O b j e c t K e y a n y T y p e z b w N T n L X > < a : K e y > < K e y > L i n k s \ & l t ; C o l u m n s \ A v e r a g e   o f   P o p u l a t i o n & g t ; - & l t ; M e a s u r e s \ P o p u l a t i o n & g t ; < / K e y > < / a : K e y > < a : V a l u e   i : t y p e = " M e a s u r e G r i d V i e w S t a t e I D i a g r a m L i n k " / > < / a : K e y V a l u e O f D i a g r a m O b j e c t K e y a n y T y p e z b w N T n L X > < a : K e y V a l u e O f D i a g r a m O b j e c t K e y a n y T y p e z b w N T n L X > < a : K e y > < K e y > L i n k s \ & l t ; C o l u m n s \ A v e r a g e   o f   P o p u l a t i o n & g t ; - & l t ; M e a s u r e s \ P o p u l a t i o n & g t ; \ C O L U M N < / K e y > < / a : K e y > < a : V a l u e   i : t y p e = " M e a s u r e G r i d V i e w S t a t e I D i a g r a m L i n k E n d p o i n t " / > < / a : K e y V a l u e O f D i a g r a m O b j e c t K e y a n y T y p e z b w N T n L X > < a : K e y V a l u e O f D i a g r a m O b j e c t K e y a n y T y p e z b w N T n L X > < a : K e y > < K e y > L i n k s \ & l t ; C o l u m n s \ A v e r a g e   o f   P o p u l a t i o n & g t ; - & l t ; M e a s u r e s \ P o p u l a t i o n & g t ; \ M E A S U R E < / K e y > < / a : K e y > < a : V a l u e   i : t y p e = " M e a s u r e G r i d V i e w S t a t e I D i a g r a m L i n k E n d p o i n t " / > < / a : K e y V a l u e O f D i a g r a m O b j e c t K e y a n y T y p e z b w N T n L X > < a : K e y V a l u e O f D i a g r a m O b j e c t K e y a n y T y p e z b w N T n L X > < a : K e y > < K e y > L i n k s \ & l t ; C o l u m n s \ S u m   o f   R e s p o n s e   P o p u l a t i o n & g t ; - & l t ; M e a s u r e s \ R e s p o n s e   P o p u l a t i o n & g t ; < / K e y > < / a : K e y > < a : V a l u e   i : t y p e = " M e a s u r e G r i d V i e w S t a t e I D i a g r a m L i n k " / > < / a : K e y V a l u e O f D i a g r a m O b j e c t K e y a n y T y p e z b w N T n L X > < a : K e y V a l u e O f D i a g r a m O b j e c t K e y a n y T y p e z b w N T n L X > < a : K e y > < K e y > L i n k s \ & l t ; C o l u m n s \ S u m   o f   R e s p o n s e   P o p u l a t i o n & g t ; - & l t ; M e a s u r e s \ R e s p o n s e   P o p u l a t i o n & g t ; \ C O L U M N < / K e y > < / a : K e y > < a : V a l u e   i : t y p e = " M e a s u r e G r i d V i e w S t a t e I D i a g r a m L i n k E n d p o i n t " / > < / a : K e y V a l u e O f D i a g r a m O b j e c t K e y a n y T y p e z b w N T n L X > < a : K e y V a l u e O f D i a g r a m O b j e c t K e y a n y T y p e z b w N T n L X > < a : K e y > < K e y > L i n k s \ & l t ; C o l u m n s \ S u m   o f   R e s p o n s e   P o p u l a t i o n & g t ; - & l t ; M e a s u r e s \ R e s p o n s e   P o p u l a t i o n & g t ; \ M E A S U R E 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L i n k e d T a b l e U p d a t e M o d e " > < C u s t o m C o n t e n t > < ! [ C D A T A [ T r u e ] ] > < / C u s t o m C o n t e n t > < / G e m i n i > 
</file>

<file path=customXml/item5.xml>��< ? x m l   v e r s i o n = " 1 . 0 "   e n c o d i n g = " U T F - 1 6 " ? > < G e m i n i   x m l n s = " h t t p : / / g e m i n i / p i v o t c u s t o m i z a t i o n / I s S a n d b o x E m b e d d e d " > < C u s t o m C o n t e n t > < ! [ C D A T A [ y e s ] ] > < / 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S h o w H i d d e n " > < C u s t o m C o n t e n t > < ! [ C D A T A [ T r u e ] ] > < / C u s t o m C o n t e n t > < / G e m i n i > 
</file>

<file path=customXml/item8.xml>��< ? x m l   v e r s i o n = " 1 . 0 "   e n c o d i n g = " U T F - 1 6 " ? > < G e m i n i   x m l n s = " h t t p : / / g e m i n i / p i v o t c u s t o m i z a t i o n / T a b l e O r d e r " > < C u s t o m C o n t e n t > < ! [ C D A T A [ C l e a n   D a t a _ 1 f e 5 3 8 2 b - e 1 b 2 - 4 5 3 5 - a 3 9 e - 1 b b e e c f 8 c 3 3 5 ] ] > < / C u s t o m C o n t e n t > < / G e m i n i > 
</file>

<file path=customXml/item9.xml>��< ? x m l   v e r s i o n = " 1 . 0 "   e n c o d i n g = " u t f - 1 6 " ? > < D a t a M a s h u p   s q m i d = " d 2 8 f d b e c - 1 d 1 5 - 4 f d 5 - a d c 0 - 2 a c 5 e 2 8 4 c 6 0 d "   x m l n s = " h t t p : / / s c h e m a s . m i c r o s o f t . c o m / D a t a M a s h u p " > A A A A A E s G A A B Q S w M E F A A C A A g A 9 m Q 9 V W / 8 c y u k A A A A 9 g A A A B I A H A B D b 2 5 m a W c v U G F j a 2 F n Z S 5 4 b W w g o h g A K K A U A A A A A A A A A A A A A A A A A A A A A A A A A A A A h Y 9 B D o I w F E S v Q r q n L Z g Y J J + y c C u J C d G 4 J a V C I 3 w M L Z a 7 u f B I X k G M o u 5 c z p u 3 m L l f b 5 C O b e N d V G 9 0 h w k J K C e e Q t m V G q u E D P b o R y Q V s C 3 k q a i U N 8 l o 4 t G U C a m t P c e M O e e o W 9 C u r 1 j I e c A O 2 S a X t W o L 8 p H 1 f 9 n X a G y B U h E B + 9 c Y E d K A R 3 Q V L S k H N k P I N H 6 F c N r 7 b H 8 g r I f G D r 0 S C v 1 d D m y O w N 4 f x A N Q S w M E F A A C A A g A 9 m Q 9 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Z k P V V 8 C e n t R Q M A A F A J A A A T A B w A R m 9 y b X V s Y X M v U 2 V j d G l v b j E u b S C i G A A o o B Q A A A A A A A A A A A A A A A A A A A A A A A A A A A C l V k 1 v 2 k A Q v U f K f x h t L k Z y T I i a H t p S C U H S R q o I x a g 9 o C h a 7 C G 2 t N 5 F u + u m C O W / d 9 a Y 2 B i T t C o X r 2 a 8 b 9 6 8 + T A G I 5 s q C e H 2 2 f t 4 e n J 6 Y h K u M Y Y z N h T I J Y y 4 5 Q z 6 I N C e n g D 9 Q p X r C M k y N L + C k Y r y D K X 1 f u I i G C p p 6 W w 8 l l i 7 M h + 6 X c 2 f g s f U J v k i N 6 i j r T + I V N b N N P k S L n D d v R m M 7 x 5 G k 9 l D u M I o 5 S I 1 t p v x V H Z v l I r h V h q M c p 3 a N S z W M O U U m p 6 h 5 R b h 8 u L y A s 4 L i q C k W A e R + c U 6 / n y E I s 1 S i 7 r P f O b D U I k 8 k 6 Z / 5 c O 1 j F S c y s f + + 6 u L i 5 4 P 3 3 N l M b R r g f 3 q G I y V x P u O v 8 3 3 j E 2 0 y s g X w 1 f k M W r j 5 J j x B b 1 Y e k q 7 t 5 X G h 3 l p H w g R R l x w b f p W 5 3 X I Y c L l I y H O 1 i u s 4 G a a S 7 N U O t s y d k 7 j t c T 3 N x s 2 w k w 9 a r 5 K 0 s i c g 3 a 6 q C V o N C s l Y 1 K Z j p Q q g j e Z j W b T w f D 6 Y T r s d U g N S 6 h g 8 b d 9 9 m H D Z s p y Q d Z b a d + / C 1 z E w j x W F q 6 F w a c E N c J Q c G P S Z Y r x 4 Z t F k U J X I j z i L C v Y c D 9 X Y k x R 8 o z S K + t U 6 b F 1 l G a v o d p / i c B c I 7 E 9 B d h E r X L B 3 S C w t z Q g H 0 y L K I Z Q a q n c p I L a j i h O 1 V M t k R A F j Z i z e Y f p + o A 8 S s C b O 0 7 3 8 O k z M D j / D F t e n Q r b 6 a h d G 8 y o e D B Y U i B 4 6 f Q q 1 i C O t 8 h e k w 7 x L u Z m F 9 H h B A X O C 0 x J g t 7 c M X i h A j R Z V f P U q 7 c S d C e G H 1 z k W C 9 e Y S + s 3 l v s f c Z 8 m Q v h l 7 f 0 3 n V / U x L f V 1 o Q 2 k g 9 y S q m M z q L d 0 D r C E S l T u 9 I t e p x S t 0 k N U a h n V t 4 t K h M X b V 6 x b 5 o l a 8 O m q G w N o v T Y 6 7 l d u W p 2 n N T b 8 s y / j f a k E G Y Z 9 6 8 8 t 3 v i u N U d G H o k C 1 Q l 5 1 c d e s B R s 3 5 K s j + o D d A a s 6 3 Q W o L o Q 1 m 5 z 4 K V C s h N b u b p N x Y l b W P w F 4 N n L J l r n C o a 1 3 O 8 4 Y u b Y u 7 9 + b m 3 q P n F l Z 7 9 D L L 1 5 L r t W e 3 T 8 c t M f r M u s X X K n S 6 h H E R J b g 1 Y z 5 u 6 t 2 d t 9 C 7 7 4 B N U B Z F A K R 1 C H 9 3 q 1 W x y 3 9 S r F d I d i y j I 6 K F q t g y j f 1 L R q 9 J x Y H v B u 5 O 0 4 c 1 G B i K 5 P 4 e F L 1 a z O C h 6 7 l z e p L K t n A f / w B Q S w E C L Q A U A A I A C A D 2 Z D 1 V b / x z K 6 Q A A A D 2 A A A A E g A A A A A A A A A A A A A A A A A A A A A A Q 2 9 u Z m l n L 1 B h Y 2 t h Z 2 U u e G 1 s U E s B A i 0 A F A A C A A g A 9 m Q 9 V Q / K 6 a u k A A A A 6 Q A A A B M A A A A A A A A A A A A A A A A A 8 A A A A F t D b 2 5 0 Z W 5 0 X 1 R 5 c G V z X S 5 4 b W x Q S w E C L Q A U A A I A C A D 2 Z D 1 V f A n p 7 U U D A A B Q C Q A A E w A A A A A A A A A A A A A A A A D h A Q A A R m 9 y b X V s Y X M v U 2 V j d G l v b j E u b V B L B Q Y A A A A A A w A D A M I A A A B z 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u F A A A A A A A A M w 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b G V h b i U y M E R h d G E 8 L 0 l 0 Z W 1 Q Y X R o P j w v S X R l b U x v Y 2 F 0 a W 9 u P j x T d G F i b G V F b n R y a W V z P j x F b n R y e S B U e X B l P S J J c 1 B y a X Z h d G U i I F Z h b H V l P S J s M C I g L z 4 8 R W 5 0 c n k g V H l w Z T 0 i R m l s b E V u Y W J s Z W Q i I F Z h b H V l P S J s M S I g L z 4 8 R W 5 0 c n k g V H l w Z T 0 i R m l s b E V y c m 9 y Q 2 9 k Z S I g V m F s d W U 9 I n N V b m t u b 3 d u I i A v P j x F b n R y e S B U e X B l P S J G a W x s R X J y b 3 J D b 3 V u d 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s Y X R p b 2 5 z a G l w S W 5 m b 0 N v b n R h a W 5 l c i I g V m F s d W U 9 I n N 7 J n F 1 b 3 Q 7 Y 2 9 s d W 1 u Q 2 9 1 b n Q m c X V v d D s 6 O C w m c X V v d D t r Z X l D b 2 x 1 b W 5 O Y W 1 l c y Z x d W 9 0 O z p b J n F 1 b 3 Q 7 U 3 R h d G U m c X V v d D s s J n F 1 b 3 Q 7 U m F j Z S Z x d W 9 0 O 1 0 s J n F 1 b 3 Q 7 c X V l c n l S Z W x h d G l v b n N o a X B z J n F 1 b 3 Q 7 O l t d L C Z x d W 9 0 O 2 N v b H V t b k l k Z W 5 0 a X R p Z X M m c X V v d D s 6 W y Z x d W 9 0 O 1 N l Y 3 R p b 2 4 x L 0 N s Z W F u I E R h d G E v R 3 J v d X B l Z C B S b 3 d z L n t T d G F 0 Z S w w f S Z x d W 9 0 O y w m c X V v d D t T Z W N 0 a W 9 u M S 9 D b G V h b i B E Y X R h L 0 d y b 3 V w Z W Q g U m 9 3 c y 5 7 U m F j Z S w x f S Z x d W 9 0 O y w m c X V v d D t T Z W N 0 a W 9 u M S 9 D b G V h b i B E Y X R h L 0 d y b 3 V w Z W Q g U m 9 3 c y 5 7 U G 9 w d W x h d G l v b i w y f S Z x d W 9 0 O y w m c X V v d D t T Z W N 0 a W 9 u M S 9 D b G V h b i B E Y X R h L 0 d y b 3 V w Z W Q g U m 9 3 c y 5 7 T m 8 g U m V z c G 9 u c 2 U s M 3 0 m c X V v d D s s J n F 1 b 3 Q 7 U 2 V j d G l v b j E v Q 2 x l Y W 4 g R G F 0 Y S 9 H c m 9 1 c G V k I F J v d 3 M u e 0 Z v b 2 Q g U 2 V j d X J l L D R 9 J n F 1 b 3 Q 7 L C Z x d W 9 0 O 1 N l Y 3 R p b 2 4 x L 0 N s Z W F u I E R h d G E v R 3 J v d X B l Z C B S b 3 d z L n t G b 2 9 k I E l u c 2 V j d X J l L D V 9 J n F 1 b 3 Q 7 L C Z x d W 9 0 O 1 N l Y 3 R p b 2 4 x L 0 N s Z W F u I E R h d G E v Q 2 h h b m d l Z C B U e X B l M S 5 7 U m V z c G 9 u c 2 U g U G 9 w d W x h d G l v b i w 2 f S Z x d W 9 0 O y w m c X V v d D t T Z W N 0 a W 9 u M S 9 D b G V h b i B E Y X R h L 0 N o Y W 5 n Z W Q g V H l w Z T I u e 1 B l c m N l b n Q g R m 9 v Z C B J b n N l Y 3 V y Z S w 3 f S Z x d W 9 0 O 1 0 s J n F 1 b 3 Q 7 Q 2 9 s d W 1 u Q 2 9 1 b n Q m c X V v d D s 6 O C w m c X V v d D t L Z X l D b 2 x 1 b W 5 O Y W 1 l c y Z x d W 9 0 O z p b J n F 1 b 3 Q 7 U 3 R h d G U m c X V v d D s s J n F 1 b 3 Q 7 U m F j Z S Z x d W 9 0 O 1 0 s J n F 1 b 3 Q 7 Q 2 9 s d W 1 u S W R l b n R p d G l l c y Z x d W 9 0 O z p b J n F 1 b 3 Q 7 U 2 V j d G l v b j E v Q 2 x l Y W 4 g R G F 0 Y S 9 H c m 9 1 c G V k I F J v d 3 M u e 1 N 0 Y X R l L D B 9 J n F 1 b 3 Q 7 L C Z x d W 9 0 O 1 N l Y 3 R p b 2 4 x L 0 N s Z W F u I E R h d G E v R 3 J v d X B l Z C B S b 3 d z L n t S Y W N l L D F 9 J n F 1 b 3 Q 7 L C Z x d W 9 0 O 1 N l Y 3 R p b 2 4 x L 0 N s Z W F u I E R h d G E v R 3 J v d X B l Z C B S b 3 d z L n t Q b 3 B 1 b G F 0 a W 9 u L D J 9 J n F 1 b 3 Q 7 L C Z x d W 9 0 O 1 N l Y 3 R p b 2 4 x L 0 N s Z W F u I E R h d G E v R 3 J v d X B l Z C B S b 3 d z L n t O b y B S Z X N w b 2 5 z Z S w z f S Z x d W 9 0 O y w m c X V v d D t T Z W N 0 a W 9 u M S 9 D b G V h b i B E Y X R h L 0 d y b 3 V w Z W Q g U m 9 3 c y 5 7 R m 9 v Z C B T Z W N 1 c m U s N H 0 m c X V v d D s s J n F 1 b 3 Q 7 U 2 V j d G l v b j E v Q 2 x l Y W 4 g R G F 0 Y S 9 H c m 9 1 c G V k I F J v d 3 M u e 0 Z v b 2 Q g S W 5 z Z W N 1 c m U s N X 0 m c X V v d D s s J n F 1 b 3 Q 7 U 2 V j d G l v b j E v Q 2 x l Y W 4 g R G F 0 Y S 9 D a G F u Z 2 V k I F R 5 c G U x L n t S Z X N w b 2 5 z Z S B Q b 3 B 1 b G F 0 a W 9 u L D Z 9 J n F 1 b 3 Q 7 L C Z x d W 9 0 O 1 N l Y 3 R p b 2 4 x L 0 N s Z W F u I E R h d G E v Q 2 h h b m d l Z C B U e X B l M i 5 7 U G V y Y 2 V u d C B G b 2 9 k I E l u c 2 V j d X J l L D d 9 J n F 1 b 3 Q 7 X S w m c X V v d D t S Z W x h d G l v b n N o a X B J b m Z v J n F 1 b 3 Q 7 O l t d f S I g L z 4 8 R W 5 0 c n k g V H l w Z T 0 i R m l s b G V k Q 2 9 t c G x l d G V S Z X N 1 b H R U b 1 d v c m t z a G V l d C I g V m F s d W U 9 I m w x I i A v P j x F b n R y e S B U e X B l P S J G a W x s T 2 J q Z W N 0 V H l w Z S I g V m F s d W U 9 I n N U Y W J s Z S I g L z 4 8 R W 5 0 c n k g V H l w Z T 0 i R m l s b F R v R G F 0 Y U 1 v Z G V s R W 5 h Y m x l Z C I g V m F s d W U 9 I m w x I i A v P j x F b n R y e S B U e X B l P S J S Z W N v d m V y e V R h c m d l d F N o Z W V 0 I i B W Y W x 1 Z T 0 i c 0 N s Z W F u I E R h d G E i I C 8 + P E V u d H J 5 I F R 5 c G U 9 I l J l Y 2 9 2 Z X J 5 V G F y Z 2 V 0 Q 2 9 s d W 1 u I i B W Y W x 1 Z T 0 i b D E i I C 8 + P E V u d H J 5 I F R 5 c G U 9 I l J l Y 2 9 2 Z X J 5 V G F y Z 2 V 0 U m 9 3 I i B W Y W x 1 Z T 0 i b D E i I C 8 + P E V u d H J 5 I F R 5 c G U 9 I k Z p b G x T d G F 0 d X M i I F Z h b H V l P S J z Q 2 9 t c G x l d G U i I C 8 + P E V u d H J 5 I F R 5 c G U 9 I k Z p b G x D b 2 x 1 b W 5 O Y W 1 l c y I g V m F s d W U 9 I n N b J n F 1 b 3 Q 7 U 3 R h d G U m c X V v d D s s J n F 1 b 3 Q 7 U m F j Z S Z x d W 9 0 O y w m c X V v d D t Q b 3 B 1 b G F 0 a W 9 u J n F 1 b 3 Q 7 L C Z x d W 9 0 O 0 5 v I F J l c 3 B v b n N l J n F 1 b 3 Q 7 L C Z x d W 9 0 O 0 Z v b 2 Q g U 2 V j d X J l J n F 1 b 3 Q 7 L C Z x d W 9 0 O 0 Z v b 2 Q g S W 5 z Z W N 1 c m U m c X V v d D s s J n F 1 b 3 Q 7 U m V z c G 9 u c 2 U g U G 9 w d W x h d G l v b i Z x d W 9 0 O y w m c X V v d D t Q Z X J j Z W 5 0 I E Z v b 2 Q g S W 5 z Z W N 1 c m U m c X V v d D t d I i A v P j x F b n R y e S B U e X B l P S J G a W x s V G F y Z 2 V 0 I i B W Y W x 1 Z T 0 i c 0 N s Z W F u X 0 R h d G E i I C 8 + P E V u d H J 5 I F R 5 c G U 9 I k Z p b G x D b 2 x 1 b W 5 U e X B l c y I g V m F s d W U 9 I n N C Z 1 l G Q l F V R k J R V T 0 i I C 8 + P E V u d H J 5 I F R 5 c G U 9 I k Z p b G x M Y X N 0 V X B k Y X R l Z C I g V m F s d W U 9 I m Q y M D I y L T A 5 L T I 5 V D E 5 O j M 5 O j Q y L j Y 4 O T Q y M T F a I i A v P j x F b n R y e S B U e X B l P S J R d W V y e U l E I i B W Y W x 1 Z T 0 i c z A 4 Z j E 2 M T B i L T Q 4 M j k t N D I x N C 1 i Z T R k L T M 1 O D U 4 O W Q x Y m I 5 Z i I g L z 4 8 R W 5 0 c n k g V H l w Z T 0 i R m l s b E N v d W 5 0 I i B W Y W x 1 Z T 0 i b D M w N i I g L z 4 8 R W 5 0 c n k g V H l w Z T 0 i Q W R k Z W R U b 0 R h d G F N b 2 R l b C I g V m F s d W U 9 I m w x I i A v P j w v U 3 R h Y m x l R W 5 0 c m l l c z 4 8 L 0 l 0 Z W 0 + P E l 0 Z W 0 + P E l 0 Z W 1 M b 2 N h d G l v b j 4 8 S X R l b V R 5 c G U + R m 9 y b X V s Y T w v S X R l b V R 5 c G U + P E l 0 Z W 1 Q Y X R o P l N l Y 3 R p b 2 4 x L 0 N s Z W F u J T I w R G F 0 Y S 9 T b 3 V y Y 2 U 8 L 0 l 0 Z W 1 Q Y X R o P j w v S X R l b U x v Y 2 F 0 a W 9 u P j x T d G F i b G V F b n R y a W V z I C 8 + P C 9 J d G V t P j x J d G V t P j x J d G V t T G 9 j Y X R p b 2 4 + P E l 0 Z W 1 U e X B l P k Z v c m 1 1 b G E 8 L 0 l 0 Z W 1 U e X B l P j x J d G V t U G F 0 a D 5 T Z W N 0 a W 9 u M S 9 D b G V h b i U y M E R h d G E v Q 2 h h b m d l Z C U y M F R 5 c G U 8 L 0 l 0 Z W 1 Q Y X R o P j w v S X R l b U x v Y 2 F 0 a W 9 u P j x T d G F i b G V F b n R y a W V z I C 8 + P C 9 J d G V t P j x J d G V t P j x J d G V t T G 9 j Y X R p b 2 4 + P E l 0 Z W 1 U e X B l P k Z v c m 1 1 b G E 8 L 0 l 0 Z W 1 U e X B l P j x J d G V t U G F 0 a D 5 T Z W N 0 a W 9 u M S 9 D b G V h b i U y M E R h d G E v U m V u Y W 1 l Z C U y M E N v b H V t b n M 8 L 0 l 0 Z W 1 Q Y X R o P j w v S X R l b U x v Y 2 F 0 a W 9 u P j x T d G F i b G V F b n R y a W V z I C 8 + P C 9 J d G V t P j x J d G V t P j x J d G V t T G 9 j Y X R p b 2 4 + P E l 0 Z W 1 U e X B l P k Z v c m 1 1 b G E 8 L 0 l 0 Z W 1 U e X B l P j x J d G V t U G F 0 a D 5 T Z W N 0 a W 9 u M S 9 D b G V h b i U y M E R h d G E v R m l s d G V y Z W Q l M j B S b 3 d z P C 9 J d G V t U G F 0 a D 4 8 L 0 l 0 Z W 1 M b 2 N h d G l v b j 4 8 U 3 R h Y m x l R W 5 0 c m l l c y A v P j w v S X R l b T 4 8 S X R l b T 4 8 S X R l b U x v Y 2 F 0 a W 9 u P j x J d G V t V H l w Z T 5 G b 3 J t d W x h P C 9 J d G V t V H l w Z T 4 8 S X R l b V B h d G g + U 2 V j d G l v b j E v Q 2 x l Y W 4 l M j B E Y X R h L 0 l u c 2 V y d G V k J T I w V G V 4 d C U y M E F m d G V y J T I w R G V s a W 1 p d G V y P C 9 J d G V t U G F 0 a D 4 8 L 0 l 0 Z W 1 M b 2 N h d G l v b j 4 8 U 3 R h Y m x l R W 5 0 c m l l c y A v P j w v S X R l b T 4 8 S X R l b T 4 8 S X R l b U x v Y 2 F 0 a W 9 u P j x J d G V t V H l w Z T 5 G b 3 J t d W x h P C 9 J d G V t V H l w Z T 4 8 S X R l b V B h d G g + U 2 V j d G l v b j E v Q 2 x l Y W 4 l M j B E Y X R h L 1 J l c G x h Y 2 V k J T I w V m F s d W U 8 L 0 l 0 Z W 1 Q Y X R o P j w v S X R l b U x v Y 2 F 0 a W 9 u P j x T d G F i b G V F b n R y a W V z I C 8 + P C 9 J d G V t P j x J d G V t P j x J d G V t T G 9 j Y X R p b 2 4 + P E l 0 Z W 1 U e X B l P k Z v c m 1 1 b G E 8 L 0 l 0 Z W 1 U e X B l P j x J d G V t U G F 0 a D 5 T Z W N 0 a W 9 u M S 9 D b G V h b i U y M E R h d G E v R m l s b G V k J T I w R G 9 3 b j w v S X R l b V B h d G g + P C 9 J d G V t T G 9 j Y X R p b 2 4 + P F N 0 Y W J s Z U V u d H J p Z X M g L z 4 8 L 0 l 0 Z W 0 + P E l 0 Z W 0 + P E l 0 Z W 1 M b 2 N h d G l v b j 4 8 S X R l b V R 5 c G U + R m 9 y b X V s Y T w v S X R l b V R 5 c G U + P E l 0 Z W 1 Q Y X R o P l N l Y 3 R p b 2 4 x L 0 N s Z W F u J T I w R G F 0 Y S 9 G a W x 0 Z X J l Z C U y M F J v d 3 M x P C 9 J d G V t U G F 0 a D 4 8 L 0 l 0 Z W 1 M b 2 N h d G l v b j 4 8 U 3 R h Y m x l R W 5 0 c m l l c y A v P j w v S X R l b T 4 8 S X R l b T 4 8 S X R l b U x v Y 2 F 0 a W 9 u P j x J d G V t V H l w Z T 5 G b 3 J t d W x h P C 9 J d G V t V H l w Z T 4 8 S X R l b V B h d G g + U 2 V j d G l v b j E v Q 2 x l Y W 4 l M j B E Y X R h L 0 d y b 3 V w Z W Q l M j B S b 3 d z P C 9 J d G V t U G F 0 a D 4 8 L 0 l 0 Z W 1 M b 2 N h d G l v b j 4 8 U 3 R h Y m x l R W 5 0 c m l l c y A v P j w v S X R l b T 4 8 S X R l b T 4 8 S X R l b U x v Y 2 F 0 a W 9 u P j x J d G V t V H l w Z T 5 G b 3 J t d W x h P C 9 J d G V t V H l w Z T 4 8 S X R l b V B h d G g + U 2 V j d G l v b j E v Q 2 x l Y W 4 l M j B E Y X R h L 0 F k Z G V k J T I w Q 3 V z d G 9 t P C 9 J d G V t U G F 0 a D 4 8 L 0 l 0 Z W 1 M b 2 N h d G l v b j 4 8 U 3 R h Y m x l R W 5 0 c m l l c y A v P j w v S X R l b T 4 8 S X R l b T 4 8 S X R l b U x v Y 2 F 0 a W 9 u P j x J d G V t V H l w Z T 5 G b 3 J t d W x h P C 9 J d G V t V H l w Z T 4 8 S X R l b V B h d G g + U 2 V j d G l v b j E v Q 2 x l Y W 4 l M j B E Y X R h L 0 N o Y W 5 n Z W Q l M j B U e X B l M T w v S X R l b V B h d G g + P C 9 J d G V t T G 9 j Y X R p b 2 4 + P F N 0 Y W J s Z U V u d H J p Z X M g L z 4 8 L 0 l 0 Z W 0 + P E l 0 Z W 0 + P E l 0 Z W 1 M b 2 N h d G l v b j 4 8 S X R l b V R 5 c G U + R m 9 y b X V s Y T w v S X R l b V R 5 c G U + P E l 0 Z W 1 Q Y X R o P l N l Y 3 R p b 2 4 x L 0 N s Z W F u J T I w R G F 0 Y S 9 B Z G R l Z C U y M E N 1 c 3 R v b T E 8 L 0 l 0 Z W 1 Q Y X R o P j w v S X R l b U x v Y 2 F 0 a W 9 u P j x T d G F i b G V F b n R y a W V z I C 8 + P C 9 J d G V t P j x J d G V t P j x J d G V t T G 9 j Y X R p b 2 4 + P E l 0 Z W 1 U e X B l P k Z v c m 1 1 b G E 8 L 0 l 0 Z W 1 U e X B l P j x J d G V t U G F 0 a D 5 T Z W N 0 a W 9 u M S 9 D b G V h b i U y M E R h d G E v Q 2 h h b m d l Z C U y M F R 5 c G U y P C 9 J d G V t U G F 0 a D 4 8 L 0 l 0 Z W 1 M b 2 N h d G l v b j 4 8 U 3 R h Y m x l R W 5 0 c m l l c y A v P j w v S X R l b T 4 8 S X R l b T 4 8 S X R l b U x v Y 2 F 0 a W 9 u P j x J d G V t V H l w Z T 5 G b 3 J t d W x h P C 9 J d G V t V H l w Z T 4 8 S X R l b V B h d G g + U 2 V j d G l v b j E v Q 2 x l Y W 4 l M j B E Y X R h L 1 N v c n R l Z C U y M F J v d 3 M 8 L 0 l 0 Z W 1 Q Y X R o P j w v S X R l b U x v Y 2 F 0 a W 9 u P j x T d G F i b G V F b n R y a W V z I C 8 + P C 9 J d G V t P j x J d G V t P j x J d G V t T G 9 j Y X R p b 2 4 + P E l 0 Z W 1 U e X B l P k Z v c m 1 1 b G E 8 L 0 l 0 Z W 1 U e X B l P j x J d G V t U G F 0 a D 5 T Z W N 0 a W 9 u M S 9 D b G V h b i U y M E R h d G E v U H J v b W 9 0 Z W Q l M j B I Z W F k Z X J z P C 9 J d G V t U G F 0 a D 4 8 L 0 l 0 Z W 1 M b 2 N h d G l v b j 4 8 U 3 R h Y m x l R W 5 0 c m l l c y A v P j w v S X R l b T 4 8 L 0 l 0 Z W 1 z P j w v T G 9 j Y W x Q Y W N r Y W d l T W V 0 Y W R h d G F G a W x l P h Y A A A B Q S w U G A A A A A A A A A A A A A A A A A A A A A A A A J g E A A A E A A A D Q j J 3 f A R X R E Y x 6 A M B P w p f r A Q A A A I b w v d H w F Y F C s U z 0 w n q H / u I A A A A A A g A A A A A A E G Y A A A A B A A A g A A A A Y S L R A n f d 6 p q m p f j e J h S I e j z / d 0 Z M g L d O D 3 j g y s d 5 s m g A A A A A D o A A A A A C A A A g A A A A r / y q D 0 / d F + + e t i c A H K e h m J h A s 5 e i m P M b a 9 4 M N Q P r F 3 p Q A A A A m P I a X L J / U l a v x n e 6 C h y 7 1 I N R H b C b 6 X k D k 3 X f B e g Q U Q C y f J q 6 J c I 4 F p r W l F N U j D 3 9 m G T O u v 9 F V n j k K S y g i u o B I 5 q q A O O E Y e b 1 L 4 Y s z v k w Q s 9 A A A A A I X Q n J 4 6 b O E k n 9 V D U L l K K P n W I F D u 7 W 2 U u w 8 g w 0 X R j P + e / 9 U R B M l C y Y a B x L H d Z L N I e T Y o Q N X i v H 7 l M d s k p Q + i T C w = = < / D a t a M a s h u p > 
</file>

<file path=customXml/itemProps1.xml><?xml version="1.0" encoding="utf-8"?>
<ds:datastoreItem xmlns:ds="http://schemas.openxmlformats.org/officeDocument/2006/customXml" ds:itemID="{628CE35D-D1D4-46E3-913C-D1F66DAD0871}">
  <ds:schemaRefs/>
</ds:datastoreItem>
</file>

<file path=customXml/itemProps10.xml><?xml version="1.0" encoding="utf-8"?>
<ds:datastoreItem xmlns:ds="http://schemas.openxmlformats.org/officeDocument/2006/customXml" ds:itemID="{FBA1C9AC-7CB9-4D2D-AECA-A5D1941BABDE}">
  <ds:schemaRefs/>
</ds:datastoreItem>
</file>

<file path=customXml/itemProps11.xml><?xml version="1.0" encoding="utf-8"?>
<ds:datastoreItem xmlns:ds="http://schemas.openxmlformats.org/officeDocument/2006/customXml" ds:itemID="{46A9C1FD-7465-4346-9F93-2FD8E41FF321}">
  <ds:schemaRefs/>
</ds:datastoreItem>
</file>

<file path=customXml/itemProps12.xml><?xml version="1.0" encoding="utf-8"?>
<ds:datastoreItem xmlns:ds="http://schemas.openxmlformats.org/officeDocument/2006/customXml" ds:itemID="{7E1813C1-3619-4555-90F3-9A1774177F8A}">
  <ds:schemaRefs/>
</ds:datastoreItem>
</file>

<file path=customXml/itemProps13.xml><?xml version="1.0" encoding="utf-8"?>
<ds:datastoreItem xmlns:ds="http://schemas.openxmlformats.org/officeDocument/2006/customXml" ds:itemID="{0FDD1852-1605-4140-BC7B-6D4DFC25E8B2}">
  <ds:schemaRefs/>
</ds:datastoreItem>
</file>

<file path=customXml/itemProps14.xml><?xml version="1.0" encoding="utf-8"?>
<ds:datastoreItem xmlns:ds="http://schemas.openxmlformats.org/officeDocument/2006/customXml" ds:itemID="{00CC4591-596F-4479-8C24-51CE142247BC}">
  <ds:schemaRefs/>
</ds:datastoreItem>
</file>

<file path=customXml/itemProps15.xml><?xml version="1.0" encoding="utf-8"?>
<ds:datastoreItem xmlns:ds="http://schemas.openxmlformats.org/officeDocument/2006/customXml" ds:itemID="{1F5606B8-47FA-4E8D-A4C1-336E16B8EA6D}">
  <ds:schemaRefs/>
</ds:datastoreItem>
</file>

<file path=customXml/itemProps16.xml><?xml version="1.0" encoding="utf-8"?>
<ds:datastoreItem xmlns:ds="http://schemas.openxmlformats.org/officeDocument/2006/customXml" ds:itemID="{F772EFBC-B0AE-4C45-9A3C-63F5C74DDBF1}">
  <ds:schemaRefs/>
</ds:datastoreItem>
</file>

<file path=customXml/itemProps17.xml><?xml version="1.0" encoding="utf-8"?>
<ds:datastoreItem xmlns:ds="http://schemas.openxmlformats.org/officeDocument/2006/customXml" ds:itemID="{200037D8-7B22-4E8C-9763-B6F4D9888512}">
  <ds:schemaRefs/>
</ds:datastoreItem>
</file>

<file path=customXml/itemProps18.xml><?xml version="1.0" encoding="utf-8"?>
<ds:datastoreItem xmlns:ds="http://schemas.openxmlformats.org/officeDocument/2006/customXml" ds:itemID="{EEF909F5-CB80-4C41-AA54-9AD970A3EA7C}">
  <ds:schemaRefs/>
</ds:datastoreItem>
</file>

<file path=customXml/itemProps2.xml><?xml version="1.0" encoding="utf-8"?>
<ds:datastoreItem xmlns:ds="http://schemas.openxmlformats.org/officeDocument/2006/customXml" ds:itemID="{0B2F31AA-BF7D-407C-BCBF-EDE76BF29EBB}">
  <ds:schemaRefs/>
</ds:datastoreItem>
</file>

<file path=customXml/itemProps3.xml><?xml version="1.0" encoding="utf-8"?>
<ds:datastoreItem xmlns:ds="http://schemas.openxmlformats.org/officeDocument/2006/customXml" ds:itemID="{1DCDF22C-74D9-4D9A-89D0-63EDCC2ED3E7}">
  <ds:schemaRefs/>
</ds:datastoreItem>
</file>

<file path=customXml/itemProps4.xml><?xml version="1.0" encoding="utf-8"?>
<ds:datastoreItem xmlns:ds="http://schemas.openxmlformats.org/officeDocument/2006/customXml" ds:itemID="{106D39A9-8424-44FC-B410-DE35C2512BF7}">
  <ds:schemaRefs/>
</ds:datastoreItem>
</file>

<file path=customXml/itemProps5.xml><?xml version="1.0" encoding="utf-8"?>
<ds:datastoreItem xmlns:ds="http://schemas.openxmlformats.org/officeDocument/2006/customXml" ds:itemID="{AACAE632-19B1-44EE-86BD-43BDD14D4F02}">
  <ds:schemaRefs/>
</ds:datastoreItem>
</file>

<file path=customXml/itemProps6.xml><?xml version="1.0" encoding="utf-8"?>
<ds:datastoreItem xmlns:ds="http://schemas.openxmlformats.org/officeDocument/2006/customXml" ds:itemID="{8894FD2A-A4C0-4045-A204-5448FCCEEED2}">
  <ds:schemaRefs/>
</ds:datastoreItem>
</file>

<file path=customXml/itemProps7.xml><?xml version="1.0" encoding="utf-8"?>
<ds:datastoreItem xmlns:ds="http://schemas.openxmlformats.org/officeDocument/2006/customXml" ds:itemID="{B32F267A-E1DC-430D-9803-D7FFEC36E2F6}">
  <ds:schemaRefs/>
</ds:datastoreItem>
</file>

<file path=customXml/itemProps8.xml><?xml version="1.0" encoding="utf-8"?>
<ds:datastoreItem xmlns:ds="http://schemas.openxmlformats.org/officeDocument/2006/customXml" ds:itemID="{7B0FF97E-7DEE-4713-B4D0-665A36CE588B}">
  <ds:schemaRefs/>
</ds:datastoreItem>
</file>

<file path=customXml/itemProps9.xml><?xml version="1.0" encoding="utf-8"?>
<ds:datastoreItem xmlns:ds="http://schemas.openxmlformats.org/officeDocument/2006/customXml" ds:itemID="{991EFC3C-684E-463E-A086-E92EE65E7A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Sample Report</vt:lpstr>
      <vt:lpstr>Raw Data with Table</vt:lpstr>
      <vt:lpstr>Clean Data</vt:lpstr>
      <vt:lpstr>Sample Report Helper Tab</vt:lpstr>
      <vt:lpstr>'Sample Report'!Print_Area</vt:lpstr>
      <vt:lpstr>Total_Food_Insecurity_Rate</vt:lpstr>
      <vt:lpstr>Total_Population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Regis Whaley</dc:creator>
  <cp:lastModifiedBy>Regis Whaley</cp:lastModifiedBy>
  <cp:lastPrinted>2022-09-29T21:15:18Z</cp:lastPrinted>
  <dcterms:created xsi:type="dcterms:W3CDTF">2022-09-28T05:54:01Z</dcterms:created>
  <dcterms:modified xsi:type="dcterms:W3CDTF">2022-09-29T21:16:01Z</dcterms:modified>
</cp:coreProperties>
</file>