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467AE7F8-D9BF-46C8-B654-11C6C39A92C3}" xr6:coauthVersionLast="46" xr6:coauthVersionMax="46" xr10:uidLastSave="{00000000-0000-0000-0000-000000000000}"/>
  <bookViews>
    <workbookView xWindow="34800" yWindow="1080" windowWidth="21600" windowHeight="11835" activeTab="6" xr2:uid="{70556F97-A39D-40DB-BC31-3C8B0522173B}"/>
  </bookViews>
  <sheets>
    <sheet name="Weeklys" sheetId="1" r:id="rId1"/>
    <sheet name="TM Results" sheetId="2" r:id="rId2"/>
    <sheet name="Sheet3" sheetId="3" r:id="rId3"/>
    <sheet name="Sheet4" sheetId="4" r:id="rId4"/>
    <sheet name="Sheet1" sheetId="7" r:id="rId5"/>
    <sheet name="Adj Counts" sheetId="9" r:id="rId6"/>
    <sheet name="UnAdn" sheetId="10" r:id="rId7"/>
    <sheet name="scrTeamStats" sheetId="5" r:id="rId8"/>
    <sheet name="Sheet2" sheetId="8" r:id="rId9"/>
    <sheet name="Stratergy Notes" sheetId="6" r:id="rId10"/>
  </sheets>
  <definedNames>
    <definedName name="_xlnm._FilterDatabase" localSheetId="5" hidden="1">'Adj Counts'!$A$1:$E$78</definedName>
    <definedName name="_xlnm._FilterDatabase" localSheetId="7" hidden="1">scrTeamStats!$A$1:$AD$31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0" l="1"/>
  <c r="F5" i="10"/>
  <c r="G4" i="10"/>
  <c r="G5" i="10" s="1"/>
  <c r="F4" i="10"/>
  <c r="G3" i="10"/>
  <c r="F3" i="10"/>
  <c r="J20" i="5"/>
  <c r="J15" i="5"/>
  <c r="L20" i="5"/>
  <c r="K20" i="5"/>
  <c r="L15" i="5"/>
  <c r="K15" i="5"/>
  <c r="G20" i="5"/>
  <c r="F20" i="5"/>
  <c r="G15" i="5"/>
  <c r="F15" i="5"/>
  <c r="H15" i="5" s="1"/>
  <c r="G1" i="5"/>
  <c r="F1" i="5"/>
  <c r="G13" i="4"/>
  <c r="F13" i="4"/>
  <c r="E13" i="4"/>
  <c r="D13" i="4"/>
  <c r="G12" i="4"/>
  <c r="F12" i="4"/>
  <c r="E12" i="4"/>
  <c r="D12" i="4"/>
  <c r="C12" i="4"/>
  <c r="G11" i="4"/>
  <c r="F11" i="4"/>
  <c r="E11" i="4"/>
  <c r="D11" i="4"/>
  <c r="C11" i="4"/>
  <c r="G10" i="4"/>
  <c r="F10" i="4"/>
  <c r="E10" i="4"/>
  <c r="D10" i="4"/>
  <c r="C10" i="4"/>
  <c r="C13" i="3"/>
  <c r="G11" i="3"/>
  <c r="F11" i="3"/>
  <c r="E11" i="3"/>
  <c r="D11" i="3"/>
  <c r="G10" i="3"/>
  <c r="F10" i="3"/>
  <c r="E10" i="3"/>
  <c r="D10" i="3"/>
  <c r="C10" i="3"/>
  <c r="C11" i="3"/>
  <c r="G12" i="3"/>
  <c r="F12" i="3"/>
  <c r="E12" i="3"/>
  <c r="D12" i="3"/>
  <c r="C12" i="3"/>
  <c r="G13" i="1"/>
  <c r="H13" i="1"/>
  <c r="F13" i="1"/>
  <c r="E13" i="1"/>
  <c r="D13" i="1"/>
  <c r="C13" i="1"/>
  <c r="T13" i="1"/>
  <c r="S13" i="1"/>
  <c r="T14" i="1" s="1"/>
  <c r="Q13" i="1"/>
  <c r="P13" i="1"/>
  <c r="N13" i="1"/>
  <c r="M13" i="1"/>
  <c r="N14" i="1" s="1"/>
  <c r="K13" i="1"/>
  <c r="J13" i="1"/>
  <c r="H20" i="5" l="1"/>
  <c r="C13" i="4"/>
  <c r="Q14" i="1"/>
  <c r="M14" i="1"/>
  <c r="P14" i="1"/>
  <c r="S14" i="1"/>
</calcChain>
</file>

<file path=xl/sharedStrings.xml><?xml version="1.0" encoding="utf-8"?>
<sst xmlns="http://schemas.openxmlformats.org/spreadsheetml/2006/main" count="3547" uniqueCount="255">
  <si>
    <t>Date</t>
  </si>
  <si>
    <t>Games</t>
  </si>
  <si>
    <t>OurTotalLine</t>
  </si>
  <si>
    <t>TotalLine</t>
  </si>
  <si>
    <t>PlayDiff</t>
  </si>
  <si>
    <t>*</t>
  </si>
  <si>
    <t>Wins</t>
  </si>
  <si>
    <t>Losses</t>
  </si>
  <si>
    <t>UnderLoss</t>
  </si>
  <si>
    <t>OverWin</t>
  </si>
  <si>
    <t>OverLoss</t>
  </si>
  <si>
    <t>|</t>
  </si>
  <si>
    <t>Week
Num</t>
  </si>
  <si>
    <t>WL
Result</t>
  </si>
  <si>
    <t>WL Result
w_Juice</t>
  </si>
  <si>
    <t>Result
Line Diff</t>
  </si>
  <si>
    <t>Under
win</t>
  </si>
  <si>
    <t>Under
Loss</t>
  </si>
  <si>
    <t>Over
Win</t>
  </si>
  <si>
    <t>Over
Loss</t>
  </si>
  <si>
    <t>Our
TotalLine</t>
  </si>
  <si>
    <t>LgAvg
w_OT</t>
  </si>
  <si>
    <t>GameDate</t>
  </si>
  <si>
    <t>RotNum</t>
  </si>
  <si>
    <t>TeamAway</t>
  </si>
  <si>
    <t>TeamHome</t>
  </si>
  <si>
    <t>Play</t>
  </si>
  <si>
    <t>UnderWin</t>
  </si>
  <si>
    <t xml:space="preserve">WAS     </t>
  </si>
  <si>
    <t xml:space="preserve">MEM     </t>
  </si>
  <si>
    <t xml:space="preserve">Under   </t>
  </si>
  <si>
    <t xml:space="preserve">Loss    </t>
  </si>
  <si>
    <t xml:space="preserve">Over      </t>
  </si>
  <si>
    <t xml:space="preserve">SA      </t>
  </si>
  <si>
    <t xml:space="preserve">DAL     </t>
  </si>
  <si>
    <t xml:space="preserve">Win     </t>
  </si>
  <si>
    <t xml:space="preserve">Under     </t>
  </si>
  <si>
    <t xml:space="preserve">TOR     </t>
  </si>
  <si>
    <t xml:space="preserve">BOS     </t>
  </si>
  <si>
    <t xml:space="preserve">LAC     </t>
  </si>
  <si>
    <t xml:space="preserve">        </t>
  </si>
  <si>
    <t>NULL</t>
  </si>
  <si>
    <t xml:space="preserve">DEN     </t>
  </si>
  <si>
    <t xml:space="preserve">IND     </t>
  </si>
  <si>
    <t xml:space="preserve">Over    </t>
  </si>
  <si>
    <t xml:space="preserve">MIL     </t>
  </si>
  <si>
    <t xml:space="preserve">OKC     </t>
  </si>
  <si>
    <t xml:space="preserve">MIA     </t>
  </si>
  <si>
    <t xml:space="preserve">NO      </t>
  </si>
  <si>
    <t xml:space="preserve">SAC     </t>
  </si>
  <si>
    <t xml:space="preserve">POR     </t>
  </si>
  <si>
    <t xml:space="preserve">DET     </t>
  </si>
  <si>
    <t xml:space="preserve">NY      </t>
  </si>
  <si>
    <t xml:space="preserve">GS      </t>
  </si>
  <si>
    <t xml:space="preserve">PHO     </t>
  </si>
  <si>
    <t xml:space="preserve">ATL     </t>
  </si>
  <si>
    <t xml:space="preserve">ORL     </t>
  </si>
  <si>
    <t xml:space="preserve">CLE     </t>
  </si>
  <si>
    <t xml:space="preserve">UTA     </t>
  </si>
  <si>
    <t xml:space="preserve">PHI     </t>
  </si>
  <si>
    <t xml:space="preserve">BR      </t>
  </si>
  <si>
    <t xml:space="preserve">HOU     </t>
  </si>
  <si>
    <t xml:space="preserve">CHI     </t>
  </si>
  <si>
    <t xml:space="preserve">CHA     </t>
  </si>
  <si>
    <t xml:space="preserve">MIN     </t>
  </si>
  <si>
    <t xml:space="preserve">LAL     </t>
  </si>
  <si>
    <t xml:space="preserve">Push      </t>
  </si>
  <si>
    <t xml:space="preserve">Push    </t>
  </si>
  <si>
    <t>LineDiff
Result</t>
  </si>
  <si>
    <t>SCwOT</t>
  </si>
  <si>
    <t>Total
Direction</t>
  </si>
  <si>
    <t>Total
DirectionReg</t>
  </si>
  <si>
    <t>Play
Result</t>
  </si>
  <si>
    <t>Dir</t>
  </si>
  <si>
    <t>Opp</t>
  </si>
  <si>
    <t>Venue</t>
  </si>
  <si>
    <t>OtPeriods</t>
  </si>
  <si>
    <t>ScoreReg</t>
  </si>
  <si>
    <t>ScoreOT</t>
  </si>
  <si>
    <t>ScoreRegUs</t>
  </si>
  <si>
    <t>ScoreRegOp</t>
  </si>
  <si>
    <t>BoxScoresID</t>
  </si>
  <si>
    <t>Exclude</t>
  </si>
  <si>
    <t>LeagueName</t>
  </si>
  <si>
    <t>Team</t>
  </si>
  <si>
    <t>GameTime</t>
  </si>
  <si>
    <t>Season</t>
  </si>
  <si>
    <t>SubSeason</t>
  </si>
  <si>
    <t>SubSeasonPeriod</t>
  </si>
  <si>
    <t>MinutesPlayed</t>
  </si>
  <si>
    <t>ScoreOTUs</t>
  </si>
  <si>
    <t>ScoreOTOp</t>
  </si>
  <si>
    <t>ScoreQ1Us</t>
  </si>
  <si>
    <t>ScoreQ1Op</t>
  </si>
  <si>
    <t>ScoreQ2Us</t>
  </si>
  <si>
    <t>ScoreQ2Op</t>
  </si>
  <si>
    <t>ScoreQ3Us</t>
  </si>
  <si>
    <t>ScoreQ3Op</t>
  </si>
  <si>
    <t>ScoreQ4Us</t>
  </si>
  <si>
    <t>ScoreQ4Op</t>
  </si>
  <si>
    <t>ShotsActualMadeUsPt1</t>
  </si>
  <si>
    <t>ShotsActualMadeUsPt2</t>
  </si>
  <si>
    <t>ShotsActualMadeUsPt3</t>
  </si>
  <si>
    <t>ShotsActualMadeOpPt1</t>
  </si>
  <si>
    <t>ShotsActualMadeOpPt2</t>
  </si>
  <si>
    <t>ShotsActualMadeOpPt3</t>
  </si>
  <si>
    <t>ShotsActualAttemptedUsPt1</t>
  </si>
  <si>
    <t>ShotsActualAttemptedUsPt2</t>
  </si>
  <si>
    <t>ShotsActualAttemptedUsPt3</t>
  </si>
  <si>
    <t>ShotsActualAttemptedOpPt1</t>
  </si>
  <si>
    <t>ShotsActualAttemptedOpPt2</t>
  </si>
  <si>
    <t>ShotsActualAttemptedOpPt3</t>
  </si>
  <si>
    <t>ShotsMadeUsRegPt1</t>
  </si>
  <si>
    <t>ShotsMadeUsRegPt2</t>
  </si>
  <si>
    <t>ShotsMadeUsRegPt3</t>
  </si>
  <si>
    <t>ShotsMadeOpRegPt1</t>
  </si>
  <si>
    <t>ShotsMadeOpRegPt2</t>
  </si>
  <si>
    <t>ShotsMadeOpRegPt3</t>
  </si>
  <si>
    <t>ShotsAttemptedUsRegPt1</t>
  </si>
  <si>
    <t>ShotsAttemptedUsRegPt2</t>
  </si>
  <si>
    <t>ShotsAttemptedUsRegPt3</t>
  </si>
  <si>
    <t>ShotsAttemptedOpRegPt1</t>
  </si>
  <si>
    <t>ShotsAttemptedOpRegPt2</t>
  </si>
  <si>
    <t>ShotsAttemptedOpRegPt3</t>
  </si>
  <si>
    <t>TurnOversUs</t>
  </si>
  <si>
    <t>TurnOversOp</t>
  </si>
  <si>
    <t>OffRBUs</t>
  </si>
  <si>
    <t>OffRBOp</t>
  </si>
  <si>
    <t>AssistsUs</t>
  </si>
  <si>
    <t>AssistsOp</t>
  </si>
  <si>
    <t>Pace</t>
  </si>
  <si>
    <t>Source</t>
  </si>
  <si>
    <t>LoadDate</t>
  </si>
  <si>
    <t>LoadTimeSeconds</t>
  </si>
  <si>
    <t>mem</t>
  </si>
  <si>
    <t>WAS</t>
  </si>
  <si>
    <t>Away</t>
  </si>
  <si>
    <t>NBA</t>
  </si>
  <si>
    <t>MEM</t>
  </si>
  <si>
    <t>1-Reg</t>
  </si>
  <si>
    <t>Covers</t>
  </si>
  <si>
    <t>HOU</t>
  </si>
  <si>
    <t>LAC</t>
  </si>
  <si>
    <t>Home</t>
  </si>
  <si>
    <t>DAL</t>
  </si>
  <si>
    <t>PHO</t>
  </si>
  <si>
    <t>DET</t>
  </si>
  <si>
    <t>Team
Strength</t>
  </si>
  <si>
    <t>Result
LineDiff</t>
  </si>
  <si>
    <t>Total
Line</t>
  </si>
  <si>
    <t>Score
Reg</t>
  </si>
  <si>
    <t>L7</t>
  </si>
  <si>
    <t>L5</t>
  </si>
  <si>
    <t>L3</t>
  </si>
  <si>
    <t>mil</t>
  </si>
  <si>
    <t>DEN</t>
  </si>
  <si>
    <t>MIL</t>
  </si>
  <si>
    <t>NO</t>
  </si>
  <si>
    <t>MIN</t>
  </si>
  <si>
    <t>SAC</t>
  </si>
  <si>
    <t>OKC</t>
  </si>
  <si>
    <t>TOR</t>
  </si>
  <si>
    <t>Vol</t>
  </si>
  <si>
    <t>TmStr</t>
  </si>
  <si>
    <t>PtMade1</t>
  </si>
  <si>
    <t>PtAtmp1</t>
  </si>
  <si>
    <t>PtMade2</t>
  </si>
  <si>
    <t>PtAtmp2</t>
  </si>
  <si>
    <t>PtMade3</t>
  </si>
  <si>
    <t>PtAtmp3</t>
  </si>
  <si>
    <t>PtAtmpAllowed2</t>
  </si>
  <si>
    <t>PtAtmpAllowed3</t>
  </si>
  <si>
    <t xml:space="preserve">OKC </t>
  </si>
  <si>
    <t>Both</t>
  </si>
  <si>
    <t xml:space="preserve">DET </t>
  </si>
  <si>
    <t xml:space="preserve">MIL </t>
  </si>
  <si>
    <t xml:space="preserve">IND </t>
  </si>
  <si>
    <t xml:space="preserve">DAL </t>
  </si>
  <si>
    <t xml:space="preserve">BOS </t>
  </si>
  <si>
    <t xml:space="preserve">CHA </t>
  </si>
  <si>
    <t xml:space="preserve">MEM </t>
  </si>
  <si>
    <t xml:space="preserve">DEN </t>
  </si>
  <si>
    <t xml:space="preserve">SA  </t>
  </si>
  <si>
    <t xml:space="preserve">BR  </t>
  </si>
  <si>
    <t xml:space="preserve">LAL </t>
  </si>
  <si>
    <t xml:space="preserve">CHI </t>
  </si>
  <si>
    <t xml:space="preserve">MIA </t>
  </si>
  <si>
    <t xml:space="preserve">NY  </t>
  </si>
  <si>
    <t xml:space="preserve">SAC </t>
  </si>
  <si>
    <t xml:space="preserve">WAS </t>
  </si>
  <si>
    <t xml:space="preserve">UTA </t>
  </si>
  <si>
    <t xml:space="preserve">LAC </t>
  </si>
  <si>
    <t xml:space="preserve">MIN </t>
  </si>
  <si>
    <t xml:space="preserve">ORL </t>
  </si>
  <si>
    <t xml:space="preserve">GS  </t>
  </si>
  <si>
    <t xml:space="preserve">PHO </t>
  </si>
  <si>
    <t xml:space="preserve">NO  </t>
  </si>
  <si>
    <t xml:space="preserve">POR </t>
  </si>
  <si>
    <t xml:space="preserve">PHI </t>
  </si>
  <si>
    <t xml:space="preserve">CLE </t>
  </si>
  <si>
    <t xml:space="preserve">HOU </t>
  </si>
  <si>
    <t xml:space="preserve">ATL </t>
  </si>
  <si>
    <t xml:space="preserve">TOR </t>
  </si>
  <si>
    <t>Under_x000D__x000D__x000D_
Wins</t>
  </si>
  <si>
    <t>Under_x000D__x000D__x000D_
Losses</t>
  </si>
  <si>
    <t>Over_x000D__x000D__x000D__x000D_
Wins</t>
  </si>
  <si>
    <t>Over_x000D__x000D__x000D__x000D__x000D__x000D__x000D_
Losses</t>
  </si>
  <si>
    <t>Pt
Allowed2</t>
  </si>
  <si>
    <t>Pt
Allowed3</t>
  </si>
  <si>
    <t>PtAtmp
Allowed1</t>
  </si>
  <si>
    <t>Pts
Scored</t>
  </si>
  <si>
    <t>Pts
Allowed</t>
  </si>
  <si>
    <t>Pts</t>
  </si>
  <si>
    <t>Pt
Allowed1</t>
  </si>
  <si>
    <t>Allowed</t>
  </si>
  <si>
    <t>Total</t>
  </si>
  <si>
    <t>Step</t>
  </si>
  <si>
    <t>Topic</t>
  </si>
  <si>
    <t>Desciption</t>
  </si>
  <si>
    <t>Notes</t>
  </si>
  <si>
    <t>Get TMR w LineDiffs &gt; 15</t>
  </si>
  <si>
    <t>Calc &amp; Display Pt%</t>
  </si>
  <si>
    <t>Pt% - % of 1,2,3 Pters for team</t>
  </si>
  <si>
    <t>See how our 123PT calced nums differ from their PCTs</t>
  </si>
  <si>
    <t>Prep</t>
  </si>
  <si>
    <t>Get Adj for this season</t>
  </si>
  <si>
    <t>Get prev season ADJs</t>
  </si>
  <si>
    <t>Create Env</t>
  </si>
  <si>
    <t>Run this season</t>
  </si>
  <si>
    <t>Scored &amp; Allowed - write stats to TmStr Table</t>
  </si>
  <si>
    <t>scrTeamStats</t>
  </si>
  <si>
    <t>Server</t>
  </si>
  <si>
    <t>FERRARI616\BBALL</t>
  </si>
  <si>
    <t>Yr</t>
  </si>
  <si>
    <t>Adjs</t>
  </si>
  <si>
    <t>FERRARI616\SQLEXPRESS2012</t>
  </si>
  <si>
    <t>WNBA</t>
  </si>
  <si>
    <t>Table</t>
  </si>
  <si>
    <t>xAdjustments</t>
  </si>
  <si>
    <t>FERRARI616\bBALL</t>
  </si>
  <si>
    <t>FERRARI616\bBALL (SqlExpresss)</t>
  </si>
  <si>
    <t>FERRARI616\BBALLPROD</t>
  </si>
  <si>
    <t>FERRARI616\BBALLHISTORY</t>
  </si>
  <si>
    <t>Adjustments</t>
  </si>
  <si>
    <t>AdjustmentsALL</t>
  </si>
  <si>
    <t>Adjustments_NEW</t>
  </si>
  <si>
    <t>Adjustments_OLD</t>
  </si>
  <si>
    <t>Adjustments_BAK</t>
  </si>
  <si>
    <t>Points</t>
  </si>
  <si>
    <t>Shots</t>
  </si>
  <si>
    <t>OpAdj</t>
  </si>
  <si>
    <t>OpPct</t>
  </si>
  <si>
    <t>LgAvg</t>
  </si>
  <si>
    <t>OpAdj%</t>
  </si>
  <si>
    <t>- 25.61 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</si>
</sst>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_);[Red]\(0.0\)"/>
    <numFmt numFmtId="165" formatCode="0.0%"/>
    <numFmt numFmtId="166" formatCode="0_);[Red]\(0\)"/>
    <numFmt numFmtId="167" formatCode="0.0"/>
    <numFmt numFmtId="168" formatCode="0.00_);[Red]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2" borderId="1" xfId="0" applyFill="1" applyBorder="1" applyAlignment="1">
      <alignment wrapText="1"/>
    </xf>
    <xf numFmtId="0" fontId="0" fillId="2" borderId="1" xfId="0" applyFill="1" applyBorder="1"/>
    <xf numFmtId="164" fontId="0" fillId="0" borderId="0" xfId="0" applyNumberFormat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167" fontId="0" fillId="0" borderId="0" xfId="0" applyNumberFormat="1"/>
    <xf numFmtId="0" fontId="2" fillId="0" borderId="0" xfId="0" applyFont="1"/>
    <xf numFmtId="166" fontId="2" fillId="0" borderId="0" xfId="0" applyNumberFormat="1" applyFont="1"/>
    <xf numFmtId="167" fontId="2" fillId="0" borderId="0" xfId="0" applyNumberFormat="1" applyFont="1"/>
    <xf numFmtId="2" fontId="2" fillId="0" borderId="0" xfId="0" applyNumberFormat="1" applyFont="1"/>
    <xf numFmtId="164" fontId="2" fillId="0" borderId="0" xfId="0" applyNumberFormat="1" applyFont="1"/>
    <xf numFmtId="165" fontId="2" fillId="0" borderId="0" xfId="1" applyNumberFormat="1" applyFont="1"/>
    <xf numFmtId="164" fontId="0" fillId="2" borderId="1" xfId="0" applyNumberFormat="1" applyFill="1" applyBorder="1"/>
    <xf numFmtId="164" fontId="0" fillId="2" borderId="1" xfId="0" applyNumberFormat="1" applyFill="1" applyBorder="1" applyAlignment="1">
      <alignment wrapText="1"/>
    </xf>
    <xf numFmtId="0" fontId="0" fillId="2" borderId="2" xfId="0" applyFill="1" applyBorder="1"/>
    <xf numFmtId="168" fontId="0" fillId="0" borderId="0" xfId="0" applyNumberFormat="1"/>
    <xf numFmtId="14" fontId="0" fillId="2" borderId="0" xfId="0" applyNumberFormat="1" applyFill="1"/>
    <xf numFmtId="164" fontId="0" fillId="2" borderId="0" xfId="0" applyNumberFormat="1" applyFill="1"/>
    <xf numFmtId="168" fontId="0" fillId="2" borderId="0" xfId="0" applyNumberFormat="1" applyFill="1"/>
    <xf numFmtId="20" fontId="0" fillId="0" borderId="0" xfId="0" applyNumberFormat="1"/>
    <xf numFmtId="47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2" borderId="7" xfId="0" applyFill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/>
    <xf numFmtId="0" fontId="2" fillId="2" borderId="0" xfId="0" applyFont="1" applyFill="1"/>
    <xf numFmtId="0" fontId="4" fillId="0" borderId="0" xfId="0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4</xdr:col>
      <xdr:colOff>581276</xdr:colOff>
      <xdr:row>8</xdr:row>
      <xdr:rowOff>19132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6C3F1F-73F1-437E-9A94-C2ADBDC10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952500"/>
          <a:ext cx="1800476" cy="590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19C4-49CC-4354-AF6A-0D96DDF8A0A2}">
  <sheetPr codeName="Sheet1"/>
  <dimension ref="A1:T14"/>
  <sheetViews>
    <sheetView workbookViewId="0">
      <selection activeCell="G15" sqref="G15"/>
    </sheetView>
  </sheetViews>
  <sheetFormatPr defaultRowHeight="15" x14ac:dyDescent="0.25"/>
  <cols>
    <col min="1" max="1" width="6.140625" bestFit="1" customWidth="1"/>
    <col min="2" max="2" width="9.7109375" bestFit="1" customWidth="1"/>
    <col min="3" max="3" width="7.28515625" bestFit="1" customWidth="1"/>
    <col min="9" max="9" width="2" bestFit="1" customWidth="1"/>
    <col min="12" max="12" width="2" bestFit="1" customWidth="1"/>
    <col min="15" max="15" width="2" bestFit="1" customWidth="1"/>
    <col min="18" max="18" width="2" bestFit="1" customWidth="1"/>
  </cols>
  <sheetData>
    <row r="1" spans="1:20" ht="31.5" customHeight="1" x14ac:dyDescent="0.25">
      <c r="A1" s="6" t="s">
        <v>12</v>
      </c>
      <c r="B1" s="7" t="s">
        <v>0</v>
      </c>
      <c r="C1" s="7" t="s">
        <v>1</v>
      </c>
      <c r="D1" s="6" t="s">
        <v>20</v>
      </c>
      <c r="E1" s="7" t="s">
        <v>3</v>
      </c>
      <c r="F1" s="6" t="s">
        <v>21</v>
      </c>
      <c r="G1" s="7" t="s">
        <v>4</v>
      </c>
      <c r="H1" s="6" t="s">
        <v>15</v>
      </c>
      <c r="I1" s="7" t="s">
        <v>5</v>
      </c>
      <c r="J1" s="6" t="s">
        <v>14</v>
      </c>
      <c r="K1" s="6" t="s">
        <v>13</v>
      </c>
      <c r="L1" s="7" t="s">
        <v>5</v>
      </c>
      <c r="M1" s="7" t="s">
        <v>6</v>
      </c>
      <c r="N1" s="7" t="s">
        <v>7</v>
      </c>
      <c r="O1" s="7" t="s">
        <v>5</v>
      </c>
      <c r="P1" s="6" t="s">
        <v>16</v>
      </c>
      <c r="Q1" s="6" t="s">
        <v>17</v>
      </c>
      <c r="R1" s="7" t="s">
        <v>5</v>
      </c>
      <c r="S1" s="6" t="s">
        <v>18</v>
      </c>
      <c r="T1" s="6" t="s">
        <v>19</v>
      </c>
    </row>
    <row r="2" spans="1:20" x14ac:dyDescent="0.25">
      <c r="A2">
        <v>1</v>
      </c>
      <c r="B2" s="1">
        <v>44197</v>
      </c>
      <c r="C2">
        <v>11</v>
      </c>
      <c r="D2">
        <v>223.8</v>
      </c>
      <c r="E2">
        <v>225.5</v>
      </c>
      <c r="F2">
        <v>218.6</v>
      </c>
      <c r="G2">
        <v>14.8</v>
      </c>
      <c r="H2" s="5">
        <v>-6</v>
      </c>
      <c r="I2" s="5" t="s">
        <v>11</v>
      </c>
      <c r="J2" s="5">
        <v>-1.6</v>
      </c>
      <c r="K2" s="5">
        <v>-1</v>
      </c>
      <c r="L2" t="s">
        <v>11</v>
      </c>
      <c r="M2">
        <v>5</v>
      </c>
      <c r="N2">
        <v>6</v>
      </c>
      <c r="O2" t="s">
        <v>11</v>
      </c>
      <c r="P2">
        <v>4</v>
      </c>
      <c r="Q2">
        <v>2</v>
      </c>
      <c r="R2" t="s">
        <v>11</v>
      </c>
      <c r="S2">
        <v>1</v>
      </c>
      <c r="T2">
        <v>4</v>
      </c>
    </row>
    <row r="3" spans="1:20" x14ac:dyDescent="0.25">
      <c r="A3">
        <v>2</v>
      </c>
      <c r="B3" s="1">
        <v>44199</v>
      </c>
      <c r="C3">
        <v>39</v>
      </c>
      <c r="D3">
        <v>218.8</v>
      </c>
      <c r="E3">
        <v>224</v>
      </c>
      <c r="F3">
        <v>222.5</v>
      </c>
      <c r="G3">
        <v>12.3</v>
      </c>
      <c r="H3" s="5">
        <v>-1.8</v>
      </c>
      <c r="I3" s="5" t="s">
        <v>11</v>
      </c>
      <c r="J3" s="5">
        <v>5.4</v>
      </c>
      <c r="K3" s="5">
        <v>7</v>
      </c>
      <c r="L3" t="s">
        <v>11</v>
      </c>
      <c r="M3">
        <v>23</v>
      </c>
      <c r="N3">
        <v>16</v>
      </c>
      <c r="O3" t="s">
        <v>11</v>
      </c>
      <c r="P3">
        <v>15</v>
      </c>
      <c r="Q3">
        <v>12</v>
      </c>
      <c r="R3" t="s">
        <v>11</v>
      </c>
      <c r="S3">
        <v>8</v>
      </c>
      <c r="T3">
        <v>4</v>
      </c>
    </row>
    <row r="4" spans="1:20" x14ac:dyDescent="0.25">
      <c r="A4">
        <v>3</v>
      </c>
      <c r="B4" s="1">
        <v>44206</v>
      </c>
      <c r="C4">
        <v>28</v>
      </c>
      <c r="D4">
        <v>222.8</v>
      </c>
      <c r="E4">
        <v>223</v>
      </c>
      <c r="F4">
        <v>218.8</v>
      </c>
      <c r="G4">
        <v>12.1</v>
      </c>
      <c r="H4" s="5">
        <v>1.4</v>
      </c>
      <c r="I4" s="5" t="s">
        <v>11</v>
      </c>
      <c r="J4" s="5">
        <v>13.3</v>
      </c>
      <c r="K4" s="5">
        <v>14</v>
      </c>
      <c r="L4" t="s">
        <v>11</v>
      </c>
      <c r="M4">
        <v>21</v>
      </c>
      <c r="N4">
        <v>7</v>
      </c>
      <c r="O4" t="s">
        <v>11</v>
      </c>
      <c r="P4">
        <v>11</v>
      </c>
      <c r="Q4">
        <v>3</v>
      </c>
      <c r="R4" t="s">
        <v>11</v>
      </c>
      <c r="S4">
        <v>10</v>
      </c>
      <c r="T4">
        <v>4</v>
      </c>
    </row>
    <row r="5" spans="1:20" x14ac:dyDescent="0.25">
      <c r="A5">
        <v>4</v>
      </c>
      <c r="B5" s="1">
        <v>44213</v>
      </c>
      <c r="C5">
        <v>28</v>
      </c>
      <c r="D5">
        <v>226.4</v>
      </c>
      <c r="E5">
        <v>223.9</v>
      </c>
      <c r="F5">
        <v>222.7</v>
      </c>
      <c r="G5">
        <v>12.9</v>
      </c>
      <c r="H5" s="5">
        <v>-3.1</v>
      </c>
      <c r="I5" s="5" t="s">
        <v>11</v>
      </c>
      <c r="J5" s="5">
        <v>-3.5</v>
      </c>
      <c r="K5" s="5">
        <v>-2</v>
      </c>
      <c r="L5" t="s">
        <v>11</v>
      </c>
      <c r="M5">
        <v>13</v>
      </c>
      <c r="N5">
        <v>15</v>
      </c>
      <c r="O5" t="s">
        <v>11</v>
      </c>
      <c r="P5">
        <v>5</v>
      </c>
      <c r="Q5">
        <v>8</v>
      </c>
      <c r="R5" t="s">
        <v>11</v>
      </c>
      <c r="S5">
        <v>8</v>
      </c>
      <c r="T5">
        <v>7</v>
      </c>
    </row>
    <row r="6" spans="1:20" x14ac:dyDescent="0.25">
      <c r="A6">
        <v>5</v>
      </c>
      <c r="B6" s="1">
        <v>44220</v>
      </c>
      <c r="C6">
        <v>33</v>
      </c>
      <c r="D6">
        <v>219.8</v>
      </c>
      <c r="E6">
        <v>221.8</v>
      </c>
      <c r="F6">
        <v>220.8</v>
      </c>
      <c r="G6">
        <v>12</v>
      </c>
      <c r="H6" s="5">
        <v>-2.6</v>
      </c>
      <c r="I6" s="5" t="s">
        <v>11</v>
      </c>
      <c r="J6" s="5">
        <v>-0.6</v>
      </c>
      <c r="K6" s="5">
        <v>1</v>
      </c>
      <c r="L6" t="s">
        <v>11</v>
      </c>
      <c r="M6">
        <v>17</v>
      </c>
      <c r="N6">
        <v>16</v>
      </c>
      <c r="O6" t="s">
        <v>11</v>
      </c>
      <c r="P6">
        <v>10</v>
      </c>
      <c r="Q6">
        <v>8</v>
      </c>
      <c r="R6" t="s">
        <v>11</v>
      </c>
      <c r="S6">
        <v>7</v>
      </c>
      <c r="T6">
        <v>8</v>
      </c>
    </row>
    <row r="7" spans="1:20" x14ac:dyDescent="0.25">
      <c r="A7">
        <v>6</v>
      </c>
      <c r="B7" s="1">
        <v>44227</v>
      </c>
      <c r="C7">
        <v>32</v>
      </c>
      <c r="D7">
        <v>223.5</v>
      </c>
      <c r="E7">
        <v>223.9</v>
      </c>
      <c r="F7">
        <v>227.7</v>
      </c>
      <c r="G7">
        <v>10</v>
      </c>
      <c r="H7" s="5">
        <v>-0.9</v>
      </c>
      <c r="I7" s="5" t="s">
        <v>11</v>
      </c>
      <c r="J7" s="5">
        <v>10</v>
      </c>
      <c r="K7" s="5">
        <v>11</v>
      </c>
      <c r="L7" t="s">
        <v>11</v>
      </c>
      <c r="M7">
        <v>21</v>
      </c>
      <c r="N7">
        <v>10</v>
      </c>
      <c r="O7" t="s">
        <v>11</v>
      </c>
      <c r="P7">
        <v>10</v>
      </c>
      <c r="Q7">
        <v>6</v>
      </c>
      <c r="R7" t="s">
        <v>11</v>
      </c>
      <c r="S7">
        <v>11</v>
      </c>
      <c r="T7">
        <v>4</v>
      </c>
    </row>
    <row r="8" spans="1:20" x14ac:dyDescent="0.25">
      <c r="A8">
        <v>7</v>
      </c>
      <c r="B8" s="1">
        <v>44234</v>
      </c>
      <c r="C8">
        <v>27</v>
      </c>
      <c r="D8">
        <v>224.4</v>
      </c>
      <c r="E8">
        <v>225</v>
      </c>
      <c r="F8">
        <v>227.3</v>
      </c>
      <c r="G8">
        <v>10.9</v>
      </c>
      <c r="H8" s="5">
        <v>-0.4</v>
      </c>
      <c r="I8" s="5" t="s">
        <v>11</v>
      </c>
      <c r="J8" s="5">
        <v>8.1</v>
      </c>
      <c r="K8" s="5">
        <v>9</v>
      </c>
      <c r="L8" t="s">
        <v>11</v>
      </c>
      <c r="M8">
        <v>18</v>
      </c>
      <c r="N8">
        <v>9</v>
      </c>
      <c r="O8" t="s">
        <v>11</v>
      </c>
      <c r="P8">
        <v>7</v>
      </c>
      <c r="Q8">
        <v>6</v>
      </c>
      <c r="R8" t="s">
        <v>11</v>
      </c>
      <c r="S8">
        <v>11</v>
      </c>
      <c r="T8">
        <v>3</v>
      </c>
    </row>
    <row r="9" spans="1:20" x14ac:dyDescent="0.25">
      <c r="A9">
        <v>8</v>
      </c>
      <c r="B9" s="1">
        <v>44241</v>
      </c>
      <c r="C9">
        <v>32</v>
      </c>
      <c r="D9">
        <v>225.4</v>
      </c>
      <c r="E9">
        <v>225.8</v>
      </c>
      <c r="F9">
        <v>224.1</v>
      </c>
      <c r="G9">
        <v>11.2</v>
      </c>
      <c r="H9" s="5">
        <v>-2.5</v>
      </c>
      <c r="I9" s="5" t="s">
        <v>11</v>
      </c>
      <c r="J9" s="5">
        <v>-1.6</v>
      </c>
      <c r="K9" s="5">
        <v>0</v>
      </c>
      <c r="L9" t="s">
        <v>11</v>
      </c>
      <c r="M9">
        <v>16</v>
      </c>
      <c r="N9">
        <v>16</v>
      </c>
      <c r="O9" t="s">
        <v>11</v>
      </c>
      <c r="P9">
        <v>7</v>
      </c>
      <c r="Q9">
        <v>9</v>
      </c>
      <c r="R9" t="s">
        <v>11</v>
      </c>
      <c r="S9">
        <v>9</v>
      </c>
      <c r="T9">
        <v>7</v>
      </c>
    </row>
    <row r="10" spans="1:20" x14ac:dyDescent="0.25">
      <c r="A10">
        <v>9</v>
      </c>
      <c r="B10" s="1">
        <v>44248</v>
      </c>
      <c r="C10">
        <v>32</v>
      </c>
      <c r="D10">
        <v>223.2</v>
      </c>
      <c r="E10">
        <v>225.8</v>
      </c>
      <c r="F10">
        <v>221</v>
      </c>
      <c r="G10">
        <v>11.4</v>
      </c>
      <c r="H10" s="5">
        <v>-1.4</v>
      </c>
      <c r="I10" s="5" t="s">
        <v>11</v>
      </c>
      <c r="J10" s="5">
        <v>8.9</v>
      </c>
      <c r="K10" s="5">
        <v>10</v>
      </c>
      <c r="L10" t="s">
        <v>11</v>
      </c>
      <c r="M10">
        <v>21</v>
      </c>
      <c r="N10">
        <v>11</v>
      </c>
      <c r="O10" t="s">
        <v>11</v>
      </c>
      <c r="P10">
        <v>14</v>
      </c>
      <c r="Q10">
        <v>6</v>
      </c>
      <c r="R10" t="s">
        <v>11</v>
      </c>
      <c r="S10">
        <v>7</v>
      </c>
      <c r="T10">
        <v>5</v>
      </c>
    </row>
    <row r="11" spans="1:20" x14ac:dyDescent="0.25">
      <c r="A11">
        <v>10</v>
      </c>
      <c r="B11" s="1">
        <v>44255</v>
      </c>
      <c r="C11">
        <v>23</v>
      </c>
      <c r="D11">
        <v>222.6</v>
      </c>
      <c r="E11">
        <v>225.6</v>
      </c>
      <c r="F11">
        <v>225.6</v>
      </c>
      <c r="G11">
        <v>12</v>
      </c>
      <c r="H11" s="5">
        <v>-2.2000000000000002</v>
      </c>
      <c r="I11" s="5" t="s">
        <v>11</v>
      </c>
      <c r="J11" s="5">
        <v>-0.1</v>
      </c>
      <c r="K11" s="5">
        <v>1</v>
      </c>
      <c r="L11" t="s">
        <v>11</v>
      </c>
      <c r="M11">
        <v>12</v>
      </c>
      <c r="N11">
        <v>11</v>
      </c>
      <c r="O11" t="s">
        <v>11</v>
      </c>
      <c r="P11">
        <v>6</v>
      </c>
      <c r="Q11">
        <v>7</v>
      </c>
      <c r="R11" t="s">
        <v>11</v>
      </c>
      <c r="S11">
        <v>6</v>
      </c>
      <c r="T11">
        <v>4</v>
      </c>
    </row>
    <row r="12" spans="1:20" x14ac:dyDescent="0.25">
      <c r="A12">
        <v>11</v>
      </c>
      <c r="B12" s="1">
        <v>44265</v>
      </c>
      <c r="C12">
        <v>2</v>
      </c>
      <c r="D12">
        <v>217.1</v>
      </c>
      <c r="E12">
        <v>229.8</v>
      </c>
      <c r="F12">
        <v>230.2</v>
      </c>
      <c r="G12">
        <v>12.6</v>
      </c>
      <c r="H12" s="5">
        <v>-10.1</v>
      </c>
      <c r="I12" s="5" t="s">
        <v>11</v>
      </c>
      <c r="J12" s="5">
        <v>-0.1</v>
      </c>
      <c r="K12" s="5">
        <v>0</v>
      </c>
      <c r="L12" t="s">
        <v>11</v>
      </c>
      <c r="M12">
        <v>1</v>
      </c>
      <c r="N12">
        <v>1</v>
      </c>
      <c r="O12" t="s">
        <v>11</v>
      </c>
      <c r="P12">
        <v>1</v>
      </c>
      <c r="Q12">
        <v>1</v>
      </c>
      <c r="R12" t="s">
        <v>11</v>
      </c>
      <c r="S12">
        <v>0</v>
      </c>
      <c r="T12">
        <v>0</v>
      </c>
    </row>
    <row r="13" spans="1:20" s="9" customFormat="1" x14ac:dyDescent="0.25">
      <c r="C13" s="10">
        <f>SUM(C2:C12)</f>
        <v>287</v>
      </c>
      <c r="D13" s="11">
        <f>AVERAGE(D2:D12)</f>
        <v>222.52727272727273</v>
      </c>
      <c r="E13" s="11">
        <f t="shared" ref="E13:H13" si="0">AVERAGE(E2:E12)</f>
        <v>224.91818181818186</v>
      </c>
      <c r="F13" s="11">
        <f t="shared" si="0"/>
        <v>223.57272727272724</v>
      </c>
      <c r="G13" s="11">
        <f t="shared" si="0"/>
        <v>12.018181818181819</v>
      </c>
      <c r="H13" s="12">
        <f t="shared" si="0"/>
        <v>-2.6909090909090909</v>
      </c>
      <c r="J13" s="13">
        <f>SUM(J2:J12)</f>
        <v>38.199999999999996</v>
      </c>
      <c r="K13" s="13">
        <f>SUM(K2:K12)</f>
        <v>50</v>
      </c>
      <c r="M13" s="13">
        <f t="shared" ref="M13:N13" si="1">SUM(M2:M12)</f>
        <v>168</v>
      </c>
      <c r="N13" s="13">
        <f t="shared" si="1"/>
        <v>118</v>
      </c>
      <c r="P13" s="13">
        <f t="shared" ref="P13:Q13" si="2">SUM(P2:P12)</f>
        <v>90</v>
      </c>
      <c r="Q13" s="13">
        <f t="shared" si="2"/>
        <v>68</v>
      </c>
      <c r="S13" s="13">
        <f t="shared" ref="S13:T13" si="3">SUM(S2:S12)</f>
        <v>78</v>
      </c>
      <c r="T13" s="13">
        <f t="shared" si="3"/>
        <v>50</v>
      </c>
    </row>
    <row r="14" spans="1:20" s="9" customFormat="1" x14ac:dyDescent="0.25">
      <c r="M14" s="13">
        <f>M13+N13</f>
        <v>286</v>
      </c>
      <c r="N14" s="14">
        <f>M13/ (M13+N13)</f>
        <v>0.58741258741258739</v>
      </c>
      <c r="P14" s="13">
        <f t="shared" ref="P14" si="4">P13+Q13</f>
        <v>158</v>
      </c>
      <c r="Q14" s="14">
        <f t="shared" ref="Q14" si="5">P13/ (P13+Q13)</f>
        <v>0.569620253164557</v>
      </c>
      <c r="S14" s="13">
        <f t="shared" ref="S14" si="6">S13+T13</f>
        <v>128</v>
      </c>
      <c r="T14" s="14">
        <f t="shared" ref="T14" si="7">S13/ (S13+T13)</f>
        <v>0.609375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994D-9A37-4F45-9B49-A34A93DB7503}">
  <dimension ref="A1:D8"/>
  <sheetViews>
    <sheetView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2" max="2" width="34" customWidth="1"/>
    <col min="3" max="3" width="43.140625" customWidth="1"/>
    <col min="4" max="4" width="56.5703125" customWidth="1"/>
  </cols>
  <sheetData>
    <row r="1" spans="1:4" x14ac:dyDescent="0.25">
      <c r="A1" s="4" t="s">
        <v>216</v>
      </c>
      <c r="B1" s="4" t="s">
        <v>217</v>
      </c>
      <c r="C1" s="4" t="s">
        <v>218</v>
      </c>
      <c r="D1" s="4" t="s">
        <v>219</v>
      </c>
    </row>
    <row r="2" spans="1:4" x14ac:dyDescent="0.25">
      <c r="A2">
        <v>1</v>
      </c>
      <c r="B2" t="s">
        <v>224</v>
      </c>
      <c r="C2" t="s">
        <v>225</v>
      </c>
    </row>
    <row r="3" spans="1:4" x14ac:dyDescent="0.25">
      <c r="A3">
        <v>1.1000000000000001</v>
      </c>
      <c r="B3" t="s">
        <v>228</v>
      </c>
    </row>
    <row r="4" spans="1:4" x14ac:dyDescent="0.25">
      <c r="A4">
        <v>2</v>
      </c>
      <c r="B4" t="s">
        <v>227</v>
      </c>
      <c r="C4" t="s">
        <v>226</v>
      </c>
    </row>
    <row r="5" spans="1:4" x14ac:dyDescent="0.25">
      <c r="A5">
        <v>1.2</v>
      </c>
      <c r="B5" t="s">
        <v>220</v>
      </c>
    </row>
    <row r="6" spans="1:4" x14ac:dyDescent="0.25">
      <c r="A6">
        <v>4</v>
      </c>
      <c r="B6" t="s">
        <v>221</v>
      </c>
      <c r="C6" t="s">
        <v>222</v>
      </c>
      <c r="D6" t="s">
        <v>229</v>
      </c>
    </row>
    <row r="7" spans="1:4" x14ac:dyDescent="0.25">
      <c r="A7">
        <v>5</v>
      </c>
      <c r="B7" t="s">
        <v>223</v>
      </c>
    </row>
    <row r="8" spans="1:4" x14ac:dyDescent="0.25">
      <c r="A8">
        <v>6</v>
      </c>
      <c r="B8" t="s">
        <v>230</v>
      </c>
    </row>
  </sheetData>
  <sortState xmlns:xlrd2="http://schemas.microsoft.com/office/spreadsheetml/2017/richdata2" ref="A2:D7">
    <sortCondition ref="A2:A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3364-6B72-4A16-8EA7-BE620858BF8E}">
  <sheetPr codeName="Sheet2"/>
  <dimension ref="A1:R1001"/>
  <sheetViews>
    <sheetView workbookViewId="0">
      <pane ySplit="1" topLeftCell="A2" activePane="bottomLeft" state="frozen"/>
      <selection pane="bottomLeft" activeCell="S13" sqref="S13"/>
    </sheetView>
  </sheetViews>
  <sheetFormatPr defaultRowHeight="15" x14ac:dyDescent="0.25"/>
  <cols>
    <col min="1" max="1" width="11.5703125" customWidth="1"/>
    <col min="6" max="9" width="9.140625" style="5"/>
  </cols>
  <sheetData>
    <row r="1" spans="1:18" ht="41.25" customHeight="1" x14ac:dyDescent="0.25">
      <c r="A1" s="4" t="s">
        <v>22</v>
      </c>
      <c r="B1" s="4" t="s">
        <v>23</v>
      </c>
      <c r="C1" s="4" t="s">
        <v>24</v>
      </c>
      <c r="D1" s="4" t="s">
        <v>25</v>
      </c>
      <c r="E1" s="4" t="s">
        <v>69</v>
      </c>
      <c r="F1" s="15" t="s">
        <v>2</v>
      </c>
      <c r="G1" s="15" t="s">
        <v>3</v>
      </c>
      <c r="H1" s="16" t="s">
        <v>68</v>
      </c>
      <c r="I1" s="15" t="s">
        <v>4</v>
      </c>
      <c r="J1" s="4" t="s">
        <v>26</v>
      </c>
      <c r="K1" s="3" t="s">
        <v>72</v>
      </c>
      <c r="L1" s="4" t="s">
        <v>27</v>
      </c>
      <c r="M1" s="4" t="s">
        <v>8</v>
      </c>
      <c r="N1" s="4" t="s">
        <v>9</v>
      </c>
      <c r="O1" s="4" t="s">
        <v>10</v>
      </c>
      <c r="P1" s="3" t="s">
        <v>70</v>
      </c>
      <c r="Q1" s="3" t="s">
        <v>71</v>
      </c>
      <c r="R1" s="17" t="s">
        <v>73</v>
      </c>
    </row>
    <row r="2" spans="1:18" x14ac:dyDescent="0.25">
      <c r="A2" s="1">
        <v>44265</v>
      </c>
      <c r="B2">
        <v>501</v>
      </c>
      <c r="C2" t="s">
        <v>28</v>
      </c>
      <c r="D2" t="s">
        <v>29</v>
      </c>
      <c r="E2">
        <v>240.2</v>
      </c>
      <c r="F2" s="5">
        <v>229.23223117018199</v>
      </c>
      <c r="G2" s="5">
        <v>238</v>
      </c>
      <c r="H2" s="18">
        <v>-8.7677688298179195</v>
      </c>
      <c r="I2" s="18">
        <v>-8.7677688298179195</v>
      </c>
      <c r="J2" t="s">
        <v>30</v>
      </c>
      <c r="K2" t="s">
        <v>31</v>
      </c>
      <c r="L2">
        <v>0</v>
      </c>
      <c r="M2">
        <v>1</v>
      </c>
      <c r="N2">
        <v>0</v>
      </c>
      <c r="O2">
        <v>0</v>
      </c>
      <c r="P2" t="s">
        <v>32</v>
      </c>
      <c r="Q2" t="s">
        <v>32</v>
      </c>
    </row>
    <row r="3" spans="1:18" x14ac:dyDescent="0.25">
      <c r="A3" s="1">
        <v>44265</v>
      </c>
      <c r="B3">
        <v>503</v>
      </c>
      <c r="C3" t="s">
        <v>33</v>
      </c>
      <c r="D3" t="s">
        <v>34</v>
      </c>
      <c r="E3">
        <v>220.2</v>
      </c>
      <c r="F3" s="5">
        <v>205.05842490834499</v>
      </c>
      <c r="G3" s="5">
        <v>221.5</v>
      </c>
      <c r="H3" s="18">
        <v>-11.4415750916554</v>
      </c>
      <c r="I3" s="18">
        <v>-16.441575091655402</v>
      </c>
      <c r="J3" t="s">
        <v>30</v>
      </c>
      <c r="K3" t="s">
        <v>35</v>
      </c>
      <c r="L3">
        <v>1</v>
      </c>
      <c r="M3">
        <v>0</v>
      </c>
      <c r="N3">
        <v>0</v>
      </c>
      <c r="O3">
        <v>0</v>
      </c>
      <c r="P3" t="s">
        <v>36</v>
      </c>
      <c r="Q3" t="s">
        <v>36</v>
      </c>
    </row>
    <row r="4" spans="1:18" x14ac:dyDescent="0.25">
      <c r="A4" s="1">
        <v>44259</v>
      </c>
      <c r="B4">
        <v>547</v>
      </c>
      <c r="C4" t="s">
        <v>37</v>
      </c>
      <c r="D4" t="s">
        <v>38</v>
      </c>
      <c r="E4">
        <v>258.2</v>
      </c>
      <c r="F4" s="5">
        <v>211.63091374691501</v>
      </c>
      <c r="G4" s="5">
        <v>221.5</v>
      </c>
      <c r="H4" s="18">
        <v>-9.8690862530845909</v>
      </c>
      <c r="I4" s="18">
        <v>-9.8690862530845909</v>
      </c>
      <c r="J4" t="s">
        <v>30</v>
      </c>
      <c r="K4" t="s">
        <v>31</v>
      </c>
      <c r="L4">
        <v>0</v>
      </c>
      <c r="M4">
        <v>1</v>
      </c>
      <c r="N4">
        <v>0</v>
      </c>
      <c r="O4">
        <v>0</v>
      </c>
      <c r="P4" t="s">
        <v>32</v>
      </c>
      <c r="Q4" t="s">
        <v>32</v>
      </c>
    </row>
    <row r="5" spans="1:18" x14ac:dyDescent="0.25">
      <c r="A5" s="1">
        <v>44259</v>
      </c>
      <c r="B5">
        <v>549</v>
      </c>
      <c r="C5" t="s">
        <v>39</v>
      </c>
      <c r="D5" t="s">
        <v>28</v>
      </c>
      <c r="E5">
        <v>237.2</v>
      </c>
      <c r="F5" s="5">
        <v>235.05164823468999</v>
      </c>
      <c r="G5" s="5">
        <v>237</v>
      </c>
      <c r="H5" s="18">
        <v>5.1648234690446798E-2</v>
      </c>
      <c r="I5" s="18">
        <v>-1.9483517653095499</v>
      </c>
      <c r="J5" t="s">
        <v>40</v>
      </c>
      <c r="K5" t="s">
        <v>41</v>
      </c>
      <c r="L5">
        <v>0</v>
      </c>
      <c r="M5">
        <v>0</v>
      </c>
      <c r="N5">
        <v>0</v>
      </c>
      <c r="O5">
        <v>0</v>
      </c>
      <c r="P5" t="s">
        <v>36</v>
      </c>
      <c r="Q5" t="s">
        <v>36</v>
      </c>
    </row>
    <row r="6" spans="1:18" x14ac:dyDescent="0.25">
      <c r="A6" s="1">
        <v>44259</v>
      </c>
      <c r="B6">
        <v>551</v>
      </c>
      <c r="C6" t="s">
        <v>42</v>
      </c>
      <c r="D6" t="s">
        <v>43</v>
      </c>
      <c r="E6">
        <v>217.2</v>
      </c>
      <c r="F6" s="5">
        <v>236.99243395048001</v>
      </c>
      <c r="G6" s="5">
        <v>227.5</v>
      </c>
      <c r="H6" s="18">
        <v>-9.4924339504795796</v>
      </c>
      <c r="I6" s="18">
        <v>9.4924339504795796</v>
      </c>
      <c r="J6" t="s">
        <v>44</v>
      </c>
      <c r="K6" t="s">
        <v>31</v>
      </c>
      <c r="L6">
        <v>0</v>
      </c>
      <c r="M6">
        <v>0</v>
      </c>
      <c r="N6">
        <v>0</v>
      </c>
      <c r="O6">
        <v>1</v>
      </c>
      <c r="P6" t="s">
        <v>36</v>
      </c>
      <c r="Q6" t="s">
        <v>36</v>
      </c>
    </row>
    <row r="7" spans="1:18" x14ac:dyDescent="0.25">
      <c r="A7" s="19">
        <v>44259</v>
      </c>
      <c r="B7" s="2">
        <v>553</v>
      </c>
      <c r="C7" s="2" t="s">
        <v>45</v>
      </c>
      <c r="D7" s="2" t="s">
        <v>29</v>
      </c>
      <c r="E7" s="2">
        <v>224.2</v>
      </c>
      <c r="F7" s="20">
        <v>209.526709484272</v>
      </c>
      <c r="G7" s="20">
        <v>235.5</v>
      </c>
      <c r="H7" s="21">
        <v>-0.97329051572785397</v>
      </c>
      <c r="I7" s="21">
        <v>-25.9732905157279</v>
      </c>
      <c r="J7" s="2" t="s">
        <v>30</v>
      </c>
      <c r="K7" t="s">
        <v>35</v>
      </c>
      <c r="L7">
        <v>1</v>
      </c>
      <c r="M7">
        <v>0</v>
      </c>
      <c r="N7">
        <v>0</v>
      </c>
      <c r="O7">
        <v>0</v>
      </c>
      <c r="P7" t="s">
        <v>36</v>
      </c>
      <c r="Q7" t="s">
        <v>36</v>
      </c>
    </row>
    <row r="8" spans="1:18" x14ac:dyDescent="0.25">
      <c r="A8" s="1">
        <v>44259</v>
      </c>
      <c r="B8">
        <v>555</v>
      </c>
      <c r="C8" t="s">
        <v>46</v>
      </c>
      <c r="D8" t="s">
        <v>33</v>
      </c>
      <c r="E8">
        <v>210.2</v>
      </c>
      <c r="F8" s="5">
        <v>212.01335021273201</v>
      </c>
      <c r="G8" s="5">
        <v>219</v>
      </c>
      <c r="H8" s="18">
        <v>6.9866497872682203</v>
      </c>
      <c r="I8" s="18">
        <v>-6.9866497872682203</v>
      </c>
      <c r="J8" t="s">
        <v>30</v>
      </c>
      <c r="K8" t="s">
        <v>35</v>
      </c>
      <c r="L8">
        <v>1</v>
      </c>
      <c r="M8">
        <v>0</v>
      </c>
      <c r="N8">
        <v>0</v>
      </c>
      <c r="O8">
        <v>0</v>
      </c>
      <c r="P8" t="s">
        <v>36</v>
      </c>
      <c r="Q8" t="s">
        <v>36</v>
      </c>
    </row>
    <row r="9" spans="1:18" x14ac:dyDescent="0.25">
      <c r="A9" s="1">
        <v>44259</v>
      </c>
      <c r="B9">
        <v>557</v>
      </c>
      <c r="C9" t="s">
        <v>47</v>
      </c>
      <c r="D9" t="s">
        <v>48</v>
      </c>
      <c r="E9">
        <v>197.2</v>
      </c>
      <c r="F9" s="5">
        <v>219.46811409063</v>
      </c>
      <c r="G9" s="5">
        <v>225.5</v>
      </c>
      <c r="H9" s="18">
        <v>6.0318859093701702</v>
      </c>
      <c r="I9" s="18">
        <v>-6.0318859093701702</v>
      </c>
      <c r="J9" t="s">
        <v>30</v>
      </c>
      <c r="K9" t="s">
        <v>35</v>
      </c>
      <c r="L9">
        <v>1</v>
      </c>
      <c r="M9">
        <v>0</v>
      </c>
      <c r="N9">
        <v>0</v>
      </c>
      <c r="O9">
        <v>0</v>
      </c>
      <c r="P9" t="s">
        <v>36</v>
      </c>
      <c r="Q9" t="s">
        <v>36</v>
      </c>
    </row>
    <row r="10" spans="1:18" x14ac:dyDescent="0.25">
      <c r="A10" s="1">
        <v>44259</v>
      </c>
      <c r="B10">
        <v>559</v>
      </c>
      <c r="C10" t="s">
        <v>49</v>
      </c>
      <c r="D10" t="s">
        <v>50</v>
      </c>
      <c r="E10">
        <v>243.2</v>
      </c>
      <c r="F10" s="5">
        <v>242.900103751214</v>
      </c>
      <c r="G10" s="5">
        <v>237.5</v>
      </c>
      <c r="H10" s="18">
        <v>3.5998962487863402</v>
      </c>
      <c r="I10" s="18">
        <v>5.4001037512136598</v>
      </c>
      <c r="J10" t="s">
        <v>44</v>
      </c>
      <c r="K10" t="s">
        <v>35</v>
      </c>
      <c r="L10">
        <v>0</v>
      </c>
      <c r="M10">
        <v>0</v>
      </c>
      <c r="N10">
        <v>1</v>
      </c>
      <c r="O10">
        <v>0</v>
      </c>
      <c r="P10" t="s">
        <v>32</v>
      </c>
      <c r="Q10" t="s">
        <v>32</v>
      </c>
    </row>
    <row r="11" spans="1:18" x14ac:dyDescent="0.25">
      <c r="A11" s="1">
        <v>44259</v>
      </c>
      <c r="B11">
        <v>563</v>
      </c>
      <c r="C11" t="s">
        <v>51</v>
      </c>
      <c r="D11" t="s">
        <v>52</v>
      </c>
      <c r="E11">
        <v>219.2</v>
      </c>
      <c r="F11" s="5">
        <v>214.654668610058</v>
      </c>
      <c r="G11" s="5">
        <v>206.5</v>
      </c>
      <c r="H11" s="18">
        <v>8.1546686100579997</v>
      </c>
      <c r="I11" s="18">
        <v>8.1546686100579997</v>
      </c>
      <c r="J11" t="s">
        <v>44</v>
      </c>
      <c r="K11" t="s">
        <v>35</v>
      </c>
      <c r="L11">
        <v>0</v>
      </c>
      <c r="M11">
        <v>0</v>
      </c>
      <c r="N11">
        <v>1</v>
      </c>
      <c r="O11">
        <v>0</v>
      </c>
      <c r="P11" t="s">
        <v>32</v>
      </c>
      <c r="Q11" t="s">
        <v>32</v>
      </c>
    </row>
    <row r="12" spans="1:18" x14ac:dyDescent="0.25">
      <c r="A12" s="1">
        <v>44259</v>
      </c>
      <c r="B12">
        <v>565</v>
      </c>
      <c r="C12" t="s">
        <v>53</v>
      </c>
      <c r="D12" t="s">
        <v>54</v>
      </c>
      <c r="E12">
        <v>219.2</v>
      </c>
      <c r="F12" s="5">
        <v>218.30500791707101</v>
      </c>
      <c r="G12" s="5">
        <v>220</v>
      </c>
      <c r="H12" s="18">
        <v>1.69499208292916</v>
      </c>
      <c r="I12" s="18">
        <v>-1.69499208292916</v>
      </c>
      <c r="J12" t="s">
        <v>40</v>
      </c>
      <c r="K12" t="s">
        <v>41</v>
      </c>
      <c r="L12">
        <v>0</v>
      </c>
      <c r="M12">
        <v>0</v>
      </c>
      <c r="N12">
        <v>0</v>
      </c>
      <c r="O12">
        <v>0</v>
      </c>
      <c r="P12" t="s">
        <v>36</v>
      </c>
      <c r="Q12" t="s">
        <v>36</v>
      </c>
    </row>
    <row r="13" spans="1:18" x14ac:dyDescent="0.25">
      <c r="A13" s="1">
        <v>44258</v>
      </c>
      <c r="B13">
        <v>529</v>
      </c>
      <c r="C13" t="s">
        <v>55</v>
      </c>
      <c r="D13" t="s">
        <v>56</v>
      </c>
      <c r="E13">
        <v>228.2</v>
      </c>
      <c r="F13" s="5">
        <v>225.62888075143201</v>
      </c>
      <c r="G13" s="5">
        <v>219</v>
      </c>
      <c r="H13" s="18">
        <v>6.6288807514323498</v>
      </c>
      <c r="I13" s="18">
        <v>6.6288807514323498</v>
      </c>
      <c r="J13" t="s">
        <v>44</v>
      </c>
      <c r="K13" t="s">
        <v>35</v>
      </c>
      <c r="L13">
        <v>0</v>
      </c>
      <c r="M13">
        <v>0</v>
      </c>
      <c r="N13">
        <v>1</v>
      </c>
      <c r="O13">
        <v>0</v>
      </c>
      <c r="P13" t="s">
        <v>32</v>
      </c>
      <c r="Q13" t="s">
        <v>32</v>
      </c>
    </row>
    <row r="14" spans="1:18" x14ac:dyDescent="0.25">
      <c r="A14" s="1">
        <v>44258</v>
      </c>
      <c r="B14">
        <v>531</v>
      </c>
      <c r="C14" t="s">
        <v>43</v>
      </c>
      <c r="D14" t="s">
        <v>57</v>
      </c>
      <c r="E14">
        <v>226.2</v>
      </c>
      <c r="F14" s="5">
        <v>222.12810261237499</v>
      </c>
      <c r="G14" s="5">
        <v>219</v>
      </c>
      <c r="H14" s="18">
        <v>3.1281026123746201</v>
      </c>
      <c r="I14" s="18">
        <v>3.1281026123746201</v>
      </c>
      <c r="J14" t="s">
        <v>40</v>
      </c>
      <c r="K14" t="s">
        <v>41</v>
      </c>
      <c r="L14">
        <v>0</v>
      </c>
      <c r="M14">
        <v>0</v>
      </c>
      <c r="N14">
        <v>0</v>
      </c>
      <c r="O14">
        <v>0</v>
      </c>
      <c r="P14" t="s">
        <v>32</v>
      </c>
      <c r="Q14" t="s">
        <v>32</v>
      </c>
    </row>
    <row r="15" spans="1:18" x14ac:dyDescent="0.25">
      <c r="A15" s="1">
        <v>44258</v>
      </c>
      <c r="B15">
        <v>533</v>
      </c>
      <c r="C15" t="s">
        <v>58</v>
      </c>
      <c r="D15" t="s">
        <v>59</v>
      </c>
      <c r="E15">
        <v>237.2</v>
      </c>
      <c r="F15" s="5">
        <v>216.509790408425</v>
      </c>
      <c r="G15" s="5">
        <v>231</v>
      </c>
      <c r="H15" s="18">
        <v>-14.490209591575001</v>
      </c>
      <c r="I15" s="18">
        <v>-14.490209591575001</v>
      </c>
      <c r="J15" t="s">
        <v>30</v>
      </c>
      <c r="K15" t="s">
        <v>31</v>
      </c>
      <c r="L15">
        <v>0</v>
      </c>
      <c r="M15">
        <v>1</v>
      </c>
      <c r="N15">
        <v>0</v>
      </c>
      <c r="O15">
        <v>0</v>
      </c>
      <c r="P15" t="s">
        <v>32</v>
      </c>
      <c r="Q15" t="s">
        <v>32</v>
      </c>
    </row>
    <row r="16" spans="1:18" x14ac:dyDescent="0.25">
      <c r="A16" s="1">
        <v>44258</v>
      </c>
      <c r="B16">
        <v>535</v>
      </c>
      <c r="C16" t="s">
        <v>60</v>
      </c>
      <c r="D16" t="s">
        <v>61</v>
      </c>
      <c r="E16">
        <v>247.2</v>
      </c>
      <c r="F16" s="5">
        <v>225.41017185706599</v>
      </c>
      <c r="G16" s="5">
        <v>226.5</v>
      </c>
      <c r="H16" s="18">
        <v>-1.08982814293375</v>
      </c>
      <c r="I16" s="18">
        <v>-1.08982814293375</v>
      </c>
      <c r="J16" t="s">
        <v>40</v>
      </c>
      <c r="K16" t="s">
        <v>41</v>
      </c>
      <c r="L16">
        <v>0</v>
      </c>
      <c r="M16">
        <v>0</v>
      </c>
      <c r="N16">
        <v>0</v>
      </c>
      <c r="O16">
        <v>0</v>
      </c>
      <c r="P16" t="s">
        <v>32</v>
      </c>
      <c r="Q16" t="s">
        <v>32</v>
      </c>
    </row>
    <row r="17" spans="1:17" x14ac:dyDescent="0.25">
      <c r="A17" s="1">
        <v>44258</v>
      </c>
      <c r="B17">
        <v>537</v>
      </c>
      <c r="C17" t="s">
        <v>62</v>
      </c>
      <c r="D17" t="s">
        <v>48</v>
      </c>
      <c r="E17">
        <v>253.2</v>
      </c>
      <c r="F17" s="5">
        <v>244.218955627696</v>
      </c>
      <c r="G17" s="5">
        <v>237</v>
      </c>
      <c r="H17" s="18">
        <v>7.21895562769578</v>
      </c>
      <c r="I17" s="18">
        <v>7.21895562769578</v>
      </c>
      <c r="J17" t="s">
        <v>44</v>
      </c>
      <c r="K17" t="s">
        <v>35</v>
      </c>
      <c r="L17">
        <v>0</v>
      </c>
      <c r="M17">
        <v>0</v>
      </c>
      <c r="N17">
        <v>1</v>
      </c>
      <c r="O17">
        <v>0</v>
      </c>
      <c r="P17" t="s">
        <v>32</v>
      </c>
      <c r="Q17" t="s">
        <v>32</v>
      </c>
    </row>
    <row r="18" spans="1:17" x14ac:dyDescent="0.25">
      <c r="A18" s="1">
        <v>44258</v>
      </c>
      <c r="B18">
        <v>539</v>
      </c>
      <c r="C18" t="s">
        <v>63</v>
      </c>
      <c r="D18" t="s">
        <v>64</v>
      </c>
      <c r="E18">
        <v>238.2</v>
      </c>
      <c r="F18" s="5">
        <v>233.893121439467</v>
      </c>
      <c r="G18" s="5">
        <v>235</v>
      </c>
      <c r="H18" s="18">
        <v>-1.10687856053255</v>
      </c>
      <c r="I18" s="18">
        <v>-1.10687856053255</v>
      </c>
      <c r="J18" t="s">
        <v>40</v>
      </c>
      <c r="K18" t="s">
        <v>41</v>
      </c>
      <c r="L18">
        <v>0</v>
      </c>
      <c r="M18">
        <v>0</v>
      </c>
      <c r="N18">
        <v>0</v>
      </c>
      <c r="O18">
        <v>0</v>
      </c>
      <c r="P18" t="s">
        <v>32</v>
      </c>
      <c r="Q18" t="s">
        <v>32</v>
      </c>
    </row>
    <row r="19" spans="1:17" x14ac:dyDescent="0.25">
      <c r="A19" s="1">
        <v>44258</v>
      </c>
      <c r="B19">
        <v>541</v>
      </c>
      <c r="C19" t="s">
        <v>46</v>
      </c>
      <c r="D19" t="s">
        <v>34</v>
      </c>
      <c r="E19">
        <v>166.2</v>
      </c>
      <c r="F19" s="5">
        <v>209.63757470002099</v>
      </c>
      <c r="G19" s="5">
        <v>220</v>
      </c>
      <c r="H19" s="18">
        <v>10.3624252999786</v>
      </c>
      <c r="I19" s="18">
        <v>-10.3624252999786</v>
      </c>
      <c r="J19" t="s">
        <v>30</v>
      </c>
      <c r="K19" t="s">
        <v>35</v>
      </c>
      <c r="L19">
        <v>1</v>
      </c>
      <c r="M19">
        <v>0</v>
      </c>
      <c r="N19">
        <v>0</v>
      </c>
      <c r="O19">
        <v>0</v>
      </c>
      <c r="P19" t="s">
        <v>36</v>
      </c>
      <c r="Q19" t="s">
        <v>36</v>
      </c>
    </row>
    <row r="20" spans="1:17" x14ac:dyDescent="0.25">
      <c r="A20" s="1">
        <v>44258</v>
      </c>
      <c r="B20">
        <v>543</v>
      </c>
      <c r="C20" t="s">
        <v>65</v>
      </c>
      <c r="D20" t="s">
        <v>49</v>
      </c>
      <c r="E20">
        <v>244.2</v>
      </c>
      <c r="F20" s="5">
        <v>221.23540575443599</v>
      </c>
      <c r="G20" s="5">
        <v>223.5</v>
      </c>
      <c r="H20" s="18">
        <v>-2.2645942455635901</v>
      </c>
      <c r="I20" s="18">
        <v>-2.2645942455635901</v>
      </c>
      <c r="J20" t="s">
        <v>40</v>
      </c>
      <c r="K20" t="s">
        <v>41</v>
      </c>
      <c r="L20">
        <v>0</v>
      </c>
      <c r="M20">
        <v>0</v>
      </c>
      <c r="N20">
        <v>0</v>
      </c>
      <c r="O20">
        <v>0</v>
      </c>
      <c r="P20" t="s">
        <v>32</v>
      </c>
      <c r="Q20" t="s">
        <v>32</v>
      </c>
    </row>
    <row r="21" spans="1:17" x14ac:dyDescent="0.25">
      <c r="A21" s="1">
        <v>44258</v>
      </c>
      <c r="B21">
        <v>545</v>
      </c>
      <c r="C21" t="s">
        <v>53</v>
      </c>
      <c r="D21" t="s">
        <v>50</v>
      </c>
      <c r="E21">
        <v>215.2</v>
      </c>
      <c r="F21" s="5">
        <v>232.34501172876699</v>
      </c>
      <c r="G21" s="5">
        <v>233</v>
      </c>
      <c r="H21" s="18">
        <v>0.65498827123349201</v>
      </c>
      <c r="I21" s="18">
        <v>-0.65498827123349201</v>
      </c>
      <c r="J21" t="s">
        <v>40</v>
      </c>
      <c r="K21" t="s">
        <v>41</v>
      </c>
      <c r="L21">
        <v>0</v>
      </c>
      <c r="M21">
        <v>0</v>
      </c>
      <c r="N21">
        <v>0</v>
      </c>
      <c r="O21">
        <v>0</v>
      </c>
      <c r="P21" t="s">
        <v>36</v>
      </c>
      <c r="Q21" t="s">
        <v>36</v>
      </c>
    </row>
    <row r="22" spans="1:17" x14ac:dyDescent="0.25">
      <c r="A22" s="1">
        <v>44258</v>
      </c>
      <c r="B22">
        <v>561</v>
      </c>
      <c r="C22" t="s">
        <v>51</v>
      </c>
      <c r="D22" t="s">
        <v>37</v>
      </c>
      <c r="E22">
        <v>235.2</v>
      </c>
      <c r="F22" s="5">
        <v>188.37906433440301</v>
      </c>
      <c r="G22" s="5">
        <v>211.5</v>
      </c>
      <c r="H22" s="18">
        <v>-23.120935665597202</v>
      </c>
      <c r="I22" s="18">
        <v>-23.120935665597202</v>
      </c>
      <c r="J22" t="s">
        <v>30</v>
      </c>
      <c r="K22" t="s">
        <v>31</v>
      </c>
      <c r="L22">
        <v>0</v>
      </c>
      <c r="M22">
        <v>1</v>
      </c>
      <c r="N22">
        <v>0</v>
      </c>
      <c r="O22">
        <v>0</v>
      </c>
      <c r="P22" t="s">
        <v>32</v>
      </c>
      <c r="Q22" t="s">
        <v>32</v>
      </c>
    </row>
    <row r="23" spans="1:17" x14ac:dyDescent="0.25">
      <c r="A23" s="1">
        <v>44257</v>
      </c>
      <c r="B23">
        <v>515</v>
      </c>
      <c r="C23" t="s">
        <v>29</v>
      </c>
      <c r="D23" t="s">
        <v>28</v>
      </c>
      <c r="E23">
        <v>237.2</v>
      </c>
      <c r="F23" s="5">
        <v>216.16068621468801</v>
      </c>
      <c r="G23" s="5">
        <v>238.5</v>
      </c>
      <c r="H23" s="18">
        <v>-19.739313785312302</v>
      </c>
      <c r="I23" s="18">
        <v>-22.339313785312299</v>
      </c>
      <c r="J23" t="s">
        <v>30</v>
      </c>
      <c r="K23" t="s">
        <v>35</v>
      </c>
      <c r="L23">
        <v>1</v>
      </c>
      <c r="M23">
        <v>0</v>
      </c>
      <c r="N23">
        <v>0</v>
      </c>
      <c r="O23">
        <v>0</v>
      </c>
      <c r="P23" t="s">
        <v>36</v>
      </c>
      <c r="Q23" t="s">
        <v>36</v>
      </c>
    </row>
    <row r="24" spans="1:17" x14ac:dyDescent="0.25">
      <c r="A24" s="1">
        <v>44257</v>
      </c>
      <c r="B24">
        <v>517</v>
      </c>
      <c r="C24" t="s">
        <v>55</v>
      </c>
      <c r="D24" t="s">
        <v>47</v>
      </c>
      <c r="E24">
        <v>175.2</v>
      </c>
      <c r="F24" s="5">
        <v>221.841336232049</v>
      </c>
      <c r="G24" s="5">
        <v>223.5</v>
      </c>
      <c r="H24" s="18">
        <v>1.65866376795142</v>
      </c>
      <c r="I24" s="18">
        <v>-1.65866376795142</v>
      </c>
      <c r="J24" t="s">
        <v>40</v>
      </c>
      <c r="K24" t="s">
        <v>41</v>
      </c>
      <c r="L24">
        <v>0</v>
      </c>
      <c r="M24">
        <v>0</v>
      </c>
      <c r="N24">
        <v>0</v>
      </c>
      <c r="O24">
        <v>0</v>
      </c>
      <c r="P24" t="s">
        <v>36</v>
      </c>
      <c r="Q24" t="s">
        <v>36</v>
      </c>
    </row>
    <row r="25" spans="1:17" x14ac:dyDescent="0.25">
      <c r="A25" s="1">
        <v>44257</v>
      </c>
      <c r="B25">
        <v>521</v>
      </c>
      <c r="C25" t="s">
        <v>39</v>
      </c>
      <c r="D25" t="s">
        <v>38</v>
      </c>
      <c r="E25">
        <v>230.2</v>
      </c>
      <c r="F25" s="5">
        <v>210.65064300637101</v>
      </c>
      <c r="G25" s="5">
        <v>221.5</v>
      </c>
      <c r="H25" s="18">
        <v>-10.8493569936293</v>
      </c>
      <c r="I25" s="18">
        <v>-10.8493569936293</v>
      </c>
      <c r="J25" t="s">
        <v>30</v>
      </c>
      <c r="K25" t="s">
        <v>31</v>
      </c>
      <c r="L25">
        <v>0</v>
      </c>
      <c r="M25">
        <v>1</v>
      </c>
      <c r="N25">
        <v>0</v>
      </c>
      <c r="O25">
        <v>0</v>
      </c>
      <c r="P25" t="s">
        <v>32</v>
      </c>
      <c r="Q25" t="s">
        <v>32</v>
      </c>
    </row>
    <row r="26" spans="1:17" x14ac:dyDescent="0.25">
      <c r="A26" s="1">
        <v>44257</v>
      </c>
      <c r="B26">
        <v>523</v>
      </c>
      <c r="C26" t="s">
        <v>42</v>
      </c>
      <c r="D26" t="s">
        <v>45</v>
      </c>
      <c r="E26">
        <v>226.2</v>
      </c>
      <c r="F26" s="5">
        <v>231.378783175904</v>
      </c>
      <c r="G26" s="5">
        <v>234</v>
      </c>
      <c r="H26" s="18">
        <v>2.6212168240959399</v>
      </c>
      <c r="I26" s="18">
        <v>-2.6212168240959399</v>
      </c>
      <c r="J26" t="s">
        <v>40</v>
      </c>
      <c r="K26" t="s">
        <v>41</v>
      </c>
      <c r="L26">
        <v>0</v>
      </c>
      <c r="M26">
        <v>0</v>
      </c>
      <c r="N26">
        <v>0</v>
      </c>
      <c r="O26">
        <v>0</v>
      </c>
      <c r="P26" t="s">
        <v>36</v>
      </c>
      <c r="Q26" t="s">
        <v>36</v>
      </c>
    </row>
    <row r="27" spans="1:17" x14ac:dyDescent="0.25">
      <c r="A27" s="1">
        <v>44257</v>
      </c>
      <c r="B27">
        <v>525</v>
      </c>
      <c r="C27" t="s">
        <v>52</v>
      </c>
      <c r="D27" t="s">
        <v>33</v>
      </c>
      <c r="E27">
        <v>213.2</v>
      </c>
      <c r="F27" s="5">
        <v>210.08657010898901</v>
      </c>
      <c r="G27" s="5">
        <v>212</v>
      </c>
      <c r="H27" s="18">
        <v>-1.91342989101148</v>
      </c>
      <c r="I27" s="18">
        <v>-1.91342989101148</v>
      </c>
      <c r="J27" t="s">
        <v>40</v>
      </c>
      <c r="K27" t="s">
        <v>41</v>
      </c>
      <c r="L27">
        <v>0</v>
      </c>
      <c r="M27">
        <v>0</v>
      </c>
      <c r="N27">
        <v>0</v>
      </c>
      <c r="O27">
        <v>0</v>
      </c>
      <c r="P27" t="s">
        <v>66</v>
      </c>
      <c r="Q27" t="s">
        <v>66</v>
      </c>
    </row>
    <row r="28" spans="1:17" x14ac:dyDescent="0.25">
      <c r="A28" s="1">
        <v>44257</v>
      </c>
      <c r="B28">
        <v>527</v>
      </c>
      <c r="C28" t="s">
        <v>54</v>
      </c>
      <c r="D28" t="s">
        <v>65</v>
      </c>
      <c r="E28">
        <v>219.2</v>
      </c>
      <c r="F28" s="5">
        <v>207.38295225933999</v>
      </c>
      <c r="G28" s="5">
        <v>215.5</v>
      </c>
      <c r="H28" s="18">
        <v>-8.1170477406602703</v>
      </c>
      <c r="I28" s="18">
        <v>-8.1170477406602703</v>
      </c>
      <c r="J28" t="s">
        <v>30</v>
      </c>
      <c r="K28" t="s">
        <v>31</v>
      </c>
      <c r="L28">
        <v>0</v>
      </c>
      <c r="M28">
        <v>1</v>
      </c>
      <c r="N28">
        <v>0</v>
      </c>
      <c r="O28">
        <v>0</v>
      </c>
      <c r="P28" t="s">
        <v>32</v>
      </c>
      <c r="Q28" t="s">
        <v>32</v>
      </c>
    </row>
    <row r="29" spans="1:17" x14ac:dyDescent="0.25">
      <c r="A29" s="1">
        <v>44256</v>
      </c>
      <c r="B29">
        <v>513</v>
      </c>
      <c r="C29" t="s">
        <v>63</v>
      </c>
      <c r="D29" t="s">
        <v>50</v>
      </c>
      <c r="E29">
        <v>255.2</v>
      </c>
      <c r="F29" s="5">
        <v>233.38509317381499</v>
      </c>
      <c r="G29" s="5">
        <v>230</v>
      </c>
      <c r="H29" s="18">
        <v>3.3850931738147101</v>
      </c>
      <c r="I29" s="18">
        <v>3.3850931738147101</v>
      </c>
      <c r="J29" t="s">
        <v>40</v>
      </c>
      <c r="K29" t="s">
        <v>41</v>
      </c>
      <c r="L29">
        <v>0</v>
      </c>
      <c r="M29">
        <v>0</v>
      </c>
      <c r="N29">
        <v>0</v>
      </c>
      <c r="O29">
        <v>0</v>
      </c>
      <c r="P29" t="s">
        <v>32</v>
      </c>
      <c r="Q29" t="s">
        <v>32</v>
      </c>
    </row>
    <row r="30" spans="1:17" x14ac:dyDescent="0.25">
      <c r="A30" s="1">
        <v>44256</v>
      </c>
      <c r="B30">
        <v>501</v>
      </c>
      <c r="C30" t="s">
        <v>34</v>
      </c>
      <c r="D30" t="s">
        <v>56</v>
      </c>
      <c r="E30">
        <v>245.2</v>
      </c>
      <c r="F30" s="5">
        <v>206.69606373285399</v>
      </c>
      <c r="G30" s="5">
        <v>220</v>
      </c>
      <c r="H30" s="18">
        <v>-13.3039362671456</v>
      </c>
      <c r="I30" s="18">
        <v>-13.3039362671456</v>
      </c>
      <c r="J30" t="s">
        <v>30</v>
      </c>
      <c r="K30" t="s">
        <v>31</v>
      </c>
      <c r="L30">
        <v>0</v>
      </c>
      <c r="M30">
        <v>1</v>
      </c>
      <c r="N30">
        <v>0</v>
      </c>
      <c r="O30">
        <v>0</v>
      </c>
      <c r="P30" t="s">
        <v>32</v>
      </c>
      <c r="Q30" t="s">
        <v>32</v>
      </c>
    </row>
    <row r="31" spans="1:17" x14ac:dyDescent="0.25">
      <c r="A31" s="1">
        <v>44256</v>
      </c>
      <c r="B31">
        <v>503</v>
      </c>
      <c r="C31" t="s">
        <v>43</v>
      </c>
      <c r="D31" t="s">
        <v>59</v>
      </c>
      <c r="E31">
        <v>254.2</v>
      </c>
      <c r="F31" s="5">
        <v>224.966989028135</v>
      </c>
      <c r="G31" s="5">
        <v>224</v>
      </c>
      <c r="H31" s="18">
        <v>0.966989028134975</v>
      </c>
      <c r="I31" s="18">
        <v>0.966989028134975</v>
      </c>
      <c r="J31" t="s">
        <v>40</v>
      </c>
      <c r="K31" t="s">
        <v>41</v>
      </c>
      <c r="L31">
        <v>0</v>
      </c>
      <c r="M31">
        <v>0</v>
      </c>
      <c r="N31">
        <v>0</v>
      </c>
      <c r="O31">
        <v>0</v>
      </c>
      <c r="P31" t="s">
        <v>32</v>
      </c>
      <c r="Q31" t="s">
        <v>32</v>
      </c>
    </row>
    <row r="32" spans="1:17" x14ac:dyDescent="0.25">
      <c r="A32" s="1">
        <v>44256</v>
      </c>
      <c r="B32">
        <v>505</v>
      </c>
      <c r="C32" t="s">
        <v>58</v>
      </c>
      <c r="D32" t="s">
        <v>48</v>
      </c>
      <c r="E32">
        <v>192.2</v>
      </c>
      <c r="F32" s="5">
        <v>246.413839906026</v>
      </c>
      <c r="G32" s="5">
        <v>237</v>
      </c>
      <c r="H32" s="18">
        <v>9.4138399060262792</v>
      </c>
      <c r="I32" s="18">
        <v>9.4138399060262792</v>
      </c>
      <c r="J32" t="s">
        <v>44</v>
      </c>
      <c r="K32" t="s">
        <v>35</v>
      </c>
      <c r="L32">
        <v>0</v>
      </c>
      <c r="M32">
        <v>0</v>
      </c>
      <c r="N32">
        <v>1</v>
      </c>
      <c r="O32">
        <v>0</v>
      </c>
      <c r="P32" t="s">
        <v>32</v>
      </c>
      <c r="Q32" t="s">
        <v>32</v>
      </c>
    </row>
    <row r="33" spans="1:17" x14ac:dyDescent="0.25">
      <c r="A33" s="1">
        <v>44256</v>
      </c>
      <c r="B33">
        <v>507</v>
      </c>
      <c r="C33" t="s">
        <v>57</v>
      </c>
      <c r="D33" t="s">
        <v>61</v>
      </c>
      <c r="E33">
        <v>231.2</v>
      </c>
      <c r="F33" s="5">
        <v>226.662462318884</v>
      </c>
      <c r="G33" s="5">
        <v>217</v>
      </c>
      <c r="H33" s="18">
        <v>-9.6624623188842005</v>
      </c>
      <c r="I33" s="18">
        <v>9.6624623188842005</v>
      </c>
      <c r="J33" t="s">
        <v>44</v>
      </c>
      <c r="K33" t="s">
        <v>31</v>
      </c>
      <c r="L33">
        <v>0</v>
      </c>
      <c r="M33">
        <v>0</v>
      </c>
      <c r="N33">
        <v>0</v>
      </c>
      <c r="O33">
        <v>1</v>
      </c>
      <c r="P33" t="s">
        <v>36</v>
      </c>
      <c r="Q33" t="s">
        <v>36</v>
      </c>
    </row>
    <row r="34" spans="1:17" x14ac:dyDescent="0.25">
      <c r="A34" s="1">
        <v>44256</v>
      </c>
      <c r="B34">
        <v>509</v>
      </c>
      <c r="C34" t="s">
        <v>42</v>
      </c>
      <c r="D34" t="s">
        <v>62</v>
      </c>
      <c r="E34">
        <v>217.2</v>
      </c>
      <c r="F34" s="5">
        <v>220.39216589401201</v>
      </c>
      <c r="G34" s="5">
        <v>225</v>
      </c>
      <c r="H34" s="18">
        <v>-4.6078341059881902</v>
      </c>
      <c r="I34" s="18">
        <v>-4.6078341059881902</v>
      </c>
      <c r="J34" t="s">
        <v>40</v>
      </c>
      <c r="K34" t="s">
        <v>41</v>
      </c>
      <c r="L34">
        <v>0</v>
      </c>
      <c r="M34">
        <v>0</v>
      </c>
      <c r="N34">
        <v>0</v>
      </c>
      <c r="O34">
        <v>0</v>
      </c>
      <c r="P34" t="s">
        <v>32</v>
      </c>
      <c r="Q34" t="s">
        <v>32</v>
      </c>
    </row>
    <row r="35" spans="1:17" x14ac:dyDescent="0.25">
      <c r="A35" s="1">
        <v>44256</v>
      </c>
      <c r="B35">
        <v>511</v>
      </c>
      <c r="C35" t="s">
        <v>60</v>
      </c>
      <c r="D35" t="s">
        <v>33</v>
      </c>
      <c r="E35">
        <v>235.2</v>
      </c>
      <c r="F35" s="5">
        <v>221.128740422633</v>
      </c>
      <c r="G35" s="5">
        <v>233.5</v>
      </c>
      <c r="H35" s="18">
        <v>12.371259577366899</v>
      </c>
      <c r="I35" s="18">
        <v>-12.371259577366899</v>
      </c>
      <c r="J35" t="s">
        <v>30</v>
      </c>
      <c r="K35" t="s">
        <v>31</v>
      </c>
      <c r="L35">
        <v>0</v>
      </c>
      <c r="M35">
        <v>1</v>
      </c>
      <c r="N35">
        <v>0</v>
      </c>
      <c r="O35">
        <v>0</v>
      </c>
      <c r="P35" t="s">
        <v>32</v>
      </c>
      <c r="Q35" t="s">
        <v>36</v>
      </c>
    </row>
    <row r="36" spans="1:17" x14ac:dyDescent="0.25">
      <c r="A36" s="1">
        <v>44255</v>
      </c>
      <c r="B36">
        <v>563</v>
      </c>
      <c r="C36" t="s">
        <v>39</v>
      </c>
      <c r="D36" t="s">
        <v>45</v>
      </c>
      <c r="E36">
        <v>206.2</v>
      </c>
      <c r="F36" s="5">
        <v>235.009755627397</v>
      </c>
      <c r="G36" s="5">
        <v>232.5</v>
      </c>
      <c r="H36" s="18">
        <v>-2.5097556273966601</v>
      </c>
      <c r="I36" s="18">
        <v>2.5097556273966601</v>
      </c>
      <c r="J36" t="s">
        <v>40</v>
      </c>
      <c r="K36" t="s">
        <v>41</v>
      </c>
      <c r="L36">
        <v>0</v>
      </c>
      <c r="M36">
        <v>0</v>
      </c>
      <c r="N36">
        <v>0</v>
      </c>
      <c r="O36">
        <v>0</v>
      </c>
      <c r="P36" t="s">
        <v>36</v>
      </c>
      <c r="Q36" t="s">
        <v>36</v>
      </c>
    </row>
    <row r="37" spans="1:17" x14ac:dyDescent="0.25">
      <c r="A37" s="1">
        <v>44255</v>
      </c>
      <c r="B37">
        <v>567</v>
      </c>
      <c r="C37" t="s">
        <v>52</v>
      </c>
      <c r="D37" t="s">
        <v>51</v>
      </c>
      <c r="E37">
        <v>200.2</v>
      </c>
      <c r="F37" s="5">
        <v>207.09794577127599</v>
      </c>
      <c r="G37" s="5">
        <v>209.5</v>
      </c>
      <c r="H37" s="18">
        <v>2.4020542287237001</v>
      </c>
      <c r="I37" s="18">
        <v>-2.4020542287237001</v>
      </c>
      <c r="J37" t="s">
        <v>40</v>
      </c>
      <c r="K37" t="s">
        <v>41</v>
      </c>
      <c r="L37">
        <v>0</v>
      </c>
      <c r="M37">
        <v>0</v>
      </c>
      <c r="N37">
        <v>0</v>
      </c>
      <c r="O37">
        <v>0</v>
      </c>
      <c r="P37" t="s">
        <v>36</v>
      </c>
      <c r="Q37" t="s">
        <v>36</v>
      </c>
    </row>
    <row r="38" spans="1:17" x14ac:dyDescent="0.25">
      <c r="A38" s="1">
        <v>44255</v>
      </c>
      <c r="B38">
        <v>569</v>
      </c>
      <c r="C38" t="s">
        <v>55</v>
      </c>
      <c r="D38" t="s">
        <v>47</v>
      </c>
      <c r="E38">
        <v>209.2</v>
      </c>
      <c r="F38" s="5">
        <v>242.604527101256</v>
      </c>
      <c r="G38" s="5">
        <v>225</v>
      </c>
      <c r="H38" s="18">
        <v>-17.604527101256298</v>
      </c>
      <c r="I38" s="18">
        <v>17.604527101256298</v>
      </c>
      <c r="J38" t="s">
        <v>44</v>
      </c>
      <c r="K38" t="s">
        <v>31</v>
      </c>
      <c r="L38">
        <v>0</v>
      </c>
      <c r="M38">
        <v>0</v>
      </c>
      <c r="N38">
        <v>0</v>
      </c>
      <c r="O38">
        <v>1</v>
      </c>
      <c r="P38" t="s">
        <v>36</v>
      </c>
      <c r="Q38" t="s">
        <v>36</v>
      </c>
    </row>
    <row r="39" spans="1:17" x14ac:dyDescent="0.25">
      <c r="A39" s="1">
        <v>44255</v>
      </c>
      <c r="B39">
        <v>571</v>
      </c>
      <c r="C39" t="s">
        <v>28</v>
      </c>
      <c r="D39" t="s">
        <v>38</v>
      </c>
      <c r="E39">
        <v>222.2</v>
      </c>
      <c r="F39" s="5">
        <v>243.372582966799</v>
      </c>
      <c r="G39" s="5">
        <v>232</v>
      </c>
      <c r="H39" s="18">
        <v>-11.3725829667986</v>
      </c>
      <c r="I39" s="18">
        <v>11.3725829667986</v>
      </c>
      <c r="J39" t="s">
        <v>44</v>
      </c>
      <c r="K39" t="s">
        <v>31</v>
      </c>
      <c r="L39">
        <v>0</v>
      </c>
      <c r="M39">
        <v>0</v>
      </c>
      <c r="N39">
        <v>0</v>
      </c>
      <c r="O39">
        <v>1</v>
      </c>
      <c r="P39" t="s">
        <v>36</v>
      </c>
      <c r="Q39" t="s">
        <v>36</v>
      </c>
    </row>
    <row r="40" spans="1:17" x14ac:dyDescent="0.25">
      <c r="A40" s="1">
        <v>44255</v>
      </c>
      <c r="B40">
        <v>573</v>
      </c>
      <c r="C40" t="s">
        <v>29</v>
      </c>
      <c r="D40" t="s">
        <v>61</v>
      </c>
      <c r="E40">
        <v>218.2</v>
      </c>
      <c r="F40" s="5">
        <v>221.79700237337099</v>
      </c>
      <c r="G40" s="5">
        <v>224</v>
      </c>
      <c r="H40" s="18">
        <v>2.2029976266293501</v>
      </c>
      <c r="I40" s="18">
        <v>-2.2029976266293501</v>
      </c>
      <c r="J40" t="s">
        <v>40</v>
      </c>
      <c r="K40" t="s">
        <v>41</v>
      </c>
      <c r="L40">
        <v>0</v>
      </c>
      <c r="M40">
        <v>0</v>
      </c>
      <c r="N40">
        <v>0</v>
      </c>
      <c r="O40">
        <v>0</v>
      </c>
      <c r="P40" t="s">
        <v>36</v>
      </c>
      <c r="Q40" t="s">
        <v>36</v>
      </c>
    </row>
    <row r="41" spans="1:17" x14ac:dyDescent="0.25">
      <c r="A41" s="1">
        <v>44255</v>
      </c>
      <c r="B41">
        <v>575</v>
      </c>
      <c r="C41" t="s">
        <v>53</v>
      </c>
      <c r="D41" t="s">
        <v>65</v>
      </c>
      <c r="E41">
        <v>209.2</v>
      </c>
      <c r="F41" s="5">
        <v>211.83642618213699</v>
      </c>
      <c r="G41" s="5">
        <v>221</v>
      </c>
      <c r="H41" s="18">
        <v>9.1635738178629502</v>
      </c>
      <c r="I41" s="18">
        <v>-9.1635738178629502</v>
      </c>
      <c r="J41" t="s">
        <v>30</v>
      </c>
      <c r="K41" t="s">
        <v>35</v>
      </c>
      <c r="L41">
        <v>1</v>
      </c>
      <c r="M41">
        <v>0</v>
      </c>
      <c r="N41">
        <v>0</v>
      </c>
      <c r="O41">
        <v>0</v>
      </c>
      <c r="P41" t="s">
        <v>36</v>
      </c>
      <c r="Q41" t="s">
        <v>36</v>
      </c>
    </row>
    <row r="42" spans="1:17" x14ac:dyDescent="0.25">
      <c r="A42" s="1">
        <v>44255</v>
      </c>
      <c r="B42">
        <v>577</v>
      </c>
      <c r="C42" t="s">
        <v>54</v>
      </c>
      <c r="D42" t="s">
        <v>64</v>
      </c>
      <c r="E42">
        <v>218.2</v>
      </c>
      <c r="F42" s="5">
        <v>222.05381966578199</v>
      </c>
      <c r="G42" s="5">
        <v>224.5</v>
      </c>
      <c r="H42" s="18">
        <v>2.44618033421767</v>
      </c>
      <c r="I42" s="18">
        <v>-2.44618033421767</v>
      </c>
      <c r="J42" t="s">
        <v>40</v>
      </c>
      <c r="K42" t="s">
        <v>41</v>
      </c>
      <c r="L42">
        <v>0</v>
      </c>
      <c r="M42">
        <v>0</v>
      </c>
      <c r="N42">
        <v>0</v>
      </c>
      <c r="O42">
        <v>0</v>
      </c>
      <c r="P42" t="s">
        <v>36</v>
      </c>
      <c r="Q42" t="s">
        <v>36</v>
      </c>
    </row>
    <row r="43" spans="1:17" x14ac:dyDescent="0.25">
      <c r="A43" s="1">
        <v>44255</v>
      </c>
      <c r="B43">
        <v>579</v>
      </c>
      <c r="C43" t="s">
        <v>63</v>
      </c>
      <c r="D43" t="s">
        <v>49</v>
      </c>
      <c r="E43">
        <v>254.2</v>
      </c>
      <c r="F43" s="5">
        <v>254.76800708619501</v>
      </c>
      <c r="G43" s="5">
        <v>236.5</v>
      </c>
      <c r="H43" s="18">
        <v>17.131992913805099</v>
      </c>
      <c r="I43" s="18">
        <v>18.268007086194899</v>
      </c>
      <c r="J43" t="s">
        <v>44</v>
      </c>
      <c r="K43" t="s">
        <v>35</v>
      </c>
      <c r="L43">
        <v>0</v>
      </c>
      <c r="M43">
        <v>0</v>
      </c>
      <c r="N43">
        <v>1</v>
      </c>
      <c r="O43">
        <v>0</v>
      </c>
      <c r="P43" t="s">
        <v>32</v>
      </c>
      <c r="Q43" t="s">
        <v>32</v>
      </c>
    </row>
    <row r="44" spans="1:17" x14ac:dyDescent="0.25">
      <c r="A44" s="1">
        <v>44254</v>
      </c>
      <c r="B44">
        <v>549</v>
      </c>
      <c r="C44" t="s">
        <v>57</v>
      </c>
      <c r="D44" t="s">
        <v>59</v>
      </c>
      <c r="E44">
        <v>185.2</v>
      </c>
      <c r="F44" s="5">
        <v>216.39488828894201</v>
      </c>
      <c r="G44" s="5">
        <v>222</v>
      </c>
      <c r="H44" s="18">
        <v>5.6051117110579902</v>
      </c>
      <c r="I44" s="18">
        <v>-5.6051117110579902</v>
      </c>
      <c r="J44" t="s">
        <v>30</v>
      </c>
      <c r="K44" t="s">
        <v>35</v>
      </c>
      <c r="L44">
        <v>1</v>
      </c>
      <c r="M44">
        <v>0</v>
      </c>
      <c r="N44">
        <v>0</v>
      </c>
      <c r="O44">
        <v>0</v>
      </c>
      <c r="P44" t="s">
        <v>36</v>
      </c>
      <c r="Q44" t="s">
        <v>36</v>
      </c>
    </row>
    <row r="45" spans="1:17" x14ac:dyDescent="0.25">
      <c r="A45" s="1">
        <v>44254</v>
      </c>
      <c r="B45">
        <v>551</v>
      </c>
      <c r="C45" t="s">
        <v>48</v>
      </c>
      <c r="D45" t="s">
        <v>33</v>
      </c>
      <c r="E45">
        <v>232.2</v>
      </c>
      <c r="F45" s="5">
        <v>234.22722943199</v>
      </c>
      <c r="G45" s="5">
        <v>234</v>
      </c>
      <c r="H45" s="18">
        <v>-0.22722943199028101</v>
      </c>
      <c r="I45" s="18">
        <v>0.22722943199028101</v>
      </c>
      <c r="J45" t="s">
        <v>40</v>
      </c>
      <c r="K45" t="s">
        <v>41</v>
      </c>
      <c r="L45">
        <v>0</v>
      </c>
      <c r="M45">
        <v>0</v>
      </c>
      <c r="N45">
        <v>0</v>
      </c>
      <c r="O45">
        <v>0</v>
      </c>
      <c r="P45" t="s">
        <v>36</v>
      </c>
      <c r="Q45" t="s">
        <v>36</v>
      </c>
    </row>
    <row r="46" spans="1:17" x14ac:dyDescent="0.25">
      <c r="A46" s="1">
        <v>44254</v>
      </c>
      <c r="B46">
        <v>553</v>
      </c>
      <c r="C46" t="s">
        <v>58</v>
      </c>
      <c r="D46" t="s">
        <v>56</v>
      </c>
      <c r="E46">
        <v>234.2</v>
      </c>
      <c r="F46" s="5">
        <v>220.024406008011</v>
      </c>
      <c r="G46" s="5">
        <v>221.5</v>
      </c>
      <c r="H46" s="18">
        <v>-1.4755939919888299</v>
      </c>
      <c r="I46" s="18">
        <v>-1.4755939919888299</v>
      </c>
      <c r="J46" t="s">
        <v>40</v>
      </c>
      <c r="K46" t="s">
        <v>41</v>
      </c>
      <c r="L46">
        <v>0</v>
      </c>
      <c r="M46">
        <v>0</v>
      </c>
      <c r="N46">
        <v>0</v>
      </c>
      <c r="O46">
        <v>0</v>
      </c>
      <c r="P46" t="s">
        <v>32</v>
      </c>
      <c r="Q46" t="s">
        <v>32</v>
      </c>
    </row>
    <row r="47" spans="1:17" x14ac:dyDescent="0.25">
      <c r="A47" s="1">
        <v>44254</v>
      </c>
      <c r="B47">
        <v>555</v>
      </c>
      <c r="C47" t="s">
        <v>64</v>
      </c>
      <c r="D47" t="s">
        <v>28</v>
      </c>
      <c r="E47">
        <v>241.2</v>
      </c>
      <c r="F47" s="5">
        <v>242.21502866591101</v>
      </c>
      <c r="G47" s="5">
        <v>237</v>
      </c>
      <c r="H47" s="18">
        <v>3.1849713340889099</v>
      </c>
      <c r="I47" s="18">
        <v>5.2150286659110598</v>
      </c>
      <c r="J47" t="s">
        <v>44</v>
      </c>
      <c r="K47" t="s">
        <v>35</v>
      </c>
      <c r="L47">
        <v>0</v>
      </c>
      <c r="M47">
        <v>0</v>
      </c>
      <c r="N47">
        <v>1</v>
      </c>
      <c r="O47">
        <v>0</v>
      </c>
      <c r="P47" t="s">
        <v>32</v>
      </c>
      <c r="Q47" t="s">
        <v>32</v>
      </c>
    </row>
    <row r="48" spans="1:17" x14ac:dyDescent="0.25">
      <c r="A48" s="1">
        <v>44254</v>
      </c>
      <c r="B48">
        <v>557</v>
      </c>
      <c r="C48" t="s">
        <v>43</v>
      </c>
      <c r="D48" t="s">
        <v>52</v>
      </c>
      <c r="E48">
        <v>218.2</v>
      </c>
      <c r="F48" s="5">
        <v>222.16153157225801</v>
      </c>
      <c r="G48" s="5">
        <v>218</v>
      </c>
      <c r="H48" s="18">
        <v>-3.7615315722578702</v>
      </c>
      <c r="I48" s="18">
        <v>4.1615315722578403</v>
      </c>
      <c r="J48" t="s">
        <v>40</v>
      </c>
      <c r="K48" t="s">
        <v>41</v>
      </c>
      <c r="L48">
        <v>0</v>
      </c>
      <c r="M48">
        <v>0</v>
      </c>
      <c r="N48">
        <v>0</v>
      </c>
      <c r="O48">
        <v>0</v>
      </c>
      <c r="P48" t="s">
        <v>36</v>
      </c>
      <c r="Q48" t="s">
        <v>36</v>
      </c>
    </row>
    <row r="49" spans="1:17" x14ac:dyDescent="0.25">
      <c r="A49" s="1">
        <v>44254</v>
      </c>
      <c r="B49">
        <v>559</v>
      </c>
      <c r="C49" t="s">
        <v>42</v>
      </c>
      <c r="D49" t="s">
        <v>46</v>
      </c>
      <c r="E49">
        <v>223.2</v>
      </c>
      <c r="F49" s="5">
        <v>216.13620631700101</v>
      </c>
      <c r="G49" s="5">
        <v>220.5</v>
      </c>
      <c r="H49" s="18">
        <v>-4.3637936829990496</v>
      </c>
      <c r="I49" s="18">
        <v>-4.3637936829990496</v>
      </c>
      <c r="J49" t="s">
        <v>40</v>
      </c>
      <c r="K49" t="s">
        <v>41</v>
      </c>
      <c r="L49">
        <v>0</v>
      </c>
      <c r="M49">
        <v>0</v>
      </c>
      <c r="N49">
        <v>0</v>
      </c>
      <c r="O49">
        <v>0</v>
      </c>
      <c r="P49" t="s">
        <v>32</v>
      </c>
      <c r="Q49" t="s">
        <v>32</v>
      </c>
    </row>
    <row r="50" spans="1:17" x14ac:dyDescent="0.25">
      <c r="A50" s="1">
        <v>44254</v>
      </c>
      <c r="B50">
        <v>561</v>
      </c>
      <c r="C50" t="s">
        <v>34</v>
      </c>
      <c r="D50" t="s">
        <v>60</v>
      </c>
      <c r="E50">
        <v>214.2</v>
      </c>
      <c r="F50" s="5">
        <v>228.386241248114</v>
      </c>
      <c r="G50" s="5">
        <v>234</v>
      </c>
      <c r="H50" s="18">
        <v>5.6137587518857703</v>
      </c>
      <c r="I50" s="18">
        <v>-5.6137587518857703</v>
      </c>
      <c r="J50" t="s">
        <v>30</v>
      </c>
      <c r="K50" t="s">
        <v>35</v>
      </c>
      <c r="L50">
        <v>1</v>
      </c>
      <c r="M50">
        <v>0</v>
      </c>
      <c r="N50">
        <v>0</v>
      </c>
      <c r="O50">
        <v>0</v>
      </c>
      <c r="P50" t="s">
        <v>36</v>
      </c>
      <c r="Q50" t="s">
        <v>36</v>
      </c>
    </row>
    <row r="51" spans="1:17" x14ac:dyDescent="0.25">
      <c r="A51" s="1">
        <v>44253</v>
      </c>
      <c r="B51">
        <v>531</v>
      </c>
      <c r="C51" t="s">
        <v>49</v>
      </c>
      <c r="D51" t="s">
        <v>51</v>
      </c>
      <c r="E51">
        <v>218.2</v>
      </c>
      <c r="F51" s="5">
        <v>235.45054186892901</v>
      </c>
      <c r="G51" s="5">
        <v>227.5</v>
      </c>
      <c r="H51" s="18">
        <v>-7.9505418689286396</v>
      </c>
      <c r="I51" s="18">
        <v>7.9505418689286396</v>
      </c>
      <c r="J51" t="s">
        <v>44</v>
      </c>
      <c r="K51" t="s">
        <v>31</v>
      </c>
      <c r="L51">
        <v>0</v>
      </c>
      <c r="M51">
        <v>0</v>
      </c>
      <c r="N51">
        <v>0</v>
      </c>
      <c r="O51">
        <v>1</v>
      </c>
      <c r="P51" t="s">
        <v>36</v>
      </c>
      <c r="Q51" t="s">
        <v>36</v>
      </c>
    </row>
    <row r="52" spans="1:17" x14ac:dyDescent="0.25">
      <c r="A52" s="1">
        <v>44253</v>
      </c>
      <c r="B52">
        <v>533</v>
      </c>
      <c r="C52" t="s">
        <v>43</v>
      </c>
      <c r="D52" t="s">
        <v>38</v>
      </c>
      <c r="E52">
        <v>231.2</v>
      </c>
      <c r="F52" s="5">
        <v>215.32936166952601</v>
      </c>
      <c r="G52" s="5">
        <v>219</v>
      </c>
      <c r="H52" s="18">
        <v>-3.6706383304741901</v>
      </c>
      <c r="I52" s="18">
        <v>-3.6706383304741901</v>
      </c>
      <c r="J52" t="s">
        <v>40</v>
      </c>
      <c r="K52" t="s">
        <v>41</v>
      </c>
      <c r="L52">
        <v>0</v>
      </c>
      <c r="M52">
        <v>0</v>
      </c>
      <c r="N52">
        <v>0</v>
      </c>
      <c r="O52">
        <v>0</v>
      </c>
      <c r="P52" t="s">
        <v>32</v>
      </c>
      <c r="Q52" t="s">
        <v>32</v>
      </c>
    </row>
    <row r="53" spans="1:17" x14ac:dyDescent="0.25">
      <c r="A53" s="1">
        <v>44253</v>
      </c>
      <c r="B53">
        <v>535</v>
      </c>
      <c r="C53" t="s">
        <v>61</v>
      </c>
      <c r="D53" t="s">
        <v>37</v>
      </c>
      <c r="E53">
        <v>234.2</v>
      </c>
      <c r="F53" s="5">
        <v>210.082466012368</v>
      </c>
      <c r="G53" s="5">
        <v>219.5</v>
      </c>
      <c r="H53" s="18">
        <v>-9.4175339876322006</v>
      </c>
      <c r="I53" s="18">
        <v>-9.4175339876322006</v>
      </c>
      <c r="J53" t="s">
        <v>30</v>
      </c>
      <c r="K53" t="s">
        <v>31</v>
      </c>
      <c r="L53">
        <v>0</v>
      </c>
      <c r="M53">
        <v>1</v>
      </c>
      <c r="N53">
        <v>0</v>
      </c>
      <c r="O53">
        <v>0</v>
      </c>
      <c r="P53" t="s">
        <v>32</v>
      </c>
      <c r="Q53" t="s">
        <v>32</v>
      </c>
    </row>
    <row r="54" spans="1:17" x14ac:dyDescent="0.25">
      <c r="A54" s="1">
        <v>44253</v>
      </c>
      <c r="B54">
        <v>537</v>
      </c>
      <c r="C54" t="s">
        <v>54</v>
      </c>
      <c r="D54" t="s">
        <v>62</v>
      </c>
      <c r="E54">
        <v>204.2</v>
      </c>
      <c r="F54" s="5">
        <v>214.42349342374001</v>
      </c>
      <c r="G54" s="5">
        <v>226</v>
      </c>
      <c r="H54" s="18">
        <v>11.5765065762604</v>
      </c>
      <c r="I54" s="18">
        <v>-11.5765065762604</v>
      </c>
      <c r="J54" t="s">
        <v>30</v>
      </c>
      <c r="K54" t="s">
        <v>35</v>
      </c>
      <c r="L54">
        <v>1</v>
      </c>
      <c r="M54">
        <v>0</v>
      </c>
      <c r="N54">
        <v>0</v>
      </c>
      <c r="O54">
        <v>0</v>
      </c>
      <c r="P54" t="s">
        <v>36</v>
      </c>
      <c r="Q54" t="s">
        <v>36</v>
      </c>
    </row>
    <row r="55" spans="1:17" x14ac:dyDescent="0.25">
      <c r="A55" s="1">
        <v>44253</v>
      </c>
      <c r="B55">
        <v>539</v>
      </c>
      <c r="C55" t="s">
        <v>39</v>
      </c>
      <c r="D55" t="s">
        <v>29</v>
      </c>
      <c r="E55">
        <v>219.2</v>
      </c>
      <c r="F55" s="5">
        <v>225.49183535652699</v>
      </c>
      <c r="G55" s="5">
        <v>223.5</v>
      </c>
      <c r="H55" s="18">
        <v>-1.99183535652671</v>
      </c>
      <c r="I55" s="18">
        <v>1.99183535652671</v>
      </c>
      <c r="J55" t="s">
        <v>40</v>
      </c>
      <c r="K55" t="s">
        <v>41</v>
      </c>
      <c r="L55">
        <v>0</v>
      </c>
      <c r="M55">
        <v>0</v>
      </c>
      <c r="N55">
        <v>0</v>
      </c>
      <c r="O55">
        <v>0</v>
      </c>
      <c r="P55" t="s">
        <v>36</v>
      </c>
      <c r="Q55" t="s">
        <v>36</v>
      </c>
    </row>
    <row r="56" spans="1:17" x14ac:dyDescent="0.25">
      <c r="A56" s="1">
        <v>44253</v>
      </c>
      <c r="B56">
        <v>541</v>
      </c>
      <c r="C56" t="s">
        <v>58</v>
      </c>
      <c r="D56" t="s">
        <v>47</v>
      </c>
      <c r="E56">
        <v>241.2</v>
      </c>
      <c r="F56" s="5">
        <v>228.178056750113</v>
      </c>
      <c r="G56" s="5">
        <v>220</v>
      </c>
      <c r="H56" s="18">
        <v>8.1780567501129209</v>
      </c>
      <c r="I56" s="18">
        <v>8.1780567501129209</v>
      </c>
      <c r="J56" t="s">
        <v>44</v>
      </c>
      <c r="K56" t="s">
        <v>35</v>
      </c>
      <c r="L56">
        <v>0</v>
      </c>
      <c r="M56">
        <v>0</v>
      </c>
      <c r="N56">
        <v>1</v>
      </c>
      <c r="O56">
        <v>0</v>
      </c>
      <c r="P56" t="s">
        <v>32</v>
      </c>
      <c r="Q56" t="s">
        <v>32</v>
      </c>
    </row>
    <row r="57" spans="1:17" x14ac:dyDescent="0.25">
      <c r="A57" s="1">
        <v>44253</v>
      </c>
      <c r="B57">
        <v>543</v>
      </c>
      <c r="C57" t="s">
        <v>55</v>
      </c>
      <c r="D57" t="s">
        <v>46</v>
      </c>
      <c r="E57">
        <v>228.2</v>
      </c>
      <c r="F57" s="5">
        <v>226.009519999133</v>
      </c>
      <c r="G57" s="5">
        <v>227</v>
      </c>
      <c r="H57" s="18">
        <v>-0.99048000086659704</v>
      </c>
      <c r="I57" s="18">
        <v>-0.99048000086659704</v>
      </c>
      <c r="J57" t="s">
        <v>40</v>
      </c>
      <c r="K57" t="s">
        <v>41</v>
      </c>
      <c r="L57">
        <v>0</v>
      </c>
      <c r="M57">
        <v>0</v>
      </c>
      <c r="N57">
        <v>0</v>
      </c>
      <c r="O57">
        <v>0</v>
      </c>
      <c r="P57" t="s">
        <v>66</v>
      </c>
      <c r="Q57" t="s">
        <v>66</v>
      </c>
    </row>
    <row r="58" spans="1:17" x14ac:dyDescent="0.25">
      <c r="A58" s="1">
        <v>44253</v>
      </c>
      <c r="B58">
        <v>545</v>
      </c>
      <c r="C58" t="s">
        <v>50</v>
      </c>
      <c r="D58" t="s">
        <v>65</v>
      </c>
      <c r="E58">
        <v>196.2</v>
      </c>
      <c r="F58" s="5">
        <v>216.81188255016599</v>
      </c>
      <c r="G58" s="5">
        <v>222.5</v>
      </c>
      <c r="H58" s="18">
        <v>5.6881174498340696</v>
      </c>
      <c r="I58" s="18">
        <v>-5.6881174498340696</v>
      </c>
      <c r="J58" t="s">
        <v>30</v>
      </c>
      <c r="K58" t="s">
        <v>35</v>
      </c>
      <c r="L58">
        <v>1</v>
      </c>
      <c r="M58">
        <v>0</v>
      </c>
      <c r="N58">
        <v>0</v>
      </c>
      <c r="O58">
        <v>0</v>
      </c>
      <c r="P58" t="s">
        <v>36</v>
      </c>
      <c r="Q58" t="s">
        <v>36</v>
      </c>
    </row>
    <row r="59" spans="1:17" x14ac:dyDescent="0.25">
      <c r="A59" s="1">
        <v>44253</v>
      </c>
      <c r="B59">
        <v>547</v>
      </c>
      <c r="C59" t="s">
        <v>63</v>
      </c>
      <c r="D59" t="s">
        <v>53</v>
      </c>
      <c r="E59">
        <v>252.2</v>
      </c>
      <c r="F59" s="5">
        <v>231.516749073162</v>
      </c>
      <c r="G59" s="5">
        <v>233</v>
      </c>
      <c r="H59" s="18">
        <v>-1.4832509268378</v>
      </c>
      <c r="I59" s="18">
        <v>-1.4832509268378</v>
      </c>
      <c r="J59" t="s">
        <v>40</v>
      </c>
      <c r="K59" t="s">
        <v>41</v>
      </c>
      <c r="L59">
        <v>0</v>
      </c>
      <c r="M59">
        <v>0</v>
      </c>
      <c r="N59">
        <v>0</v>
      </c>
      <c r="O59">
        <v>0</v>
      </c>
      <c r="P59" t="s">
        <v>32</v>
      </c>
      <c r="Q59" t="s">
        <v>32</v>
      </c>
    </row>
    <row r="60" spans="1:17" x14ac:dyDescent="0.25">
      <c r="A60" s="1">
        <v>44252</v>
      </c>
      <c r="B60">
        <v>519</v>
      </c>
      <c r="C60" t="s">
        <v>34</v>
      </c>
      <c r="D60" t="s">
        <v>59</v>
      </c>
      <c r="E60">
        <v>209.2</v>
      </c>
      <c r="F60" s="5">
        <v>240.74596971331999</v>
      </c>
      <c r="G60" s="5">
        <v>228.5</v>
      </c>
      <c r="H60" s="18">
        <v>-12.2459697133195</v>
      </c>
      <c r="I60" s="18">
        <v>12.2459697133195</v>
      </c>
      <c r="J60" t="s">
        <v>44</v>
      </c>
      <c r="K60" t="s">
        <v>31</v>
      </c>
      <c r="L60">
        <v>0</v>
      </c>
      <c r="M60">
        <v>0</v>
      </c>
      <c r="N60">
        <v>0</v>
      </c>
      <c r="O60">
        <v>1</v>
      </c>
      <c r="P60" t="s">
        <v>36</v>
      </c>
      <c r="Q60" t="s">
        <v>36</v>
      </c>
    </row>
    <row r="61" spans="1:17" x14ac:dyDescent="0.25">
      <c r="A61" s="1">
        <v>44252</v>
      </c>
      <c r="B61">
        <v>521</v>
      </c>
      <c r="C61" t="s">
        <v>56</v>
      </c>
      <c r="D61" t="s">
        <v>60</v>
      </c>
      <c r="E61">
        <v>222.2</v>
      </c>
      <c r="F61" s="5">
        <v>222.22462491874199</v>
      </c>
      <c r="G61" s="5">
        <v>229</v>
      </c>
      <c r="H61" s="18">
        <v>6.7753750812580602</v>
      </c>
      <c r="I61" s="18">
        <v>-6.7753750812580602</v>
      </c>
      <c r="J61" t="s">
        <v>30</v>
      </c>
      <c r="K61" t="s">
        <v>35</v>
      </c>
      <c r="L61">
        <v>1</v>
      </c>
      <c r="M61">
        <v>0</v>
      </c>
      <c r="N61">
        <v>0</v>
      </c>
      <c r="O61">
        <v>0</v>
      </c>
      <c r="P61" t="s">
        <v>36</v>
      </c>
      <c r="Q61" t="s">
        <v>36</v>
      </c>
    </row>
    <row r="62" spans="1:17" x14ac:dyDescent="0.25">
      <c r="A62" s="1">
        <v>44252</v>
      </c>
      <c r="B62">
        <v>523</v>
      </c>
      <c r="C62" t="s">
        <v>49</v>
      </c>
      <c r="D62" t="s">
        <v>52</v>
      </c>
      <c r="E62">
        <v>262.2</v>
      </c>
      <c r="F62" s="5">
        <v>229.17382322773699</v>
      </c>
      <c r="G62" s="5">
        <v>226</v>
      </c>
      <c r="H62" s="18">
        <v>3.1738232277367602</v>
      </c>
      <c r="I62" s="18">
        <v>3.1738232277367602</v>
      </c>
      <c r="J62" t="s">
        <v>40</v>
      </c>
      <c r="K62" t="s">
        <v>41</v>
      </c>
      <c r="L62">
        <v>0</v>
      </c>
      <c r="M62">
        <v>0</v>
      </c>
      <c r="N62">
        <v>0</v>
      </c>
      <c r="O62">
        <v>0</v>
      </c>
      <c r="P62" t="s">
        <v>32</v>
      </c>
      <c r="Q62" t="s">
        <v>32</v>
      </c>
    </row>
    <row r="63" spans="1:17" x14ac:dyDescent="0.25">
      <c r="A63" s="1">
        <v>44252</v>
      </c>
      <c r="B63">
        <v>525</v>
      </c>
      <c r="C63" t="s">
        <v>39</v>
      </c>
      <c r="D63" t="s">
        <v>29</v>
      </c>
      <c r="E63">
        <v>217.2</v>
      </c>
      <c r="F63" s="5">
        <v>225.636082100435</v>
      </c>
      <c r="G63" s="5">
        <v>225.5</v>
      </c>
      <c r="H63" s="18">
        <v>-0.13608210043469199</v>
      </c>
      <c r="I63" s="18">
        <v>0.13608210043469199</v>
      </c>
      <c r="J63" t="s">
        <v>40</v>
      </c>
      <c r="K63" t="s">
        <v>41</v>
      </c>
      <c r="L63">
        <v>0</v>
      </c>
      <c r="M63">
        <v>0</v>
      </c>
      <c r="N63">
        <v>0</v>
      </c>
      <c r="O63">
        <v>0</v>
      </c>
      <c r="P63" t="s">
        <v>36</v>
      </c>
      <c r="Q63" t="s">
        <v>36</v>
      </c>
    </row>
    <row r="64" spans="1:17" x14ac:dyDescent="0.25">
      <c r="A64" s="1">
        <v>44252</v>
      </c>
      <c r="B64">
        <v>527</v>
      </c>
      <c r="C64" t="s">
        <v>28</v>
      </c>
      <c r="D64" t="s">
        <v>42</v>
      </c>
      <c r="E64">
        <v>223.2</v>
      </c>
      <c r="F64" s="5">
        <v>233.728325342353</v>
      </c>
      <c r="G64" s="5">
        <v>237.5</v>
      </c>
      <c r="H64" s="18">
        <v>3.7716746576465701</v>
      </c>
      <c r="I64" s="18">
        <v>-3.7716746576465701</v>
      </c>
      <c r="J64" t="s">
        <v>40</v>
      </c>
      <c r="K64" t="s">
        <v>41</v>
      </c>
      <c r="L64">
        <v>0</v>
      </c>
      <c r="M64">
        <v>0</v>
      </c>
      <c r="N64">
        <v>0</v>
      </c>
      <c r="O64">
        <v>0</v>
      </c>
      <c r="P64" t="s">
        <v>36</v>
      </c>
      <c r="Q64" t="s">
        <v>36</v>
      </c>
    </row>
    <row r="65" spans="1:17" x14ac:dyDescent="0.25">
      <c r="A65" s="1">
        <v>44252</v>
      </c>
      <c r="B65">
        <v>529</v>
      </c>
      <c r="C65" t="s">
        <v>48</v>
      </c>
      <c r="D65" t="s">
        <v>45</v>
      </c>
      <c r="E65">
        <v>255.2</v>
      </c>
      <c r="F65" s="5">
        <v>248.36182747038899</v>
      </c>
      <c r="G65" s="5">
        <v>242</v>
      </c>
      <c r="H65" s="18">
        <v>6.3618274703894402</v>
      </c>
      <c r="I65" s="18">
        <v>6.3618274703894402</v>
      </c>
      <c r="J65" t="s">
        <v>44</v>
      </c>
      <c r="K65" t="s">
        <v>35</v>
      </c>
      <c r="L65">
        <v>0</v>
      </c>
      <c r="M65">
        <v>0</v>
      </c>
      <c r="N65">
        <v>1</v>
      </c>
      <c r="O65">
        <v>0</v>
      </c>
      <c r="P65" t="s">
        <v>32</v>
      </c>
      <c r="Q65" t="s">
        <v>32</v>
      </c>
    </row>
    <row r="66" spans="1:17" x14ac:dyDescent="0.25">
      <c r="A66" s="1">
        <v>44251</v>
      </c>
      <c r="B66">
        <v>503</v>
      </c>
      <c r="C66" t="s">
        <v>37</v>
      </c>
      <c r="D66" t="s">
        <v>47</v>
      </c>
      <c r="E66">
        <v>219.2</v>
      </c>
      <c r="F66" s="5">
        <v>186.10812177565799</v>
      </c>
      <c r="G66" s="5">
        <v>214</v>
      </c>
      <c r="H66" s="18">
        <v>-27.8918782243422</v>
      </c>
      <c r="I66" s="18">
        <v>-27.8918782243422</v>
      </c>
      <c r="J66" t="s">
        <v>30</v>
      </c>
      <c r="K66" t="s">
        <v>31</v>
      </c>
      <c r="L66">
        <v>0</v>
      </c>
      <c r="M66">
        <v>1</v>
      </c>
      <c r="N66">
        <v>0</v>
      </c>
      <c r="O66">
        <v>0</v>
      </c>
      <c r="P66" t="s">
        <v>32</v>
      </c>
      <c r="Q66" t="s">
        <v>32</v>
      </c>
    </row>
    <row r="67" spans="1:17" x14ac:dyDescent="0.25">
      <c r="A67" s="1">
        <v>44251</v>
      </c>
      <c r="B67">
        <v>505</v>
      </c>
      <c r="C67" t="s">
        <v>61</v>
      </c>
      <c r="D67" t="s">
        <v>57</v>
      </c>
      <c r="E67">
        <v>225.2</v>
      </c>
      <c r="F67" s="5">
        <v>238.87502541227499</v>
      </c>
      <c r="G67" s="5">
        <v>221</v>
      </c>
      <c r="H67" s="18">
        <v>-17.8750254122751</v>
      </c>
      <c r="I67" s="18">
        <v>17.8750254122751</v>
      </c>
      <c r="J67" t="s">
        <v>44</v>
      </c>
      <c r="K67" t="s">
        <v>31</v>
      </c>
      <c r="L67">
        <v>0</v>
      </c>
      <c r="M67">
        <v>0</v>
      </c>
      <c r="N67">
        <v>0</v>
      </c>
      <c r="O67">
        <v>1</v>
      </c>
      <c r="P67" t="s">
        <v>36</v>
      </c>
      <c r="Q67" t="s">
        <v>36</v>
      </c>
    </row>
    <row r="68" spans="1:17" x14ac:dyDescent="0.25">
      <c r="A68" s="1">
        <v>44251</v>
      </c>
      <c r="B68">
        <v>507</v>
      </c>
      <c r="C68" t="s">
        <v>38</v>
      </c>
      <c r="D68" t="s">
        <v>55</v>
      </c>
      <c r="E68">
        <v>209.2</v>
      </c>
      <c r="F68" s="5">
        <v>222.3696154383</v>
      </c>
      <c r="G68" s="5">
        <v>222</v>
      </c>
      <c r="H68" s="18">
        <v>0.36961543829985999</v>
      </c>
      <c r="I68" s="18">
        <v>0.36961543829985999</v>
      </c>
      <c r="J68" t="s">
        <v>40</v>
      </c>
      <c r="K68" t="s">
        <v>41</v>
      </c>
      <c r="L68">
        <v>0</v>
      </c>
      <c r="M68">
        <v>0</v>
      </c>
      <c r="N68">
        <v>0</v>
      </c>
      <c r="O68">
        <v>0</v>
      </c>
      <c r="P68" t="s">
        <v>32</v>
      </c>
      <c r="Q68" t="s">
        <v>32</v>
      </c>
    </row>
    <row r="69" spans="1:17" x14ac:dyDescent="0.25">
      <c r="A69" s="1">
        <v>44251</v>
      </c>
      <c r="B69">
        <v>509</v>
      </c>
      <c r="C69" t="s">
        <v>33</v>
      </c>
      <c r="D69" t="s">
        <v>46</v>
      </c>
      <c r="E69">
        <v>240.2</v>
      </c>
      <c r="F69" s="5">
        <v>206.785619303478</v>
      </c>
      <c r="G69" s="5">
        <v>217.5</v>
      </c>
      <c r="H69" s="18">
        <v>10.714380696522401</v>
      </c>
      <c r="I69" s="18">
        <v>-10.714380696522401</v>
      </c>
      <c r="J69" t="s">
        <v>30</v>
      </c>
      <c r="K69" t="s">
        <v>35</v>
      </c>
      <c r="L69">
        <v>1</v>
      </c>
      <c r="M69">
        <v>0</v>
      </c>
      <c r="N69">
        <v>0</v>
      </c>
      <c r="O69">
        <v>0</v>
      </c>
      <c r="P69" t="s">
        <v>36</v>
      </c>
      <c r="Q69" t="s">
        <v>36</v>
      </c>
    </row>
    <row r="70" spans="1:17" x14ac:dyDescent="0.25">
      <c r="A70" s="1">
        <v>44251</v>
      </c>
      <c r="B70">
        <v>501</v>
      </c>
      <c r="C70" t="s">
        <v>53</v>
      </c>
      <c r="D70" t="s">
        <v>43</v>
      </c>
      <c r="E70">
        <v>202.2</v>
      </c>
      <c r="F70" s="5">
        <v>214.31611438060901</v>
      </c>
      <c r="G70" s="5">
        <v>230.5</v>
      </c>
      <c r="H70" s="18">
        <v>6.4161143806093701</v>
      </c>
      <c r="I70" s="18">
        <v>-16.183885619390701</v>
      </c>
      <c r="J70" t="s">
        <v>30</v>
      </c>
      <c r="K70" t="s">
        <v>35</v>
      </c>
      <c r="L70">
        <v>1</v>
      </c>
      <c r="M70">
        <v>0</v>
      </c>
      <c r="N70">
        <v>0</v>
      </c>
      <c r="O70">
        <v>0</v>
      </c>
      <c r="P70" t="s">
        <v>36</v>
      </c>
      <c r="Q70" t="s">
        <v>36</v>
      </c>
    </row>
    <row r="71" spans="1:17" x14ac:dyDescent="0.25">
      <c r="A71" s="1">
        <v>44251</v>
      </c>
      <c r="B71">
        <v>511</v>
      </c>
      <c r="C71" t="s">
        <v>64</v>
      </c>
      <c r="D71" t="s">
        <v>62</v>
      </c>
      <c r="E71">
        <v>239.2</v>
      </c>
      <c r="F71" s="5">
        <v>219.36909052041199</v>
      </c>
      <c r="G71" s="5">
        <v>229</v>
      </c>
      <c r="H71" s="18">
        <v>-9.6309094795878405</v>
      </c>
      <c r="I71" s="18">
        <v>-9.6309094795878405</v>
      </c>
      <c r="J71" t="s">
        <v>30</v>
      </c>
      <c r="K71" t="s">
        <v>31</v>
      </c>
      <c r="L71">
        <v>0</v>
      </c>
      <c r="M71">
        <v>1</v>
      </c>
      <c r="N71">
        <v>0</v>
      </c>
      <c r="O71">
        <v>0</v>
      </c>
      <c r="P71" t="s">
        <v>32</v>
      </c>
      <c r="Q71" t="s">
        <v>32</v>
      </c>
    </row>
    <row r="72" spans="1:17" x14ac:dyDescent="0.25">
      <c r="A72" s="1">
        <v>44251</v>
      </c>
      <c r="B72">
        <v>513</v>
      </c>
      <c r="C72" t="s">
        <v>51</v>
      </c>
      <c r="D72" t="s">
        <v>48</v>
      </c>
      <c r="E72">
        <v>247.2</v>
      </c>
      <c r="F72" s="5">
        <v>223.97076268066101</v>
      </c>
      <c r="G72" s="5">
        <v>221.5</v>
      </c>
      <c r="H72" s="18">
        <v>2.4707626806611001</v>
      </c>
      <c r="I72" s="18">
        <v>2.4707626806611001</v>
      </c>
      <c r="J72" t="s">
        <v>40</v>
      </c>
      <c r="K72" t="s">
        <v>41</v>
      </c>
      <c r="L72">
        <v>0</v>
      </c>
      <c r="M72">
        <v>0</v>
      </c>
      <c r="N72">
        <v>0</v>
      </c>
      <c r="O72">
        <v>0</v>
      </c>
      <c r="P72" t="s">
        <v>32</v>
      </c>
      <c r="Q72" t="s">
        <v>32</v>
      </c>
    </row>
    <row r="73" spans="1:17" x14ac:dyDescent="0.25">
      <c r="A73" s="1">
        <v>44251</v>
      </c>
      <c r="B73">
        <v>515</v>
      </c>
      <c r="C73" t="s">
        <v>63</v>
      </c>
      <c r="D73" t="s">
        <v>54</v>
      </c>
      <c r="E73">
        <v>246.2</v>
      </c>
      <c r="F73" s="5">
        <v>224.84671748391401</v>
      </c>
      <c r="G73" s="5">
        <v>225</v>
      </c>
      <c r="H73" s="18">
        <v>-0.153282516086335</v>
      </c>
      <c r="I73" s="18">
        <v>-0.153282516086335</v>
      </c>
      <c r="J73" t="s">
        <v>40</v>
      </c>
      <c r="K73" t="s">
        <v>41</v>
      </c>
      <c r="L73">
        <v>0</v>
      </c>
      <c r="M73">
        <v>0</v>
      </c>
      <c r="N73">
        <v>0</v>
      </c>
      <c r="O73">
        <v>0</v>
      </c>
      <c r="P73" t="s">
        <v>32</v>
      </c>
      <c r="Q73" t="s">
        <v>32</v>
      </c>
    </row>
    <row r="74" spans="1:17" x14ac:dyDescent="0.25">
      <c r="A74" s="1">
        <v>44251</v>
      </c>
      <c r="B74">
        <v>517</v>
      </c>
      <c r="C74" t="s">
        <v>65</v>
      </c>
      <c r="D74" t="s">
        <v>58</v>
      </c>
      <c r="E74">
        <v>204.2</v>
      </c>
      <c r="F74" s="5">
        <v>220.05937489657899</v>
      </c>
      <c r="G74" s="5">
        <v>218.5</v>
      </c>
      <c r="H74" s="18">
        <v>-1.55937489657896</v>
      </c>
      <c r="I74" s="18">
        <v>1.55937489657896</v>
      </c>
      <c r="J74" t="s">
        <v>40</v>
      </c>
      <c r="K74" t="s">
        <v>41</v>
      </c>
      <c r="L74">
        <v>0</v>
      </c>
      <c r="M74">
        <v>0</v>
      </c>
      <c r="N74">
        <v>0</v>
      </c>
      <c r="O74">
        <v>0</v>
      </c>
      <c r="P74" t="s">
        <v>36</v>
      </c>
      <c r="Q74" t="s">
        <v>36</v>
      </c>
    </row>
    <row r="75" spans="1:17" x14ac:dyDescent="0.25">
      <c r="A75" s="1">
        <v>44250</v>
      </c>
      <c r="B75">
        <v>567</v>
      </c>
      <c r="C75" t="s">
        <v>51</v>
      </c>
      <c r="D75" t="s">
        <v>56</v>
      </c>
      <c r="E75">
        <v>199.2</v>
      </c>
      <c r="F75" s="5">
        <v>198.652829361004</v>
      </c>
      <c r="G75" s="5">
        <v>211</v>
      </c>
      <c r="H75" s="18">
        <v>11.2528293610043</v>
      </c>
      <c r="I75" s="18">
        <v>-12.347170638995699</v>
      </c>
      <c r="J75" t="s">
        <v>30</v>
      </c>
      <c r="K75" t="s">
        <v>35</v>
      </c>
      <c r="L75">
        <v>1</v>
      </c>
      <c r="M75">
        <v>0</v>
      </c>
      <c r="N75">
        <v>0</v>
      </c>
      <c r="O75">
        <v>0</v>
      </c>
      <c r="P75" t="s">
        <v>36</v>
      </c>
      <c r="Q75" t="s">
        <v>36</v>
      </c>
    </row>
    <row r="76" spans="1:17" x14ac:dyDescent="0.25">
      <c r="A76" s="1">
        <v>44250</v>
      </c>
      <c r="B76">
        <v>569</v>
      </c>
      <c r="C76" t="s">
        <v>53</v>
      </c>
      <c r="D76" t="s">
        <v>52</v>
      </c>
      <c r="E76">
        <v>221.2</v>
      </c>
      <c r="F76" s="5">
        <v>214.726878224057</v>
      </c>
      <c r="G76" s="5">
        <v>222.5</v>
      </c>
      <c r="H76" s="18">
        <v>-5.1731217759427199</v>
      </c>
      <c r="I76" s="18">
        <v>-7.77312177594274</v>
      </c>
      <c r="J76" t="s">
        <v>30</v>
      </c>
      <c r="K76" t="s">
        <v>35</v>
      </c>
      <c r="L76">
        <v>1</v>
      </c>
      <c r="M76">
        <v>0</v>
      </c>
      <c r="N76">
        <v>0</v>
      </c>
      <c r="O76">
        <v>0</v>
      </c>
      <c r="P76" t="s">
        <v>36</v>
      </c>
      <c r="Q76" t="s">
        <v>36</v>
      </c>
    </row>
    <row r="77" spans="1:17" x14ac:dyDescent="0.25">
      <c r="A77" s="1">
        <v>44250</v>
      </c>
      <c r="B77">
        <v>571</v>
      </c>
      <c r="C77" t="s">
        <v>38</v>
      </c>
      <c r="D77" t="s">
        <v>34</v>
      </c>
      <c r="E77">
        <v>218.2</v>
      </c>
      <c r="F77" s="5">
        <v>219.653323263918</v>
      </c>
      <c r="G77" s="5">
        <v>223.5</v>
      </c>
      <c r="H77" s="18">
        <v>3.8466767360822298</v>
      </c>
      <c r="I77" s="18">
        <v>-3.8466767360822298</v>
      </c>
      <c r="J77" t="s">
        <v>40</v>
      </c>
      <c r="K77" t="s">
        <v>41</v>
      </c>
      <c r="L77">
        <v>0</v>
      </c>
      <c r="M77">
        <v>0</v>
      </c>
      <c r="N77">
        <v>0</v>
      </c>
      <c r="O77">
        <v>0</v>
      </c>
      <c r="P77" t="s">
        <v>36</v>
      </c>
      <c r="Q77" t="s">
        <v>36</v>
      </c>
    </row>
    <row r="78" spans="1:17" x14ac:dyDescent="0.25">
      <c r="A78" s="1">
        <v>44250</v>
      </c>
      <c r="B78">
        <v>573</v>
      </c>
      <c r="C78" t="s">
        <v>49</v>
      </c>
      <c r="D78" t="s">
        <v>60</v>
      </c>
      <c r="E78">
        <v>246.2</v>
      </c>
      <c r="F78" s="5">
        <v>251.47817561285501</v>
      </c>
      <c r="G78" s="5">
        <v>241.5</v>
      </c>
      <c r="H78" s="18">
        <v>-0.57817561285540398</v>
      </c>
      <c r="I78" s="18">
        <v>9.9781756128553791</v>
      </c>
      <c r="J78" t="s">
        <v>44</v>
      </c>
      <c r="K78" t="s">
        <v>35</v>
      </c>
      <c r="L78">
        <v>0</v>
      </c>
      <c r="M78">
        <v>0</v>
      </c>
      <c r="N78">
        <v>1</v>
      </c>
      <c r="O78">
        <v>0</v>
      </c>
      <c r="P78" t="s">
        <v>32</v>
      </c>
      <c r="Q78" t="s">
        <v>32</v>
      </c>
    </row>
    <row r="79" spans="1:17" x14ac:dyDescent="0.25">
      <c r="A79" s="1">
        <v>44250</v>
      </c>
      <c r="B79">
        <v>575</v>
      </c>
      <c r="C79" t="s">
        <v>59</v>
      </c>
      <c r="D79" t="s">
        <v>37</v>
      </c>
      <c r="E79">
        <v>212.2</v>
      </c>
      <c r="F79" s="5">
        <v>211.03205071214501</v>
      </c>
      <c r="G79" s="5">
        <v>221.5</v>
      </c>
      <c r="H79" s="18">
        <v>8.1320507121450891</v>
      </c>
      <c r="I79" s="18">
        <v>-10.4679492878549</v>
      </c>
      <c r="J79" t="s">
        <v>30</v>
      </c>
      <c r="K79" t="s">
        <v>35</v>
      </c>
      <c r="L79">
        <v>1</v>
      </c>
      <c r="M79">
        <v>0</v>
      </c>
      <c r="N79">
        <v>0</v>
      </c>
      <c r="O79">
        <v>0</v>
      </c>
      <c r="P79" t="s">
        <v>36</v>
      </c>
      <c r="Q79" t="s">
        <v>36</v>
      </c>
    </row>
    <row r="80" spans="1:17" x14ac:dyDescent="0.25">
      <c r="A80" s="1">
        <v>44250</v>
      </c>
      <c r="B80">
        <v>577</v>
      </c>
      <c r="C80" t="s">
        <v>64</v>
      </c>
      <c r="D80" t="s">
        <v>45</v>
      </c>
      <c r="E80">
        <v>252.2</v>
      </c>
      <c r="F80" s="5">
        <v>217.33827025734601</v>
      </c>
      <c r="G80" s="5">
        <v>231.5</v>
      </c>
      <c r="H80" s="18">
        <v>-14.1617297426537</v>
      </c>
      <c r="I80" s="18">
        <v>-14.1617297426537</v>
      </c>
      <c r="J80" t="s">
        <v>30</v>
      </c>
      <c r="K80" t="s">
        <v>31</v>
      </c>
      <c r="L80">
        <v>0</v>
      </c>
      <c r="M80">
        <v>1</v>
      </c>
      <c r="N80">
        <v>0</v>
      </c>
      <c r="O80">
        <v>0</v>
      </c>
      <c r="P80" t="s">
        <v>32</v>
      </c>
      <c r="Q80" t="s">
        <v>32</v>
      </c>
    </row>
    <row r="81" spans="1:17" x14ac:dyDescent="0.25">
      <c r="A81" s="1">
        <v>44250</v>
      </c>
      <c r="B81">
        <v>579</v>
      </c>
      <c r="C81" t="s">
        <v>50</v>
      </c>
      <c r="D81" t="s">
        <v>42</v>
      </c>
      <c r="E81">
        <v>218.2</v>
      </c>
      <c r="F81" s="5">
        <v>227.02333839433101</v>
      </c>
      <c r="G81" s="5">
        <v>232</v>
      </c>
      <c r="H81" s="18">
        <v>4.9766616056690198</v>
      </c>
      <c r="I81" s="18">
        <v>-4.9766616056690198</v>
      </c>
      <c r="J81" t="s">
        <v>40</v>
      </c>
      <c r="K81" t="s">
        <v>41</v>
      </c>
      <c r="L81">
        <v>0</v>
      </c>
      <c r="M81">
        <v>0</v>
      </c>
      <c r="N81">
        <v>0</v>
      </c>
      <c r="O81">
        <v>0</v>
      </c>
      <c r="P81" t="s">
        <v>36</v>
      </c>
      <c r="Q81" t="s">
        <v>36</v>
      </c>
    </row>
    <row r="82" spans="1:17" x14ac:dyDescent="0.25">
      <c r="A82" s="1">
        <v>44250</v>
      </c>
      <c r="B82">
        <v>581</v>
      </c>
      <c r="C82" t="s">
        <v>28</v>
      </c>
      <c r="D82" t="s">
        <v>39</v>
      </c>
      <c r="E82">
        <v>252.2</v>
      </c>
      <c r="F82" s="5">
        <v>246.38340391437399</v>
      </c>
      <c r="G82" s="5">
        <v>235</v>
      </c>
      <c r="H82" s="18">
        <v>11.3834039143744</v>
      </c>
      <c r="I82" s="18">
        <v>11.3834039143744</v>
      </c>
      <c r="J82" t="s">
        <v>44</v>
      </c>
      <c r="K82" t="s">
        <v>35</v>
      </c>
      <c r="L82">
        <v>0</v>
      </c>
      <c r="M82">
        <v>0</v>
      </c>
      <c r="N82">
        <v>1</v>
      </c>
      <c r="O82">
        <v>0</v>
      </c>
      <c r="P82" t="s">
        <v>32</v>
      </c>
      <c r="Q82" t="s">
        <v>32</v>
      </c>
    </row>
    <row r="83" spans="1:17" x14ac:dyDescent="0.25">
      <c r="A83" s="1">
        <v>44250</v>
      </c>
      <c r="B83">
        <v>565</v>
      </c>
      <c r="C83" t="s">
        <v>55</v>
      </c>
      <c r="D83" t="s">
        <v>57</v>
      </c>
      <c r="E83">
        <v>224.2</v>
      </c>
      <c r="F83" s="5">
        <v>246.47186614197901</v>
      </c>
      <c r="G83" s="5">
        <v>228</v>
      </c>
      <c r="H83" s="18">
        <v>-18.471866141979</v>
      </c>
      <c r="I83" s="18">
        <v>18.471866141979</v>
      </c>
      <c r="J83" t="s">
        <v>44</v>
      </c>
      <c r="K83" t="s">
        <v>31</v>
      </c>
      <c r="L83">
        <v>0</v>
      </c>
      <c r="M83">
        <v>0</v>
      </c>
      <c r="N83">
        <v>0</v>
      </c>
      <c r="O83">
        <v>1</v>
      </c>
      <c r="P83" t="s">
        <v>36</v>
      </c>
      <c r="Q83" t="s">
        <v>36</v>
      </c>
    </row>
    <row r="84" spans="1:17" x14ac:dyDescent="0.25">
      <c r="A84" s="1">
        <v>44249</v>
      </c>
      <c r="B84">
        <v>553</v>
      </c>
      <c r="C84" t="s">
        <v>62</v>
      </c>
      <c r="D84" t="s">
        <v>61</v>
      </c>
      <c r="E84">
        <v>221.2</v>
      </c>
      <c r="F84" s="5">
        <v>230.371477477524</v>
      </c>
      <c r="G84" s="5">
        <v>226.5</v>
      </c>
      <c r="H84" s="18">
        <v>-3.8714774775236802</v>
      </c>
      <c r="I84" s="18">
        <v>3.8714774775236802</v>
      </c>
      <c r="J84" t="s">
        <v>40</v>
      </c>
      <c r="K84" t="s">
        <v>41</v>
      </c>
      <c r="L84">
        <v>0</v>
      </c>
      <c r="M84">
        <v>0</v>
      </c>
      <c r="N84">
        <v>0</v>
      </c>
      <c r="O84">
        <v>0</v>
      </c>
      <c r="P84" t="s">
        <v>36</v>
      </c>
      <c r="Q84" t="s">
        <v>36</v>
      </c>
    </row>
    <row r="85" spans="1:17" x14ac:dyDescent="0.25">
      <c r="A85" s="1">
        <v>44249</v>
      </c>
      <c r="B85">
        <v>555</v>
      </c>
      <c r="C85" t="s">
        <v>47</v>
      </c>
      <c r="D85" t="s">
        <v>46</v>
      </c>
      <c r="E85">
        <v>203.2</v>
      </c>
      <c r="F85" s="5">
        <v>202.99571835948899</v>
      </c>
      <c r="G85" s="5">
        <v>212.5</v>
      </c>
      <c r="H85" s="18">
        <v>9.0957183594891493</v>
      </c>
      <c r="I85" s="18">
        <v>-9.5042816405108699</v>
      </c>
      <c r="J85" t="s">
        <v>30</v>
      </c>
      <c r="K85" t="s">
        <v>35</v>
      </c>
      <c r="L85">
        <v>1</v>
      </c>
      <c r="M85">
        <v>0</v>
      </c>
      <c r="N85">
        <v>0</v>
      </c>
      <c r="O85">
        <v>0</v>
      </c>
      <c r="P85" t="s">
        <v>36</v>
      </c>
      <c r="Q85" t="s">
        <v>36</v>
      </c>
    </row>
    <row r="86" spans="1:17" x14ac:dyDescent="0.25">
      <c r="A86" s="1">
        <v>44249</v>
      </c>
      <c r="B86">
        <v>557</v>
      </c>
      <c r="C86" t="s">
        <v>29</v>
      </c>
      <c r="D86" t="s">
        <v>34</v>
      </c>
      <c r="E86">
        <v>195.2</v>
      </c>
      <c r="F86" s="5">
        <v>252.07991324796501</v>
      </c>
      <c r="G86" s="5">
        <v>232</v>
      </c>
      <c r="H86" s="18">
        <v>-20.079913247965202</v>
      </c>
      <c r="I86" s="18">
        <v>20.079913247965202</v>
      </c>
      <c r="J86" t="s">
        <v>44</v>
      </c>
      <c r="K86" t="s">
        <v>31</v>
      </c>
      <c r="L86">
        <v>0</v>
      </c>
      <c r="M86">
        <v>0</v>
      </c>
      <c r="N86">
        <v>0</v>
      </c>
      <c r="O86">
        <v>1</v>
      </c>
      <c r="P86" t="s">
        <v>36</v>
      </c>
      <c r="Q86" t="s">
        <v>36</v>
      </c>
    </row>
    <row r="87" spans="1:17" x14ac:dyDescent="0.25">
      <c r="A87" s="1">
        <v>44249</v>
      </c>
      <c r="B87">
        <v>559</v>
      </c>
      <c r="C87" t="s">
        <v>50</v>
      </c>
      <c r="D87" t="s">
        <v>54</v>
      </c>
      <c r="E87">
        <v>233.2</v>
      </c>
      <c r="F87" s="5">
        <v>225.20474619791199</v>
      </c>
      <c r="G87" s="5">
        <v>226.5</v>
      </c>
      <c r="H87" s="18">
        <v>-1.2952538020881501</v>
      </c>
      <c r="I87" s="18">
        <v>-1.2952538020881501</v>
      </c>
      <c r="J87" t="s">
        <v>40</v>
      </c>
      <c r="K87" t="s">
        <v>41</v>
      </c>
      <c r="L87">
        <v>0</v>
      </c>
      <c r="M87">
        <v>0</v>
      </c>
      <c r="N87">
        <v>0</v>
      </c>
      <c r="O87">
        <v>0</v>
      </c>
      <c r="P87" t="s">
        <v>32</v>
      </c>
      <c r="Q87" t="s">
        <v>32</v>
      </c>
    </row>
    <row r="88" spans="1:17" x14ac:dyDescent="0.25">
      <c r="A88" s="1">
        <v>44249</v>
      </c>
      <c r="B88">
        <v>561</v>
      </c>
      <c r="C88" t="s">
        <v>63</v>
      </c>
      <c r="D88" t="s">
        <v>58</v>
      </c>
      <c r="E88">
        <v>243.2</v>
      </c>
      <c r="F88" s="5">
        <v>220.090378406469</v>
      </c>
      <c r="G88" s="5">
        <v>228</v>
      </c>
      <c r="H88" s="18">
        <v>-7.9096215935307397</v>
      </c>
      <c r="I88" s="18">
        <v>-7.9096215935307397</v>
      </c>
      <c r="J88" t="s">
        <v>30</v>
      </c>
      <c r="K88" t="s">
        <v>31</v>
      </c>
      <c r="L88">
        <v>0</v>
      </c>
      <c r="M88">
        <v>1</v>
      </c>
      <c r="N88">
        <v>0</v>
      </c>
      <c r="O88">
        <v>0</v>
      </c>
      <c r="P88" t="s">
        <v>32</v>
      </c>
      <c r="Q88" t="s">
        <v>32</v>
      </c>
    </row>
    <row r="89" spans="1:17" x14ac:dyDescent="0.25">
      <c r="A89" s="1">
        <v>44249</v>
      </c>
      <c r="B89">
        <v>563</v>
      </c>
      <c r="C89" t="s">
        <v>28</v>
      </c>
      <c r="D89" t="s">
        <v>65</v>
      </c>
      <c r="E89">
        <v>231.2</v>
      </c>
      <c r="F89" s="5">
        <v>211.07952843951699</v>
      </c>
      <c r="G89" s="5">
        <v>229</v>
      </c>
      <c r="H89" s="18">
        <v>-17.920471560483399</v>
      </c>
      <c r="I89" s="18">
        <v>-17.920471560483399</v>
      </c>
      <c r="J89" t="s">
        <v>30</v>
      </c>
      <c r="K89" t="s">
        <v>31</v>
      </c>
      <c r="L89">
        <v>0</v>
      </c>
      <c r="M89">
        <v>1</v>
      </c>
      <c r="N89">
        <v>0</v>
      </c>
      <c r="O89">
        <v>0</v>
      </c>
      <c r="P89" t="s">
        <v>32</v>
      </c>
      <c r="Q89" t="s">
        <v>32</v>
      </c>
    </row>
    <row r="90" spans="1:17" x14ac:dyDescent="0.25">
      <c r="A90" s="1">
        <v>44248</v>
      </c>
      <c r="B90">
        <v>545</v>
      </c>
      <c r="C90" t="s">
        <v>42</v>
      </c>
      <c r="D90" t="s">
        <v>55</v>
      </c>
      <c r="E90">
        <v>239.2</v>
      </c>
      <c r="F90" s="5">
        <v>243.65362076332099</v>
      </c>
      <c r="G90" s="5">
        <v>232.5</v>
      </c>
      <c r="H90" s="18">
        <v>2.2463792366787101</v>
      </c>
      <c r="I90" s="18">
        <v>11.1536207633213</v>
      </c>
      <c r="J90" t="s">
        <v>44</v>
      </c>
      <c r="K90" t="s">
        <v>35</v>
      </c>
      <c r="L90">
        <v>0</v>
      </c>
      <c r="M90">
        <v>0</v>
      </c>
      <c r="N90">
        <v>1</v>
      </c>
      <c r="O90">
        <v>0</v>
      </c>
      <c r="P90" t="s">
        <v>32</v>
      </c>
      <c r="Q90" t="s">
        <v>32</v>
      </c>
    </row>
    <row r="91" spans="1:17" x14ac:dyDescent="0.25">
      <c r="A91" s="1">
        <v>44248</v>
      </c>
      <c r="B91">
        <v>547</v>
      </c>
      <c r="C91" t="s">
        <v>60</v>
      </c>
      <c r="D91" t="s">
        <v>39</v>
      </c>
      <c r="E91">
        <v>221.2</v>
      </c>
      <c r="F91" s="5">
        <v>235.841881443674</v>
      </c>
      <c r="G91" s="5">
        <v>234.5</v>
      </c>
      <c r="H91" s="18">
        <v>-1.3418814436743101</v>
      </c>
      <c r="I91" s="18">
        <v>1.3418814436743101</v>
      </c>
      <c r="J91" t="s">
        <v>40</v>
      </c>
      <c r="K91" t="s">
        <v>41</v>
      </c>
      <c r="L91">
        <v>0</v>
      </c>
      <c r="M91">
        <v>0</v>
      </c>
      <c r="N91">
        <v>0</v>
      </c>
      <c r="O91">
        <v>0</v>
      </c>
      <c r="P91" t="s">
        <v>36</v>
      </c>
      <c r="Q91" t="s">
        <v>36</v>
      </c>
    </row>
    <row r="92" spans="1:17" x14ac:dyDescent="0.25">
      <c r="A92" s="1">
        <v>44248</v>
      </c>
      <c r="B92">
        <v>549</v>
      </c>
      <c r="C92" t="s">
        <v>49</v>
      </c>
      <c r="D92" t="s">
        <v>45</v>
      </c>
      <c r="E92">
        <v>244.2</v>
      </c>
      <c r="F92" s="5">
        <v>238.333741894697</v>
      </c>
      <c r="G92" s="5">
        <v>240</v>
      </c>
      <c r="H92" s="18">
        <v>-1.66625810530346</v>
      </c>
      <c r="I92" s="18">
        <v>-1.66625810530346</v>
      </c>
      <c r="J92" t="s">
        <v>40</v>
      </c>
      <c r="K92" t="s">
        <v>41</v>
      </c>
      <c r="L92">
        <v>0</v>
      </c>
      <c r="M92">
        <v>0</v>
      </c>
      <c r="N92">
        <v>0</v>
      </c>
      <c r="O92">
        <v>0</v>
      </c>
      <c r="P92" t="s">
        <v>32</v>
      </c>
      <c r="Q92" t="s">
        <v>32</v>
      </c>
    </row>
    <row r="93" spans="1:17" x14ac:dyDescent="0.25">
      <c r="A93" s="1">
        <v>44248</v>
      </c>
      <c r="B93">
        <v>535</v>
      </c>
      <c r="C93" t="s">
        <v>38</v>
      </c>
      <c r="D93" t="s">
        <v>48</v>
      </c>
      <c r="E93">
        <v>217.2</v>
      </c>
      <c r="F93" s="5">
        <v>241.78868092765899</v>
      </c>
      <c r="G93" s="5">
        <v>230</v>
      </c>
      <c r="H93" s="18">
        <v>-11.788680927658699</v>
      </c>
      <c r="I93" s="18">
        <v>11.788680927658699</v>
      </c>
      <c r="J93" t="s">
        <v>44</v>
      </c>
      <c r="K93" t="s">
        <v>35</v>
      </c>
      <c r="L93">
        <v>0</v>
      </c>
      <c r="M93">
        <v>0</v>
      </c>
      <c r="N93">
        <v>1</v>
      </c>
      <c r="O93">
        <v>0</v>
      </c>
      <c r="P93" t="s">
        <v>32</v>
      </c>
      <c r="Q93" t="s">
        <v>36</v>
      </c>
    </row>
    <row r="94" spans="1:17" x14ac:dyDescent="0.25">
      <c r="A94" s="1">
        <v>44248</v>
      </c>
      <c r="B94">
        <v>537</v>
      </c>
      <c r="C94" t="s">
        <v>59</v>
      </c>
      <c r="D94" t="s">
        <v>37</v>
      </c>
      <c r="E94">
        <v>214.2</v>
      </c>
      <c r="F94" s="5">
        <v>209.73278810604199</v>
      </c>
      <c r="G94" s="5">
        <v>223</v>
      </c>
      <c r="H94" s="18">
        <v>4.3327881060424103</v>
      </c>
      <c r="I94" s="18">
        <v>-13.267211893957599</v>
      </c>
      <c r="J94" t="s">
        <v>30</v>
      </c>
      <c r="K94" t="s">
        <v>35</v>
      </c>
      <c r="L94">
        <v>1</v>
      </c>
      <c r="M94">
        <v>0</v>
      </c>
      <c r="N94">
        <v>0</v>
      </c>
      <c r="O94">
        <v>0</v>
      </c>
      <c r="P94" t="s">
        <v>36</v>
      </c>
      <c r="Q94" t="s">
        <v>36</v>
      </c>
    </row>
    <row r="95" spans="1:17" x14ac:dyDescent="0.25">
      <c r="A95" s="1">
        <v>44248</v>
      </c>
      <c r="B95">
        <v>539</v>
      </c>
      <c r="C95" t="s">
        <v>51</v>
      </c>
      <c r="D95" t="s">
        <v>56</v>
      </c>
      <c r="E95">
        <v>202.2</v>
      </c>
      <c r="F95" s="5">
        <v>197.34966747992499</v>
      </c>
      <c r="G95" s="5">
        <v>210.5</v>
      </c>
      <c r="H95" s="18">
        <v>3.4496674799254698</v>
      </c>
      <c r="I95" s="18">
        <v>-13.150332520074601</v>
      </c>
      <c r="J95" t="s">
        <v>30</v>
      </c>
      <c r="K95" t="s">
        <v>35</v>
      </c>
      <c r="L95">
        <v>1</v>
      </c>
      <c r="M95">
        <v>0</v>
      </c>
      <c r="N95">
        <v>0</v>
      </c>
      <c r="O95">
        <v>0</v>
      </c>
      <c r="P95" t="s">
        <v>36</v>
      </c>
      <c r="Q95" t="s">
        <v>36</v>
      </c>
    </row>
    <row r="96" spans="1:17" x14ac:dyDescent="0.25">
      <c r="A96" s="1">
        <v>44248</v>
      </c>
      <c r="B96">
        <v>541</v>
      </c>
      <c r="C96" t="s">
        <v>46</v>
      </c>
      <c r="D96" t="s">
        <v>57</v>
      </c>
      <c r="E96">
        <v>219.2</v>
      </c>
      <c r="F96" s="5">
        <v>216.96477000895501</v>
      </c>
      <c r="G96" s="5">
        <v>219.5</v>
      </c>
      <c r="H96" s="18">
        <v>-1.9352299910450499</v>
      </c>
      <c r="I96" s="18">
        <v>-2.5352299910450702</v>
      </c>
      <c r="J96" t="s">
        <v>40</v>
      </c>
      <c r="K96" t="s">
        <v>41</v>
      </c>
      <c r="L96">
        <v>0</v>
      </c>
      <c r="M96">
        <v>0</v>
      </c>
      <c r="N96">
        <v>0</v>
      </c>
      <c r="O96">
        <v>0</v>
      </c>
      <c r="P96" t="s">
        <v>36</v>
      </c>
      <c r="Q96" t="s">
        <v>36</v>
      </c>
    </row>
    <row r="97" spans="1:17" x14ac:dyDescent="0.25">
      <c r="A97" s="1">
        <v>44248</v>
      </c>
      <c r="B97">
        <v>543</v>
      </c>
      <c r="C97" t="s">
        <v>64</v>
      </c>
      <c r="D97" t="s">
        <v>52</v>
      </c>
      <c r="E97">
        <v>203.2</v>
      </c>
      <c r="F97" s="5">
        <v>207.60290241724101</v>
      </c>
      <c r="G97" s="5">
        <v>217.5</v>
      </c>
      <c r="H97" s="18">
        <v>9.8970975827586205</v>
      </c>
      <c r="I97" s="18">
        <v>-9.8970975827586205</v>
      </c>
      <c r="J97" t="s">
        <v>30</v>
      </c>
      <c r="K97" t="s">
        <v>35</v>
      </c>
      <c r="L97">
        <v>1</v>
      </c>
      <c r="M97">
        <v>0</v>
      </c>
      <c r="N97">
        <v>0</v>
      </c>
      <c r="O97">
        <v>0</v>
      </c>
      <c r="P97" t="s">
        <v>36</v>
      </c>
      <c r="Q97" t="s">
        <v>36</v>
      </c>
    </row>
    <row r="98" spans="1:17" x14ac:dyDescent="0.25">
      <c r="A98" s="1">
        <v>44247</v>
      </c>
      <c r="B98">
        <v>523</v>
      </c>
      <c r="C98" t="s">
        <v>53</v>
      </c>
      <c r="D98" t="s">
        <v>63</v>
      </c>
      <c r="E98">
        <v>203.2</v>
      </c>
      <c r="F98" s="5">
        <v>234.71728411375901</v>
      </c>
      <c r="G98" s="5">
        <v>234</v>
      </c>
      <c r="H98" s="18">
        <v>-0.71728411375869405</v>
      </c>
      <c r="I98" s="18">
        <v>0.71728411375869405</v>
      </c>
      <c r="J98" t="s">
        <v>40</v>
      </c>
      <c r="K98" t="s">
        <v>41</v>
      </c>
      <c r="L98">
        <v>0</v>
      </c>
      <c r="M98">
        <v>0</v>
      </c>
      <c r="N98">
        <v>0</v>
      </c>
      <c r="O98">
        <v>0</v>
      </c>
      <c r="P98" t="s">
        <v>36</v>
      </c>
      <c r="Q98" t="s">
        <v>36</v>
      </c>
    </row>
    <row r="99" spans="1:17" x14ac:dyDescent="0.25">
      <c r="A99" s="1">
        <v>44247</v>
      </c>
      <c r="B99">
        <v>525</v>
      </c>
      <c r="C99" t="s">
        <v>54</v>
      </c>
      <c r="D99" t="s">
        <v>29</v>
      </c>
      <c r="E99">
        <v>226.2</v>
      </c>
      <c r="F99" s="5">
        <v>235.96351017817901</v>
      </c>
      <c r="G99" s="5">
        <v>223</v>
      </c>
      <c r="H99" s="18">
        <v>-6.56351017817894</v>
      </c>
      <c r="I99" s="18">
        <v>12.9635101781789</v>
      </c>
      <c r="J99" t="s">
        <v>44</v>
      </c>
      <c r="K99" t="s">
        <v>35</v>
      </c>
      <c r="L99">
        <v>0</v>
      </c>
      <c r="M99">
        <v>0</v>
      </c>
      <c r="N99">
        <v>1</v>
      </c>
      <c r="O99">
        <v>0</v>
      </c>
      <c r="P99" t="s">
        <v>32</v>
      </c>
      <c r="Q99" t="s">
        <v>32</v>
      </c>
    </row>
    <row r="100" spans="1:17" x14ac:dyDescent="0.25">
      <c r="A100" s="1">
        <v>44247</v>
      </c>
      <c r="B100">
        <v>529</v>
      </c>
      <c r="C100" t="s">
        <v>49</v>
      </c>
      <c r="D100" t="s">
        <v>62</v>
      </c>
      <c r="E100">
        <v>237.2</v>
      </c>
      <c r="F100" s="5">
        <v>227.08706342371801</v>
      </c>
      <c r="G100" s="5">
        <v>235</v>
      </c>
      <c r="H100" s="18">
        <v>-7.9129365762820196</v>
      </c>
      <c r="I100" s="18">
        <v>-7.9129365762820196</v>
      </c>
      <c r="J100" t="s">
        <v>30</v>
      </c>
      <c r="K100" t="s">
        <v>31</v>
      </c>
      <c r="L100">
        <v>0</v>
      </c>
      <c r="M100">
        <v>1</v>
      </c>
      <c r="N100">
        <v>0</v>
      </c>
      <c r="O100">
        <v>0</v>
      </c>
      <c r="P100" t="s">
        <v>32</v>
      </c>
      <c r="Q100" t="s">
        <v>32</v>
      </c>
    </row>
    <row r="101" spans="1:17" x14ac:dyDescent="0.25">
      <c r="A101" s="1">
        <v>44247</v>
      </c>
      <c r="B101">
        <v>531</v>
      </c>
      <c r="C101" t="s">
        <v>47</v>
      </c>
      <c r="D101" t="s">
        <v>65</v>
      </c>
      <c r="E101">
        <v>191.2</v>
      </c>
      <c r="F101" s="5">
        <v>201.815243132283</v>
      </c>
      <c r="G101" s="5">
        <v>208.5</v>
      </c>
      <c r="H101" s="18">
        <v>6.6847568677167999</v>
      </c>
      <c r="I101" s="18">
        <v>-6.6847568677167999</v>
      </c>
      <c r="J101" t="s">
        <v>30</v>
      </c>
      <c r="K101" t="s">
        <v>35</v>
      </c>
      <c r="L101">
        <v>1</v>
      </c>
      <c r="M101">
        <v>0</v>
      </c>
      <c r="N101">
        <v>0</v>
      </c>
      <c r="O101">
        <v>0</v>
      </c>
      <c r="P101" t="s">
        <v>36</v>
      </c>
      <c r="Q101" t="s">
        <v>36</v>
      </c>
    </row>
    <row r="102" spans="1:17" x14ac:dyDescent="0.25">
      <c r="A102" s="1">
        <v>44247</v>
      </c>
      <c r="B102">
        <v>533</v>
      </c>
      <c r="C102" t="s">
        <v>28</v>
      </c>
      <c r="D102" t="s">
        <v>50</v>
      </c>
      <c r="E102">
        <v>230.2</v>
      </c>
      <c r="F102" s="5">
        <v>243.43626614103701</v>
      </c>
      <c r="G102" s="5">
        <v>243.5</v>
      </c>
      <c r="H102" s="18">
        <v>6.3733858963075804E-2</v>
      </c>
      <c r="I102" s="18">
        <v>-6.3733858963075804E-2</v>
      </c>
      <c r="J102" t="s">
        <v>40</v>
      </c>
      <c r="K102" t="s">
        <v>41</v>
      </c>
      <c r="L102">
        <v>0</v>
      </c>
      <c r="M102">
        <v>0</v>
      </c>
      <c r="N102">
        <v>0</v>
      </c>
      <c r="O102">
        <v>0</v>
      </c>
      <c r="P102" t="s">
        <v>36</v>
      </c>
      <c r="Q102" t="s">
        <v>36</v>
      </c>
    </row>
    <row r="103" spans="1:17" x14ac:dyDescent="0.25">
      <c r="A103" s="1">
        <v>44246</v>
      </c>
      <c r="B103">
        <v>509</v>
      </c>
      <c r="C103" t="s">
        <v>51</v>
      </c>
      <c r="D103" t="s">
        <v>29</v>
      </c>
      <c r="E103">
        <v>184.2</v>
      </c>
      <c r="F103" s="5">
        <v>225.03418948032299</v>
      </c>
      <c r="G103" s="5">
        <v>219</v>
      </c>
      <c r="H103" s="18">
        <v>-6.0341894803232501</v>
      </c>
      <c r="I103" s="18">
        <v>6.0341894803232501</v>
      </c>
      <c r="J103" t="s">
        <v>44</v>
      </c>
      <c r="K103" t="s">
        <v>31</v>
      </c>
      <c r="L103">
        <v>0</v>
      </c>
      <c r="M103">
        <v>0</v>
      </c>
      <c r="N103">
        <v>0</v>
      </c>
      <c r="O103">
        <v>1</v>
      </c>
      <c r="P103" t="s">
        <v>36</v>
      </c>
      <c r="Q103" t="s">
        <v>36</v>
      </c>
    </row>
    <row r="104" spans="1:17" x14ac:dyDescent="0.25">
      <c r="A104" s="1">
        <v>44246</v>
      </c>
      <c r="B104">
        <v>511</v>
      </c>
      <c r="C104" t="s">
        <v>46</v>
      </c>
      <c r="D104" t="s">
        <v>45</v>
      </c>
      <c r="E104">
        <v>247.2</v>
      </c>
      <c r="F104" s="5">
        <v>222.660583497255</v>
      </c>
      <c r="G104" s="5">
        <v>232.5</v>
      </c>
      <c r="H104" s="18">
        <v>9.8394165027451095</v>
      </c>
      <c r="I104" s="18">
        <v>-9.8394165027451095</v>
      </c>
      <c r="J104" t="s">
        <v>30</v>
      </c>
      <c r="K104" t="s">
        <v>35</v>
      </c>
      <c r="L104">
        <v>1</v>
      </c>
      <c r="M104">
        <v>0</v>
      </c>
      <c r="N104">
        <v>0</v>
      </c>
      <c r="O104">
        <v>0</v>
      </c>
      <c r="P104" t="s">
        <v>36</v>
      </c>
      <c r="Q104" t="s">
        <v>36</v>
      </c>
    </row>
    <row r="105" spans="1:17" x14ac:dyDescent="0.25">
      <c r="A105" s="1">
        <v>44246</v>
      </c>
      <c r="B105">
        <v>513</v>
      </c>
      <c r="C105" t="s">
        <v>54</v>
      </c>
      <c r="D105" t="s">
        <v>48</v>
      </c>
      <c r="E105">
        <v>168.2</v>
      </c>
      <c r="F105" s="5">
        <v>244.64225294444299</v>
      </c>
      <c r="G105" s="5">
        <v>231</v>
      </c>
      <c r="H105" s="18">
        <v>13.642252944443101</v>
      </c>
      <c r="I105" s="18">
        <v>13.642252944443101</v>
      </c>
      <c r="J105" t="s">
        <v>44</v>
      </c>
      <c r="K105" t="s">
        <v>35</v>
      </c>
      <c r="L105">
        <v>0</v>
      </c>
      <c r="M105">
        <v>0</v>
      </c>
      <c r="N105">
        <v>1</v>
      </c>
      <c r="O105">
        <v>0</v>
      </c>
      <c r="P105" t="s">
        <v>32</v>
      </c>
      <c r="Q105" t="s">
        <v>32</v>
      </c>
    </row>
    <row r="106" spans="1:17" x14ac:dyDescent="0.25">
      <c r="A106" s="1">
        <v>44246</v>
      </c>
      <c r="B106">
        <v>515</v>
      </c>
      <c r="C106" t="s">
        <v>37</v>
      </c>
      <c r="D106" t="s">
        <v>64</v>
      </c>
      <c r="E106">
        <v>229.2</v>
      </c>
      <c r="F106" s="5">
        <v>241.697133926693</v>
      </c>
      <c r="G106" s="5">
        <v>225.5</v>
      </c>
      <c r="H106" s="18">
        <v>-16.197133926693201</v>
      </c>
      <c r="I106" s="18">
        <v>16.197133926693201</v>
      </c>
      <c r="J106" t="s">
        <v>44</v>
      </c>
      <c r="K106" t="s">
        <v>31</v>
      </c>
      <c r="L106">
        <v>0</v>
      </c>
      <c r="M106">
        <v>0</v>
      </c>
      <c r="N106">
        <v>0</v>
      </c>
      <c r="O106">
        <v>1</v>
      </c>
      <c r="P106" t="s">
        <v>36</v>
      </c>
      <c r="Q106" t="s">
        <v>36</v>
      </c>
    </row>
    <row r="107" spans="1:17" x14ac:dyDescent="0.25">
      <c r="A107" s="1">
        <v>44246</v>
      </c>
      <c r="B107">
        <v>519</v>
      </c>
      <c r="C107" t="s">
        <v>58</v>
      </c>
      <c r="D107" t="s">
        <v>39</v>
      </c>
      <c r="E107">
        <v>224.2</v>
      </c>
      <c r="F107" s="5">
        <v>232.36331107254</v>
      </c>
      <c r="G107" s="5">
        <v>227.5</v>
      </c>
      <c r="H107" s="18">
        <v>-1.4633110725398</v>
      </c>
      <c r="I107" s="18">
        <v>4.8633110725397701</v>
      </c>
      <c r="J107" t="s">
        <v>40</v>
      </c>
      <c r="K107" t="s">
        <v>41</v>
      </c>
      <c r="L107">
        <v>0</v>
      </c>
      <c r="M107">
        <v>0</v>
      </c>
      <c r="N107">
        <v>0</v>
      </c>
      <c r="O107">
        <v>0</v>
      </c>
      <c r="P107" t="s">
        <v>32</v>
      </c>
      <c r="Q107" t="s">
        <v>32</v>
      </c>
    </row>
    <row r="108" spans="1:17" x14ac:dyDescent="0.25">
      <c r="A108" s="1">
        <v>44246</v>
      </c>
      <c r="B108">
        <v>575</v>
      </c>
      <c r="C108" t="s">
        <v>42</v>
      </c>
      <c r="D108" t="s">
        <v>57</v>
      </c>
      <c r="E108">
        <v>205.2</v>
      </c>
      <c r="F108" s="5">
        <v>235.002462437969</v>
      </c>
      <c r="G108" s="5">
        <v>226</v>
      </c>
      <c r="H108" s="18">
        <v>-9.0024624379694007</v>
      </c>
      <c r="I108" s="18">
        <v>9.0024624379694007</v>
      </c>
      <c r="J108" t="s">
        <v>44</v>
      </c>
      <c r="K108" t="s">
        <v>31</v>
      </c>
      <c r="L108">
        <v>0</v>
      </c>
      <c r="M108">
        <v>0</v>
      </c>
      <c r="N108">
        <v>0</v>
      </c>
      <c r="O108">
        <v>1</v>
      </c>
      <c r="P108" t="s">
        <v>36</v>
      </c>
      <c r="Q108" t="s">
        <v>36</v>
      </c>
    </row>
    <row r="109" spans="1:17" x14ac:dyDescent="0.25">
      <c r="A109" s="1">
        <v>44246</v>
      </c>
      <c r="B109">
        <v>501</v>
      </c>
      <c r="C109" t="s">
        <v>53</v>
      </c>
      <c r="D109" t="s">
        <v>56</v>
      </c>
      <c r="E109">
        <v>245.2</v>
      </c>
      <c r="F109" s="5">
        <v>211.654085342146</v>
      </c>
      <c r="G109" s="5">
        <v>225.5</v>
      </c>
      <c r="H109" s="18">
        <v>-13.8459146578539</v>
      </c>
      <c r="I109" s="18">
        <v>-13.8459146578539</v>
      </c>
      <c r="J109" t="s">
        <v>30</v>
      </c>
      <c r="K109" t="s">
        <v>31</v>
      </c>
      <c r="L109">
        <v>0</v>
      </c>
      <c r="M109">
        <v>1</v>
      </c>
      <c r="N109">
        <v>0</v>
      </c>
      <c r="O109">
        <v>0</v>
      </c>
      <c r="P109" t="s">
        <v>32</v>
      </c>
      <c r="Q109" t="s">
        <v>32</v>
      </c>
    </row>
    <row r="110" spans="1:17" x14ac:dyDescent="0.25">
      <c r="A110" s="1">
        <v>44246</v>
      </c>
      <c r="B110">
        <v>505</v>
      </c>
      <c r="C110" t="s">
        <v>62</v>
      </c>
      <c r="D110" t="s">
        <v>59</v>
      </c>
      <c r="E110">
        <v>218.2</v>
      </c>
      <c r="F110" s="5">
        <v>230.751547435942</v>
      </c>
      <c r="G110" s="5">
        <v>227</v>
      </c>
      <c r="H110" s="18">
        <v>-3.7515474359424599</v>
      </c>
      <c r="I110" s="18">
        <v>3.7515474359424599</v>
      </c>
      <c r="J110" t="s">
        <v>40</v>
      </c>
      <c r="K110" t="s">
        <v>41</v>
      </c>
      <c r="L110">
        <v>0</v>
      </c>
      <c r="M110">
        <v>0</v>
      </c>
      <c r="N110">
        <v>0</v>
      </c>
      <c r="O110">
        <v>0</v>
      </c>
      <c r="P110" t="s">
        <v>36</v>
      </c>
      <c r="Q110" t="s">
        <v>36</v>
      </c>
    </row>
    <row r="111" spans="1:17" x14ac:dyDescent="0.25">
      <c r="A111" s="1">
        <v>44246</v>
      </c>
      <c r="B111">
        <v>507</v>
      </c>
      <c r="C111" t="s">
        <v>55</v>
      </c>
      <c r="D111" t="s">
        <v>38</v>
      </c>
      <c r="E111">
        <v>231.2</v>
      </c>
      <c r="F111" s="5">
        <v>232.70501173660799</v>
      </c>
      <c r="G111" s="5">
        <v>226.5</v>
      </c>
      <c r="H111" s="18">
        <v>3.1949882633922502</v>
      </c>
      <c r="I111" s="18">
        <v>6.2050117366077302</v>
      </c>
      <c r="J111" t="s">
        <v>44</v>
      </c>
      <c r="K111" t="s">
        <v>35</v>
      </c>
      <c r="L111">
        <v>0</v>
      </c>
      <c r="M111">
        <v>0</v>
      </c>
      <c r="N111">
        <v>1</v>
      </c>
      <c r="O111">
        <v>0</v>
      </c>
      <c r="P111" t="s">
        <v>32</v>
      </c>
      <c r="Q111" t="s">
        <v>32</v>
      </c>
    </row>
    <row r="112" spans="1:17" x14ac:dyDescent="0.25">
      <c r="A112" s="1">
        <v>44245</v>
      </c>
      <c r="B112">
        <v>569</v>
      </c>
      <c r="C112" t="s">
        <v>37</v>
      </c>
      <c r="D112" t="s">
        <v>45</v>
      </c>
      <c r="E112">
        <v>207.2</v>
      </c>
      <c r="F112" s="5">
        <v>243.698281712783</v>
      </c>
      <c r="G112" s="5">
        <v>234</v>
      </c>
      <c r="H112" s="18">
        <v>-9.6982817127834604</v>
      </c>
      <c r="I112" s="18">
        <v>9.6982817127834604</v>
      </c>
      <c r="J112" t="s">
        <v>44</v>
      </c>
      <c r="K112" t="s">
        <v>31</v>
      </c>
      <c r="L112">
        <v>0</v>
      </c>
      <c r="M112">
        <v>0</v>
      </c>
      <c r="N112">
        <v>0</v>
      </c>
      <c r="O112">
        <v>1</v>
      </c>
      <c r="P112" t="s">
        <v>36</v>
      </c>
      <c r="Q112" t="s">
        <v>36</v>
      </c>
    </row>
    <row r="113" spans="1:17" x14ac:dyDescent="0.25">
      <c r="A113" s="1">
        <v>44245</v>
      </c>
      <c r="B113">
        <v>571</v>
      </c>
      <c r="C113" t="s">
        <v>60</v>
      </c>
      <c r="D113" t="s">
        <v>65</v>
      </c>
      <c r="E113">
        <v>208.2</v>
      </c>
      <c r="F113" s="5">
        <v>230.79295594065499</v>
      </c>
      <c r="G113" s="5">
        <v>230</v>
      </c>
      <c r="H113" s="18">
        <v>-0.79295594065519004</v>
      </c>
      <c r="I113" s="18">
        <v>0.79295594065519004</v>
      </c>
      <c r="J113" t="s">
        <v>40</v>
      </c>
      <c r="K113" t="s">
        <v>41</v>
      </c>
      <c r="L113">
        <v>0</v>
      </c>
      <c r="M113">
        <v>0</v>
      </c>
      <c r="N113">
        <v>0</v>
      </c>
      <c r="O113">
        <v>0</v>
      </c>
      <c r="P113" t="s">
        <v>36</v>
      </c>
      <c r="Q113" t="s">
        <v>36</v>
      </c>
    </row>
    <row r="114" spans="1:17" x14ac:dyDescent="0.25">
      <c r="A114" s="1">
        <v>44245</v>
      </c>
      <c r="B114">
        <v>573</v>
      </c>
      <c r="C114" t="s">
        <v>47</v>
      </c>
      <c r="D114" t="s">
        <v>49</v>
      </c>
      <c r="E114">
        <v>229.2</v>
      </c>
      <c r="F114" s="5">
        <v>218.59659947493401</v>
      </c>
      <c r="G114" s="5">
        <v>226</v>
      </c>
      <c r="H114" s="18">
        <v>-7.4034005250661599</v>
      </c>
      <c r="I114" s="18">
        <v>-7.4034005250661599</v>
      </c>
      <c r="J114" t="s">
        <v>30</v>
      </c>
      <c r="K114" t="s">
        <v>31</v>
      </c>
      <c r="L114">
        <v>0</v>
      </c>
      <c r="M114">
        <v>1</v>
      </c>
      <c r="N114">
        <v>0</v>
      </c>
      <c r="O114">
        <v>0</v>
      </c>
      <c r="P114" t="s">
        <v>32</v>
      </c>
      <c r="Q114" t="s">
        <v>32</v>
      </c>
    </row>
    <row r="115" spans="1:17" x14ac:dyDescent="0.25">
      <c r="A115" s="1">
        <v>44244</v>
      </c>
      <c r="B115">
        <v>549</v>
      </c>
      <c r="C115" t="s">
        <v>52</v>
      </c>
      <c r="D115" t="s">
        <v>56</v>
      </c>
      <c r="E115">
        <v>197.2</v>
      </c>
      <c r="F115" s="5">
        <v>201.89615277953499</v>
      </c>
      <c r="G115" s="5">
        <v>209.5</v>
      </c>
      <c r="H115" s="18">
        <v>7.6038472204652701</v>
      </c>
      <c r="I115" s="18">
        <v>-7.6038472204652701</v>
      </c>
      <c r="J115" t="s">
        <v>30</v>
      </c>
      <c r="K115" t="s">
        <v>35</v>
      </c>
      <c r="L115">
        <v>1</v>
      </c>
      <c r="M115">
        <v>0</v>
      </c>
      <c r="N115">
        <v>0</v>
      </c>
      <c r="O115">
        <v>0</v>
      </c>
      <c r="P115" t="s">
        <v>36</v>
      </c>
      <c r="Q115" t="s">
        <v>36</v>
      </c>
    </row>
    <row r="116" spans="1:17" x14ac:dyDescent="0.25">
      <c r="A116" s="1">
        <v>44244</v>
      </c>
      <c r="B116">
        <v>551</v>
      </c>
      <c r="C116" t="s">
        <v>42</v>
      </c>
      <c r="D116" t="s">
        <v>28</v>
      </c>
      <c r="E116">
        <v>259.2</v>
      </c>
      <c r="F116" s="5">
        <v>222.17251078061599</v>
      </c>
      <c r="G116" s="5">
        <v>234.5</v>
      </c>
      <c r="H116" s="18">
        <v>-12.327489219383599</v>
      </c>
      <c r="I116" s="18">
        <v>-12.327489219383599</v>
      </c>
      <c r="J116" t="s">
        <v>30</v>
      </c>
      <c r="K116" t="s">
        <v>31</v>
      </c>
      <c r="L116">
        <v>0</v>
      </c>
      <c r="M116">
        <v>1</v>
      </c>
      <c r="N116">
        <v>0</v>
      </c>
      <c r="O116">
        <v>0</v>
      </c>
      <c r="P116" t="s">
        <v>32</v>
      </c>
      <c r="Q116" t="s">
        <v>32</v>
      </c>
    </row>
    <row r="117" spans="1:17" x14ac:dyDescent="0.25">
      <c r="A117" s="1">
        <v>44244</v>
      </c>
      <c r="B117">
        <v>555</v>
      </c>
      <c r="C117" t="s">
        <v>61</v>
      </c>
      <c r="D117" t="s">
        <v>59</v>
      </c>
      <c r="E117">
        <v>232.2</v>
      </c>
      <c r="F117" s="5">
        <v>237.20857945582699</v>
      </c>
      <c r="G117" s="5">
        <v>227</v>
      </c>
      <c r="H117" s="18">
        <v>0.19142054417318399</v>
      </c>
      <c r="I117" s="18">
        <v>10.208579455826801</v>
      </c>
      <c r="J117" t="s">
        <v>44</v>
      </c>
      <c r="K117" t="s">
        <v>35</v>
      </c>
      <c r="L117">
        <v>0</v>
      </c>
      <c r="M117">
        <v>0</v>
      </c>
      <c r="N117">
        <v>1</v>
      </c>
      <c r="O117">
        <v>0</v>
      </c>
      <c r="P117" t="s">
        <v>32</v>
      </c>
      <c r="Q117" t="s">
        <v>32</v>
      </c>
    </row>
    <row r="118" spans="1:17" x14ac:dyDescent="0.25">
      <c r="A118" s="1">
        <v>44244</v>
      </c>
      <c r="B118">
        <v>557</v>
      </c>
      <c r="C118" t="s">
        <v>55</v>
      </c>
      <c r="D118" t="s">
        <v>38</v>
      </c>
      <c r="E118">
        <v>237.2</v>
      </c>
      <c r="F118" s="5">
        <v>229.76166387349801</v>
      </c>
      <c r="G118" s="5">
        <v>222.5</v>
      </c>
      <c r="H118" s="18">
        <v>7.2616638734982102</v>
      </c>
      <c r="I118" s="18">
        <v>7.2616638734982102</v>
      </c>
      <c r="J118" t="s">
        <v>44</v>
      </c>
      <c r="K118" t="s">
        <v>35</v>
      </c>
      <c r="L118">
        <v>0</v>
      </c>
      <c r="M118">
        <v>0</v>
      </c>
      <c r="N118">
        <v>1</v>
      </c>
      <c r="O118">
        <v>0</v>
      </c>
      <c r="P118" t="s">
        <v>32</v>
      </c>
      <c r="Q118" t="s">
        <v>32</v>
      </c>
    </row>
    <row r="119" spans="1:17" x14ac:dyDescent="0.25">
      <c r="A119" s="1">
        <v>44244</v>
      </c>
      <c r="B119">
        <v>559</v>
      </c>
      <c r="C119" t="s">
        <v>50</v>
      </c>
      <c r="D119" t="s">
        <v>48</v>
      </c>
      <c r="E119">
        <v>251.2</v>
      </c>
      <c r="F119" s="5">
        <v>239.517343918042</v>
      </c>
      <c r="G119" s="5">
        <v>237</v>
      </c>
      <c r="H119" s="18">
        <v>2.5173439180416</v>
      </c>
      <c r="I119" s="18">
        <v>2.5173439180416</v>
      </c>
      <c r="J119" t="s">
        <v>40</v>
      </c>
      <c r="K119" t="s">
        <v>41</v>
      </c>
      <c r="L119">
        <v>0</v>
      </c>
      <c r="M119">
        <v>0</v>
      </c>
      <c r="N119">
        <v>0</v>
      </c>
      <c r="O119">
        <v>0</v>
      </c>
      <c r="P119" t="s">
        <v>32</v>
      </c>
      <c r="Q119" t="s">
        <v>32</v>
      </c>
    </row>
    <row r="120" spans="1:17" x14ac:dyDescent="0.25">
      <c r="A120" s="1">
        <v>44244</v>
      </c>
      <c r="B120">
        <v>561</v>
      </c>
      <c r="C120" t="s">
        <v>43</v>
      </c>
      <c r="D120" t="s">
        <v>64</v>
      </c>
      <c r="E120">
        <v>243.2</v>
      </c>
      <c r="F120" s="5">
        <v>212.15030180606999</v>
      </c>
      <c r="G120" s="5">
        <v>225.5</v>
      </c>
      <c r="H120" s="18">
        <v>-13.3496981939301</v>
      </c>
      <c r="I120" s="18">
        <v>-13.3496981939301</v>
      </c>
      <c r="J120" t="s">
        <v>30</v>
      </c>
      <c r="K120" t="s">
        <v>31</v>
      </c>
      <c r="L120">
        <v>0</v>
      </c>
      <c r="M120">
        <v>1</v>
      </c>
      <c r="N120">
        <v>0</v>
      </c>
      <c r="O120">
        <v>0</v>
      </c>
      <c r="P120" t="s">
        <v>32</v>
      </c>
      <c r="Q120" t="s">
        <v>32</v>
      </c>
    </row>
    <row r="121" spans="1:17" x14ac:dyDescent="0.25">
      <c r="A121" s="1">
        <v>44244</v>
      </c>
      <c r="B121">
        <v>565</v>
      </c>
      <c r="C121" t="s">
        <v>47</v>
      </c>
      <c r="D121" t="s">
        <v>53</v>
      </c>
      <c r="E121">
        <v>211.2</v>
      </c>
      <c r="F121" s="5">
        <v>215.34454645372301</v>
      </c>
      <c r="G121" s="5">
        <v>222.5</v>
      </c>
      <c r="H121" s="18">
        <v>7.1554535462772204</v>
      </c>
      <c r="I121" s="18">
        <v>-7.1554535462772204</v>
      </c>
      <c r="J121" t="s">
        <v>30</v>
      </c>
      <c r="K121" t="s">
        <v>31</v>
      </c>
      <c r="L121">
        <v>0</v>
      </c>
      <c r="M121">
        <v>1</v>
      </c>
      <c r="N121">
        <v>0</v>
      </c>
      <c r="O121">
        <v>0</v>
      </c>
      <c r="P121" t="s">
        <v>32</v>
      </c>
      <c r="Q121" t="s">
        <v>36</v>
      </c>
    </row>
    <row r="122" spans="1:17" x14ac:dyDescent="0.25">
      <c r="A122" s="1">
        <v>44244</v>
      </c>
      <c r="B122">
        <v>567</v>
      </c>
      <c r="C122" t="s">
        <v>58</v>
      </c>
      <c r="D122" t="s">
        <v>39</v>
      </c>
      <c r="E122">
        <v>211.2</v>
      </c>
      <c r="F122" s="5">
        <v>231.22931944074</v>
      </c>
      <c r="G122" s="5">
        <v>228.5</v>
      </c>
      <c r="H122" s="18">
        <v>-2.7293194407399999</v>
      </c>
      <c r="I122" s="18">
        <v>2.7293194407399999</v>
      </c>
      <c r="J122" t="s">
        <v>40</v>
      </c>
      <c r="K122" t="s">
        <v>41</v>
      </c>
      <c r="L122">
        <v>0</v>
      </c>
      <c r="M122">
        <v>0</v>
      </c>
      <c r="N122">
        <v>0</v>
      </c>
      <c r="O122">
        <v>0</v>
      </c>
      <c r="P122" t="s">
        <v>36</v>
      </c>
      <c r="Q122" t="s">
        <v>36</v>
      </c>
    </row>
    <row r="123" spans="1:17" x14ac:dyDescent="0.25">
      <c r="A123" s="1">
        <v>44244</v>
      </c>
      <c r="B123">
        <v>577</v>
      </c>
      <c r="C123" t="s">
        <v>51</v>
      </c>
      <c r="D123" t="s">
        <v>62</v>
      </c>
      <c r="E123">
        <v>208.2</v>
      </c>
      <c r="F123" s="5">
        <v>220.245551141112</v>
      </c>
      <c r="G123" s="5">
        <v>219.5</v>
      </c>
      <c r="H123" s="18">
        <v>-0.74555114111240095</v>
      </c>
      <c r="I123" s="18">
        <v>0.74555114111240095</v>
      </c>
      <c r="J123" t="s">
        <v>40</v>
      </c>
      <c r="K123" t="s">
        <v>41</v>
      </c>
      <c r="L123">
        <v>0</v>
      </c>
      <c r="M123">
        <v>0</v>
      </c>
      <c r="N123">
        <v>0</v>
      </c>
      <c r="O123">
        <v>0</v>
      </c>
      <c r="P123" t="s">
        <v>36</v>
      </c>
      <c r="Q123" t="s">
        <v>36</v>
      </c>
    </row>
    <row r="124" spans="1:17" x14ac:dyDescent="0.25">
      <c r="A124" s="1">
        <v>44244</v>
      </c>
      <c r="B124">
        <v>579</v>
      </c>
      <c r="C124" t="s">
        <v>46</v>
      </c>
      <c r="D124" t="s">
        <v>29</v>
      </c>
      <c r="E124">
        <v>236.2</v>
      </c>
      <c r="F124" s="5">
        <v>224.54341836249699</v>
      </c>
      <c r="G124" s="5">
        <v>227</v>
      </c>
      <c r="H124" s="18">
        <v>-2.4565816375031799</v>
      </c>
      <c r="I124" s="18">
        <v>-2.4565816375031799</v>
      </c>
      <c r="J124" t="s">
        <v>40</v>
      </c>
      <c r="K124" t="s">
        <v>41</v>
      </c>
      <c r="L124">
        <v>0</v>
      </c>
      <c r="M124">
        <v>0</v>
      </c>
      <c r="N124">
        <v>0</v>
      </c>
      <c r="O124">
        <v>0</v>
      </c>
      <c r="P124" t="s">
        <v>32</v>
      </c>
      <c r="Q124" t="s">
        <v>32</v>
      </c>
    </row>
    <row r="125" spans="1:17" x14ac:dyDescent="0.25">
      <c r="A125" s="1">
        <v>44243</v>
      </c>
      <c r="B125">
        <v>535</v>
      </c>
      <c r="C125" t="s">
        <v>42</v>
      </c>
      <c r="D125" t="s">
        <v>38</v>
      </c>
      <c r="E125">
        <v>212.2</v>
      </c>
      <c r="F125" s="5">
        <v>212.64790044054701</v>
      </c>
      <c r="G125" s="5">
        <v>222.5</v>
      </c>
      <c r="H125" s="18">
        <v>9.8520995594528493</v>
      </c>
      <c r="I125" s="18">
        <v>-9.8520995594528493</v>
      </c>
      <c r="J125" t="s">
        <v>30</v>
      </c>
      <c r="K125" t="s">
        <v>35</v>
      </c>
      <c r="L125">
        <v>1</v>
      </c>
      <c r="M125">
        <v>0</v>
      </c>
      <c r="N125">
        <v>0</v>
      </c>
      <c r="O125">
        <v>0</v>
      </c>
      <c r="P125" t="s">
        <v>36</v>
      </c>
      <c r="Q125" t="s">
        <v>36</v>
      </c>
    </row>
    <row r="126" spans="1:17" x14ac:dyDescent="0.25">
      <c r="A126" s="1">
        <v>44243</v>
      </c>
      <c r="B126">
        <v>537</v>
      </c>
      <c r="C126" t="s">
        <v>48</v>
      </c>
      <c r="D126" t="s">
        <v>29</v>
      </c>
      <c r="E126">
        <v>258.2</v>
      </c>
      <c r="F126" s="5">
        <v>244.54513591613099</v>
      </c>
      <c r="G126" s="5">
        <v>232</v>
      </c>
      <c r="H126" s="18">
        <v>12.545135916130601</v>
      </c>
      <c r="I126" s="18">
        <v>12.545135916130601</v>
      </c>
      <c r="J126" t="s">
        <v>44</v>
      </c>
      <c r="K126" t="s">
        <v>35</v>
      </c>
      <c r="L126">
        <v>0</v>
      </c>
      <c r="M126">
        <v>0</v>
      </c>
      <c r="N126">
        <v>1</v>
      </c>
      <c r="O126">
        <v>0</v>
      </c>
      <c r="P126" t="s">
        <v>32</v>
      </c>
      <c r="Q126" t="s">
        <v>32</v>
      </c>
    </row>
    <row r="127" spans="1:17" x14ac:dyDescent="0.25">
      <c r="A127" s="1">
        <v>44243</v>
      </c>
      <c r="B127">
        <v>539</v>
      </c>
      <c r="C127" t="s">
        <v>37</v>
      </c>
      <c r="D127" t="s">
        <v>45</v>
      </c>
      <c r="E127">
        <v>238.2</v>
      </c>
      <c r="F127" s="5">
        <v>243.75757814804001</v>
      </c>
      <c r="G127" s="5">
        <v>236</v>
      </c>
      <c r="H127" s="18">
        <v>-3.3575781480404299</v>
      </c>
      <c r="I127" s="18">
        <v>7.7575781480404098</v>
      </c>
      <c r="J127" t="s">
        <v>44</v>
      </c>
      <c r="K127" t="s">
        <v>35</v>
      </c>
      <c r="L127">
        <v>0</v>
      </c>
      <c r="M127">
        <v>0</v>
      </c>
      <c r="N127">
        <v>1</v>
      </c>
      <c r="O127">
        <v>0</v>
      </c>
      <c r="P127" t="s">
        <v>32</v>
      </c>
      <c r="Q127" t="s">
        <v>32</v>
      </c>
    </row>
    <row r="128" spans="1:17" x14ac:dyDescent="0.25">
      <c r="A128" s="1">
        <v>44243</v>
      </c>
      <c r="B128">
        <v>545</v>
      </c>
      <c r="C128" t="s">
        <v>60</v>
      </c>
      <c r="D128" t="s">
        <v>54</v>
      </c>
      <c r="E128">
        <v>217.2</v>
      </c>
      <c r="F128" s="5">
        <v>230.68768748592501</v>
      </c>
      <c r="G128" s="5">
        <v>226.5</v>
      </c>
      <c r="H128" s="18">
        <v>4.1876874859248696</v>
      </c>
      <c r="I128" s="18">
        <v>4.1876874859248696</v>
      </c>
      <c r="J128" t="s">
        <v>40</v>
      </c>
      <c r="K128" t="s">
        <v>41</v>
      </c>
      <c r="L128">
        <v>0</v>
      </c>
      <c r="M128">
        <v>0</v>
      </c>
      <c r="N128">
        <v>0</v>
      </c>
      <c r="O128">
        <v>0</v>
      </c>
      <c r="P128" t="s">
        <v>32</v>
      </c>
      <c r="Q128" t="s">
        <v>32</v>
      </c>
    </row>
    <row r="129" spans="1:17" x14ac:dyDescent="0.25">
      <c r="A129" s="1">
        <v>44243</v>
      </c>
      <c r="B129">
        <v>541</v>
      </c>
      <c r="C129" t="s">
        <v>65</v>
      </c>
      <c r="D129" t="s">
        <v>64</v>
      </c>
      <c r="E129">
        <v>220.2</v>
      </c>
      <c r="F129" s="5">
        <v>220.54904090604401</v>
      </c>
      <c r="G129" s="5">
        <v>223</v>
      </c>
      <c r="H129" s="18">
        <v>2.4509590939560999</v>
      </c>
      <c r="I129" s="18">
        <v>-2.4509590939560999</v>
      </c>
      <c r="J129" t="s">
        <v>40</v>
      </c>
      <c r="K129" t="s">
        <v>41</v>
      </c>
      <c r="L129">
        <v>0</v>
      </c>
      <c r="M129">
        <v>0</v>
      </c>
      <c r="N129">
        <v>0</v>
      </c>
      <c r="O129">
        <v>0</v>
      </c>
      <c r="P129" t="s">
        <v>36</v>
      </c>
      <c r="Q129" t="s">
        <v>36</v>
      </c>
    </row>
    <row r="130" spans="1:17" x14ac:dyDescent="0.25">
      <c r="A130" s="1">
        <v>44243</v>
      </c>
      <c r="B130">
        <v>543</v>
      </c>
      <c r="C130" t="s">
        <v>50</v>
      </c>
      <c r="D130" t="s">
        <v>46</v>
      </c>
      <c r="E130">
        <v>253.2</v>
      </c>
      <c r="F130" s="5">
        <v>201.98515739503</v>
      </c>
      <c r="G130" s="5">
        <v>226</v>
      </c>
      <c r="H130" s="18">
        <v>-12.414842604970399</v>
      </c>
      <c r="I130" s="18">
        <v>-24.014842604970401</v>
      </c>
      <c r="J130" t="s">
        <v>30</v>
      </c>
      <c r="K130" t="s">
        <v>35</v>
      </c>
      <c r="L130">
        <v>1</v>
      </c>
      <c r="M130">
        <v>0</v>
      </c>
      <c r="N130">
        <v>0</v>
      </c>
      <c r="O130">
        <v>0</v>
      </c>
      <c r="P130" t="s">
        <v>36</v>
      </c>
      <c r="Q130" t="s">
        <v>36</v>
      </c>
    </row>
    <row r="131" spans="1:17" x14ac:dyDescent="0.25">
      <c r="A131" s="1">
        <v>44242</v>
      </c>
      <c r="B131">
        <v>519</v>
      </c>
      <c r="C131" t="s">
        <v>62</v>
      </c>
      <c r="D131" t="s">
        <v>43</v>
      </c>
      <c r="E131">
        <v>211.2</v>
      </c>
      <c r="F131" s="5">
        <v>210.656440109736</v>
      </c>
      <c r="G131" s="5">
        <v>223.5</v>
      </c>
      <c r="H131" s="18">
        <v>11.7564401097362</v>
      </c>
      <c r="I131" s="18">
        <v>-12.843559890263901</v>
      </c>
      <c r="J131" t="s">
        <v>30</v>
      </c>
      <c r="K131" t="s">
        <v>31</v>
      </c>
      <c r="L131">
        <v>0</v>
      </c>
      <c r="M131">
        <v>1</v>
      </c>
      <c r="N131">
        <v>0</v>
      </c>
      <c r="O131">
        <v>0</v>
      </c>
      <c r="P131" t="s">
        <v>32</v>
      </c>
      <c r="Q131" t="s">
        <v>36</v>
      </c>
    </row>
    <row r="132" spans="1:17" x14ac:dyDescent="0.25">
      <c r="A132" s="1">
        <v>44242</v>
      </c>
      <c r="B132">
        <v>521</v>
      </c>
      <c r="C132" t="s">
        <v>61</v>
      </c>
      <c r="D132" t="s">
        <v>28</v>
      </c>
      <c r="E132">
        <v>251.2</v>
      </c>
      <c r="F132" s="5">
        <v>213.21631447797799</v>
      </c>
      <c r="G132" s="5">
        <v>233.5</v>
      </c>
      <c r="H132" s="18">
        <v>-20.283685522022001</v>
      </c>
      <c r="I132" s="18">
        <v>-20.283685522022001</v>
      </c>
      <c r="J132" t="s">
        <v>30</v>
      </c>
      <c r="K132" t="s">
        <v>31</v>
      </c>
      <c r="L132">
        <v>0</v>
      </c>
      <c r="M132">
        <v>1</v>
      </c>
      <c r="N132">
        <v>0</v>
      </c>
      <c r="O132">
        <v>0</v>
      </c>
      <c r="P132" t="s">
        <v>32</v>
      </c>
      <c r="Q132" t="s">
        <v>32</v>
      </c>
    </row>
    <row r="133" spans="1:17" x14ac:dyDescent="0.25">
      <c r="A133" s="1">
        <v>44242</v>
      </c>
      <c r="B133">
        <v>523</v>
      </c>
      <c r="C133" t="s">
        <v>55</v>
      </c>
      <c r="D133" t="s">
        <v>52</v>
      </c>
      <c r="E133">
        <v>236.2</v>
      </c>
      <c r="F133" s="5">
        <v>222.217120968355</v>
      </c>
      <c r="G133" s="5">
        <v>218.5</v>
      </c>
      <c r="H133" s="18">
        <v>3.7171209683545201</v>
      </c>
      <c r="I133" s="18">
        <v>3.7171209683545201</v>
      </c>
      <c r="J133" t="s">
        <v>40</v>
      </c>
      <c r="K133" t="s">
        <v>41</v>
      </c>
      <c r="L133">
        <v>0</v>
      </c>
      <c r="M133">
        <v>0</v>
      </c>
      <c r="N133">
        <v>0</v>
      </c>
      <c r="O133">
        <v>0</v>
      </c>
      <c r="P133" t="s">
        <v>32</v>
      </c>
      <c r="Q133" t="s">
        <v>32</v>
      </c>
    </row>
    <row r="134" spans="1:17" x14ac:dyDescent="0.25">
      <c r="A134" s="1">
        <v>44242</v>
      </c>
      <c r="B134">
        <v>525</v>
      </c>
      <c r="C134" t="s">
        <v>59</v>
      </c>
      <c r="D134" t="s">
        <v>58</v>
      </c>
      <c r="E134">
        <v>258.2</v>
      </c>
      <c r="F134" s="5">
        <v>225.64313581933001</v>
      </c>
      <c r="G134" s="5">
        <v>225</v>
      </c>
      <c r="H134" s="18">
        <v>0.64313581933012598</v>
      </c>
      <c r="I134" s="18">
        <v>0.64313581933012598</v>
      </c>
      <c r="J134" t="s">
        <v>40</v>
      </c>
      <c r="K134" t="s">
        <v>41</v>
      </c>
      <c r="L134">
        <v>0</v>
      </c>
      <c r="M134">
        <v>0</v>
      </c>
      <c r="N134">
        <v>0</v>
      </c>
      <c r="O134">
        <v>0</v>
      </c>
      <c r="P134" t="s">
        <v>32</v>
      </c>
      <c r="Q134" t="s">
        <v>32</v>
      </c>
    </row>
    <row r="135" spans="1:17" x14ac:dyDescent="0.25">
      <c r="A135" s="1">
        <v>44242</v>
      </c>
      <c r="B135">
        <v>527</v>
      </c>
      <c r="C135" t="s">
        <v>47</v>
      </c>
      <c r="D135" t="s">
        <v>39</v>
      </c>
      <c r="E135">
        <v>244.2</v>
      </c>
      <c r="F135" s="5">
        <v>205.02332121923001</v>
      </c>
      <c r="G135" s="5">
        <v>217.5</v>
      </c>
      <c r="H135" s="18">
        <v>-12.476678780770399</v>
      </c>
      <c r="I135" s="18">
        <v>-12.476678780770399</v>
      </c>
      <c r="J135" t="s">
        <v>30</v>
      </c>
      <c r="K135" t="s">
        <v>31</v>
      </c>
      <c r="L135">
        <v>0</v>
      </c>
      <c r="M135">
        <v>1</v>
      </c>
      <c r="N135">
        <v>0</v>
      </c>
      <c r="O135">
        <v>0</v>
      </c>
      <c r="P135" t="s">
        <v>32</v>
      </c>
      <c r="Q135" t="s">
        <v>32</v>
      </c>
    </row>
    <row r="136" spans="1:17" x14ac:dyDescent="0.25">
      <c r="A136" s="1">
        <v>44242</v>
      </c>
      <c r="B136">
        <v>529</v>
      </c>
      <c r="C136" t="s">
        <v>57</v>
      </c>
      <c r="D136" t="s">
        <v>53</v>
      </c>
      <c r="E136">
        <v>228.2</v>
      </c>
      <c r="F136" s="5">
        <v>234.10827791184499</v>
      </c>
      <c r="G136" s="5">
        <v>227.5</v>
      </c>
      <c r="H136" s="18">
        <v>-5.2082779118453599</v>
      </c>
      <c r="I136" s="18">
        <v>6.6082779118453301</v>
      </c>
      <c r="J136" t="s">
        <v>44</v>
      </c>
      <c r="K136" t="s">
        <v>31</v>
      </c>
      <c r="L136">
        <v>0</v>
      </c>
      <c r="M136">
        <v>0</v>
      </c>
      <c r="N136">
        <v>0</v>
      </c>
      <c r="O136">
        <v>1</v>
      </c>
      <c r="P136" t="s">
        <v>36</v>
      </c>
      <c r="Q136" t="s">
        <v>36</v>
      </c>
    </row>
    <row r="137" spans="1:17" x14ac:dyDescent="0.25">
      <c r="A137" s="1">
        <v>44242</v>
      </c>
      <c r="B137">
        <v>531</v>
      </c>
      <c r="C137" t="s">
        <v>60</v>
      </c>
      <c r="D137" t="s">
        <v>49</v>
      </c>
      <c r="E137">
        <v>262.2</v>
      </c>
      <c r="F137" s="5">
        <v>244.26331713874399</v>
      </c>
      <c r="G137" s="5">
        <v>242.5</v>
      </c>
      <c r="H137" s="18">
        <v>1.7633171387438999</v>
      </c>
      <c r="I137" s="18">
        <v>1.7633171387438999</v>
      </c>
      <c r="J137" t="s">
        <v>40</v>
      </c>
      <c r="K137" t="s">
        <v>41</v>
      </c>
      <c r="L137">
        <v>0</v>
      </c>
      <c r="M137">
        <v>0</v>
      </c>
      <c r="N137">
        <v>0</v>
      </c>
      <c r="O137">
        <v>0</v>
      </c>
      <c r="P137" t="s">
        <v>32</v>
      </c>
      <c r="Q137" t="s">
        <v>32</v>
      </c>
    </row>
    <row r="138" spans="1:17" x14ac:dyDescent="0.25">
      <c r="A138" s="1">
        <v>44241</v>
      </c>
      <c r="B138">
        <v>579</v>
      </c>
      <c r="C138" t="s">
        <v>48</v>
      </c>
      <c r="D138" t="s">
        <v>51</v>
      </c>
      <c r="E138">
        <v>236.2</v>
      </c>
      <c r="F138" s="5">
        <v>223.25079299850699</v>
      </c>
      <c r="G138" s="5">
        <v>222</v>
      </c>
      <c r="H138" s="18">
        <v>1.2507929985066</v>
      </c>
      <c r="I138" s="18">
        <v>1.2507929985066</v>
      </c>
      <c r="J138" t="s">
        <v>40</v>
      </c>
      <c r="K138" t="s">
        <v>41</v>
      </c>
      <c r="L138">
        <v>0</v>
      </c>
      <c r="M138">
        <v>0</v>
      </c>
      <c r="N138">
        <v>0</v>
      </c>
      <c r="O138">
        <v>0</v>
      </c>
      <c r="P138" t="s">
        <v>32</v>
      </c>
      <c r="Q138" t="s">
        <v>32</v>
      </c>
    </row>
    <row r="139" spans="1:17" x14ac:dyDescent="0.25">
      <c r="A139" s="1">
        <v>44241</v>
      </c>
      <c r="B139">
        <v>511</v>
      </c>
      <c r="C139" t="s">
        <v>65</v>
      </c>
      <c r="D139" t="s">
        <v>42</v>
      </c>
      <c r="E139">
        <v>228.2</v>
      </c>
      <c r="F139" s="5">
        <v>218.655155971764</v>
      </c>
      <c r="G139" s="5">
        <v>219</v>
      </c>
      <c r="H139" s="18">
        <v>-0.34484402823591198</v>
      </c>
      <c r="I139" s="18">
        <v>-0.34484402823591198</v>
      </c>
      <c r="J139" t="s">
        <v>40</v>
      </c>
      <c r="K139" t="s">
        <v>41</v>
      </c>
      <c r="L139">
        <v>0</v>
      </c>
      <c r="M139">
        <v>0</v>
      </c>
      <c r="N139">
        <v>0</v>
      </c>
      <c r="O139">
        <v>0</v>
      </c>
      <c r="P139" t="s">
        <v>32</v>
      </c>
      <c r="Q139" t="s">
        <v>32</v>
      </c>
    </row>
    <row r="140" spans="1:17" x14ac:dyDescent="0.25">
      <c r="A140" s="1">
        <v>44241</v>
      </c>
      <c r="B140">
        <v>513</v>
      </c>
      <c r="C140" t="s">
        <v>56</v>
      </c>
      <c r="D140" t="s">
        <v>54</v>
      </c>
      <c r="E140">
        <v>200.2</v>
      </c>
      <c r="F140" s="5">
        <v>226.48114679601201</v>
      </c>
      <c r="G140" s="5">
        <v>212</v>
      </c>
      <c r="H140" s="18">
        <v>-14.4811467960124</v>
      </c>
      <c r="I140" s="18">
        <v>14.4811467960124</v>
      </c>
      <c r="J140" t="s">
        <v>44</v>
      </c>
      <c r="K140" t="s">
        <v>31</v>
      </c>
      <c r="L140">
        <v>0</v>
      </c>
      <c r="M140">
        <v>0</v>
      </c>
      <c r="N140">
        <v>0</v>
      </c>
      <c r="O140">
        <v>1</v>
      </c>
      <c r="P140" t="s">
        <v>36</v>
      </c>
      <c r="Q140" t="s">
        <v>36</v>
      </c>
    </row>
    <row r="141" spans="1:17" x14ac:dyDescent="0.25">
      <c r="A141" s="1">
        <v>44241</v>
      </c>
      <c r="B141">
        <v>515</v>
      </c>
      <c r="C141" t="s">
        <v>29</v>
      </c>
      <c r="D141" t="s">
        <v>49</v>
      </c>
      <c r="E141">
        <v>235.2</v>
      </c>
      <c r="F141" s="5">
        <v>232.762100161706</v>
      </c>
      <c r="G141" s="5">
        <v>232</v>
      </c>
      <c r="H141" s="18">
        <v>0.762100161706456</v>
      </c>
      <c r="I141" s="18">
        <v>0.762100161706456</v>
      </c>
      <c r="J141" t="s">
        <v>40</v>
      </c>
      <c r="K141" t="s">
        <v>41</v>
      </c>
      <c r="L141">
        <v>0</v>
      </c>
      <c r="M141">
        <v>0</v>
      </c>
      <c r="N141">
        <v>0</v>
      </c>
      <c r="O141">
        <v>0</v>
      </c>
      <c r="P141" t="s">
        <v>32</v>
      </c>
      <c r="Q141" t="s">
        <v>32</v>
      </c>
    </row>
    <row r="142" spans="1:17" x14ac:dyDescent="0.25">
      <c r="A142" s="1">
        <v>44241</v>
      </c>
      <c r="B142">
        <v>517</v>
      </c>
      <c r="C142" t="s">
        <v>57</v>
      </c>
      <c r="D142" t="s">
        <v>39</v>
      </c>
      <c r="E142">
        <v>240.2</v>
      </c>
      <c r="F142" s="5">
        <v>235.06255332162399</v>
      </c>
      <c r="G142" s="5">
        <v>219.5</v>
      </c>
      <c r="H142" s="18">
        <v>15.5625533216236</v>
      </c>
      <c r="I142" s="18">
        <v>15.5625533216236</v>
      </c>
      <c r="J142" t="s">
        <v>44</v>
      </c>
      <c r="K142" t="s">
        <v>35</v>
      </c>
      <c r="L142">
        <v>0</v>
      </c>
      <c r="M142">
        <v>0</v>
      </c>
      <c r="N142">
        <v>1</v>
      </c>
      <c r="O142">
        <v>0</v>
      </c>
      <c r="P142" t="s">
        <v>32</v>
      </c>
      <c r="Q142" t="s">
        <v>32</v>
      </c>
    </row>
    <row r="143" spans="1:17" x14ac:dyDescent="0.25">
      <c r="A143" s="1">
        <v>44241</v>
      </c>
      <c r="B143">
        <v>577</v>
      </c>
      <c r="C143" t="s">
        <v>38</v>
      </c>
      <c r="D143" t="s">
        <v>28</v>
      </c>
      <c r="E143">
        <v>196.2</v>
      </c>
      <c r="F143" s="5">
        <v>218.847893181529</v>
      </c>
      <c r="G143" s="5">
        <v>230</v>
      </c>
      <c r="H143" s="18">
        <v>11.152106818471299</v>
      </c>
      <c r="I143" s="18">
        <v>-11.152106818471299</v>
      </c>
      <c r="J143" t="s">
        <v>30</v>
      </c>
      <c r="K143" t="s">
        <v>35</v>
      </c>
      <c r="L143">
        <v>1</v>
      </c>
      <c r="M143">
        <v>0</v>
      </c>
      <c r="N143">
        <v>0</v>
      </c>
      <c r="O143">
        <v>0</v>
      </c>
      <c r="P143" t="s">
        <v>36</v>
      </c>
      <c r="Q143" t="s">
        <v>36</v>
      </c>
    </row>
    <row r="144" spans="1:17" x14ac:dyDescent="0.25">
      <c r="A144" s="1">
        <v>44241</v>
      </c>
      <c r="B144">
        <v>509</v>
      </c>
      <c r="C144" t="s">
        <v>45</v>
      </c>
      <c r="D144" t="s">
        <v>46</v>
      </c>
      <c r="E144">
        <v>224.2</v>
      </c>
      <c r="F144" s="5">
        <v>218.12762313768599</v>
      </c>
      <c r="G144" s="5">
        <v>228.5</v>
      </c>
      <c r="H144" s="18">
        <v>-1.7723768623135601</v>
      </c>
      <c r="I144" s="18">
        <v>-10.372376862313599</v>
      </c>
      <c r="J144" t="s">
        <v>30</v>
      </c>
      <c r="K144" t="s">
        <v>35</v>
      </c>
      <c r="L144">
        <v>1</v>
      </c>
      <c r="M144">
        <v>0</v>
      </c>
      <c r="N144">
        <v>0</v>
      </c>
      <c r="O144">
        <v>0</v>
      </c>
      <c r="P144" t="s">
        <v>36</v>
      </c>
      <c r="Q144" t="s">
        <v>36</v>
      </c>
    </row>
    <row r="145" spans="1:17" x14ac:dyDescent="0.25">
      <c r="A145" s="1">
        <v>44241</v>
      </c>
      <c r="B145">
        <v>501</v>
      </c>
      <c r="C145" t="s">
        <v>50</v>
      </c>
      <c r="D145" t="s">
        <v>34</v>
      </c>
      <c r="E145">
        <v>240.2</v>
      </c>
      <c r="F145" s="5">
        <v>254.90683913534201</v>
      </c>
      <c r="G145" s="5">
        <v>235.5</v>
      </c>
      <c r="H145" s="18">
        <v>-10.006839135342</v>
      </c>
      <c r="I145" s="18">
        <v>19.406839135342</v>
      </c>
      <c r="J145" t="s">
        <v>44</v>
      </c>
      <c r="K145" t="s">
        <v>35</v>
      </c>
      <c r="L145">
        <v>0</v>
      </c>
      <c r="M145">
        <v>0</v>
      </c>
      <c r="N145">
        <v>1</v>
      </c>
      <c r="O145">
        <v>0</v>
      </c>
      <c r="P145" t="s">
        <v>32</v>
      </c>
      <c r="Q145" t="s">
        <v>32</v>
      </c>
    </row>
    <row r="146" spans="1:17" x14ac:dyDescent="0.25">
      <c r="A146" s="1">
        <v>44241</v>
      </c>
      <c r="B146">
        <v>503</v>
      </c>
      <c r="C146" t="s">
        <v>64</v>
      </c>
      <c r="D146" t="s">
        <v>37</v>
      </c>
      <c r="E146">
        <v>229.2</v>
      </c>
      <c r="F146" s="5">
        <v>233.52133894828501</v>
      </c>
      <c r="G146" s="5">
        <v>228.5</v>
      </c>
      <c r="H146" s="18">
        <v>-3.6213389482846301</v>
      </c>
      <c r="I146" s="18">
        <v>5.02133894828461</v>
      </c>
      <c r="J146" t="s">
        <v>44</v>
      </c>
      <c r="K146" t="s">
        <v>31</v>
      </c>
      <c r="L146">
        <v>0</v>
      </c>
      <c r="M146">
        <v>0</v>
      </c>
      <c r="N146">
        <v>0</v>
      </c>
      <c r="O146">
        <v>1</v>
      </c>
      <c r="P146" t="s">
        <v>36</v>
      </c>
      <c r="Q146" t="s">
        <v>36</v>
      </c>
    </row>
    <row r="147" spans="1:17" x14ac:dyDescent="0.25">
      <c r="A147" s="1">
        <v>44241</v>
      </c>
      <c r="B147">
        <v>507</v>
      </c>
      <c r="C147" t="s">
        <v>33</v>
      </c>
      <c r="D147" t="s">
        <v>63</v>
      </c>
      <c r="E147">
        <v>233.2</v>
      </c>
      <c r="F147" s="5">
        <v>230.563327827487</v>
      </c>
      <c r="G147" s="5">
        <v>227</v>
      </c>
      <c r="H147" s="18">
        <v>3.5633278274865701</v>
      </c>
      <c r="I147" s="18">
        <v>3.5633278274865701</v>
      </c>
      <c r="J147" t="s">
        <v>40</v>
      </c>
      <c r="K147" t="s">
        <v>41</v>
      </c>
      <c r="L147">
        <v>0</v>
      </c>
      <c r="M147">
        <v>0</v>
      </c>
      <c r="N147">
        <v>0</v>
      </c>
      <c r="O147">
        <v>0</v>
      </c>
      <c r="P147" t="s">
        <v>32</v>
      </c>
      <c r="Q147" t="s">
        <v>32</v>
      </c>
    </row>
    <row r="148" spans="1:17" x14ac:dyDescent="0.25">
      <c r="A148" s="1">
        <v>44240</v>
      </c>
      <c r="B148">
        <v>563</v>
      </c>
      <c r="C148" t="s">
        <v>59</v>
      </c>
      <c r="D148" t="s">
        <v>54</v>
      </c>
      <c r="E148">
        <v>232.2</v>
      </c>
      <c r="F148" s="5">
        <v>229.82013271628</v>
      </c>
      <c r="G148" s="5">
        <v>221</v>
      </c>
      <c r="H148" s="18">
        <v>8.8201327162801704</v>
      </c>
      <c r="I148" s="18">
        <v>8.8201327162801704</v>
      </c>
      <c r="J148" t="s">
        <v>44</v>
      </c>
      <c r="K148" t="s">
        <v>35</v>
      </c>
      <c r="L148">
        <v>0</v>
      </c>
      <c r="M148">
        <v>0</v>
      </c>
      <c r="N148">
        <v>1</v>
      </c>
      <c r="O148">
        <v>0</v>
      </c>
      <c r="P148" t="s">
        <v>32</v>
      </c>
      <c r="Q148" t="s">
        <v>32</v>
      </c>
    </row>
    <row r="149" spans="1:17" x14ac:dyDescent="0.25">
      <c r="A149" s="1">
        <v>44240</v>
      </c>
      <c r="B149">
        <v>565</v>
      </c>
      <c r="C149" t="s">
        <v>43</v>
      </c>
      <c r="D149" t="s">
        <v>55</v>
      </c>
      <c r="E149">
        <v>239.2</v>
      </c>
      <c r="F149" s="5">
        <v>208.90469389103799</v>
      </c>
      <c r="G149" s="5">
        <v>224</v>
      </c>
      <c r="H149" s="18">
        <v>-15.095306108961701</v>
      </c>
      <c r="I149" s="18">
        <v>-15.095306108961701</v>
      </c>
      <c r="J149" t="s">
        <v>30</v>
      </c>
      <c r="K149" t="s">
        <v>31</v>
      </c>
      <c r="L149">
        <v>0</v>
      </c>
      <c r="M149">
        <v>1</v>
      </c>
      <c r="N149">
        <v>0</v>
      </c>
      <c r="O149">
        <v>0</v>
      </c>
      <c r="P149" t="s">
        <v>32</v>
      </c>
      <c r="Q149" t="s">
        <v>32</v>
      </c>
    </row>
    <row r="150" spans="1:17" x14ac:dyDescent="0.25">
      <c r="A150" s="1">
        <v>44240</v>
      </c>
      <c r="B150">
        <v>567</v>
      </c>
      <c r="C150" t="s">
        <v>61</v>
      </c>
      <c r="D150" t="s">
        <v>52</v>
      </c>
      <c r="E150">
        <v>221.2</v>
      </c>
      <c r="F150" s="5">
        <v>204.70447336297701</v>
      </c>
      <c r="G150" s="5">
        <v>213.5</v>
      </c>
      <c r="H150" s="18">
        <v>-8.7955266370227303</v>
      </c>
      <c r="I150" s="18">
        <v>-8.7955266370227303</v>
      </c>
      <c r="J150" t="s">
        <v>30</v>
      </c>
      <c r="K150" t="s">
        <v>31</v>
      </c>
      <c r="L150">
        <v>0</v>
      </c>
      <c r="M150">
        <v>1</v>
      </c>
      <c r="N150">
        <v>0</v>
      </c>
      <c r="O150">
        <v>0</v>
      </c>
      <c r="P150" t="s">
        <v>32</v>
      </c>
      <c r="Q150" t="s">
        <v>32</v>
      </c>
    </row>
    <row r="151" spans="1:17" x14ac:dyDescent="0.25">
      <c r="A151" s="1">
        <v>44240</v>
      </c>
      <c r="B151">
        <v>569</v>
      </c>
      <c r="C151" t="s">
        <v>60</v>
      </c>
      <c r="D151" t="s">
        <v>53</v>
      </c>
      <c r="E151">
        <v>252.2</v>
      </c>
      <c r="F151" s="5">
        <v>232.67005688405499</v>
      </c>
      <c r="G151" s="5">
        <v>245.5</v>
      </c>
      <c r="H151" s="18">
        <v>-12.829943115945399</v>
      </c>
      <c r="I151" s="18">
        <v>-12.829943115945399</v>
      </c>
      <c r="J151" t="s">
        <v>30</v>
      </c>
      <c r="K151" t="s">
        <v>31</v>
      </c>
      <c r="L151">
        <v>0</v>
      </c>
      <c r="M151">
        <v>1</v>
      </c>
      <c r="N151">
        <v>0</v>
      </c>
      <c r="O151">
        <v>0</v>
      </c>
      <c r="P151" t="s">
        <v>32</v>
      </c>
      <c r="Q151" t="s">
        <v>32</v>
      </c>
    </row>
    <row r="152" spans="1:17" x14ac:dyDescent="0.25">
      <c r="A152" s="1">
        <v>44240</v>
      </c>
      <c r="B152">
        <v>571</v>
      </c>
      <c r="C152" t="s">
        <v>47</v>
      </c>
      <c r="D152" t="s">
        <v>58</v>
      </c>
      <c r="E152">
        <v>207.2</v>
      </c>
      <c r="F152" s="5">
        <v>217.72824134804301</v>
      </c>
      <c r="G152" s="5">
        <v>215.5</v>
      </c>
      <c r="H152" s="18">
        <v>-2.2282413480429901</v>
      </c>
      <c r="I152" s="18">
        <v>2.2282413480429901</v>
      </c>
      <c r="J152" t="s">
        <v>40</v>
      </c>
      <c r="K152" t="s">
        <v>41</v>
      </c>
      <c r="L152">
        <v>0</v>
      </c>
      <c r="M152">
        <v>0</v>
      </c>
      <c r="N152">
        <v>0</v>
      </c>
      <c r="O152">
        <v>0</v>
      </c>
      <c r="P152" t="s">
        <v>36</v>
      </c>
      <c r="Q152" t="s">
        <v>36</v>
      </c>
    </row>
    <row r="153" spans="1:17" x14ac:dyDescent="0.25">
      <c r="A153" s="1">
        <v>44239</v>
      </c>
      <c r="B153">
        <v>553</v>
      </c>
      <c r="C153" t="s">
        <v>45</v>
      </c>
      <c r="D153" t="s">
        <v>58</v>
      </c>
      <c r="E153">
        <v>245.2</v>
      </c>
      <c r="F153" s="5">
        <v>237.43481305593301</v>
      </c>
      <c r="G153" s="5">
        <v>233</v>
      </c>
      <c r="H153" s="18">
        <v>4.4348130559328398</v>
      </c>
      <c r="I153" s="18">
        <v>4.4348130559328398</v>
      </c>
      <c r="J153" t="s">
        <v>40</v>
      </c>
      <c r="K153" t="s">
        <v>41</v>
      </c>
      <c r="L153">
        <v>0</v>
      </c>
      <c r="M153">
        <v>0</v>
      </c>
      <c r="N153">
        <v>0</v>
      </c>
      <c r="O153">
        <v>0</v>
      </c>
      <c r="P153" t="s">
        <v>32</v>
      </c>
      <c r="Q153" t="s">
        <v>32</v>
      </c>
    </row>
    <row r="154" spans="1:17" x14ac:dyDescent="0.25">
      <c r="A154" s="1">
        <v>44239</v>
      </c>
      <c r="B154">
        <v>555</v>
      </c>
      <c r="C154" t="s">
        <v>46</v>
      </c>
      <c r="D154" t="s">
        <v>42</v>
      </c>
      <c r="E154">
        <v>193.2</v>
      </c>
      <c r="F154" s="5">
        <v>230.454806769074</v>
      </c>
      <c r="G154" s="5">
        <v>221.5</v>
      </c>
      <c r="H154" s="18">
        <v>-8.9548067690744801</v>
      </c>
      <c r="I154" s="18">
        <v>8.9548067690744801</v>
      </c>
      <c r="J154" t="s">
        <v>44</v>
      </c>
      <c r="K154" t="s">
        <v>31</v>
      </c>
      <c r="L154">
        <v>0</v>
      </c>
      <c r="M154">
        <v>0</v>
      </c>
      <c r="N154">
        <v>0</v>
      </c>
      <c r="O154">
        <v>1</v>
      </c>
      <c r="P154" t="s">
        <v>36</v>
      </c>
      <c r="Q154" t="s">
        <v>36</v>
      </c>
    </row>
    <row r="155" spans="1:17" x14ac:dyDescent="0.25">
      <c r="A155" s="1">
        <v>44239</v>
      </c>
      <c r="B155">
        <v>557</v>
      </c>
      <c r="C155" t="s">
        <v>56</v>
      </c>
      <c r="D155" t="s">
        <v>49</v>
      </c>
      <c r="E155">
        <v>236.2</v>
      </c>
      <c r="F155" s="5">
        <v>222.55997986441599</v>
      </c>
      <c r="G155" s="5">
        <v>218</v>
      </c>
      <c r="H155" s="18">
        <v>4.5599798644160803</v>
      </c>
      <c r="I155" s="18">
        <v>4.5599798644160803</v>
      </c>
      <c r="J155" t="s">
        <v>40</v>
      </c>
      <c r="K155" t="s">
        <v>41</v>
      </c>
      <c r="L155">
        <v>0</v>
      </c>
      <c r="M155">
        <v>0</v>
      </c>
      <c r="N155">
        <v>0</v>
      </c>
      <c r="O155">
        <v>0</v>
      </c>
      <c r="P155" t="s">
        <v>32</v>
      </c>
      <c r="Q155" t="s">
        <v>32</v>
      </c>
    </row>
    <row r="156" spans="1:17" x14ac:dyDescent="0.25">
      <c r="A156" s="1">
        <v>44239</v>
      </c>
      <c r="B156">
        <v>559</v>
      </c>
      <c r="C156" t="s">
        <v>29</v>
      </c>
      <c r="D156" t="s">
        <v>65</v>
      </c>
      <c r="E156">
        <v>221.2</v>
      </c>
      <c r="F156" s="5">
        <v>219.017052642415</v>
      </c>
      <c r="G156" s="5">
        <v>218.5</v>
      </c>
      <c r="H156" s="18">
        <v>0.51705264241456905</v>
      </c>
      <c r="I156" s="18">
        <v>0.51705264241456905</v>
      </c>
      <c r="J156" t="s">
        <v>40</v>
      </c>
      <c r="K156" t="s">
        <v>41</v>
      </c>
      <c r="L156">
        <v>0</v>
      </c>
      <c r="M156">
        <v>0</v>
      </c>
      <c r="N156">
        <v>0</v>
      </c>
      <c r="O156">
        <v>0</v>
      </c>
      <c r="P156" t="s">
        <v>32</v>
      </c>
      <c r="Q156" t="s">
        <v>32</v>
      </c>
    </row>
    <row r="157" spans="1:17" x14ac:dyDescent="0.25">
      <c r="A157" s="1">
        <v>44239</v>
      </c>
      <c r="B157">
        <v>561</v>
      </c>
      <c r="C157" t="s">
        <v>57</v>
      </c>
      <c r="D157" t="s">
        <v>50</v>
      </c>
      <c r="E157">
        <v>240.2</v>
      </c>
      <c r="F157" s="5">
        <v>226.99455072631</v>
      </c>
      <c r="G157" s="5">
        <v>221.5</v>
      </c>
      <c r="H157" s="18">
        <v>5.4945507263097397</v>
      </c>
      <c r="I157" s="18">
        <v>5.4945507263097397</v>
      </c>
      <c r="J157" t="s">
        <v>44</v>
      </c>
      <c r="K157" t="s">
        <v>35</v>
      </c>
      <c r="L157">
        <v>0</v>
      </c>
      <c r="M157">
        <v>0</v>
      </c>
      <c r="N157">
        <v>1</v>
      </c>
      <c r="O157">
        <v>0</v>
      </c>
      <c r="P157" t="s">
        <v>32</v>
      </c>
      <c r="Q157" t="s">
        <v>32</v>
      </c>
    </row>
    <row r="158" spans="1:17" x14ac:dyDescent="0.25">
      <c r="A158" s="1">
        <v>44239</v>
      </c>
      <c r="B158">
        <v>575</v>
      </c>
      <c r="C158" t="s">
        <v>51</v>
      </c>
      <c r="D158" t="s">
        <v>38</v>
      </c>
      <c r="E158">
        <v>211.2</v>
      </c>
      <c r="F158" s="5">
        <v>213.70801441823301</v>
      </c>
      <c r="G158" s="5">
        <v>211</v>
      </c>
      <c r="H158" s="18">
        <v>-2.30801441823326</v>
      </c>
      <c r="I158" s="18">
        <v>2.7080144182332302</v>
      </c>
      <c r="J158" t="s">
        <v>40</v>
      </c>
      <c r="K158" t="s">
        <v>41</v>
      </c>
      <c r="L158">
        <v>0</v>
      </c>
      <c r="M158">
        <v>0</v>
      </c>
      <c r="N158">
        <v>0</v>
      </c>
      <c r="O158">
        <v>0</v>
      </c>
      <c r="P158" t="s">
        <v>36</v>
      </c>
      <c r="Q158" t="s">
        <v>36</v>
      </c>
    </row>
    <row r="159" spans="1:17" x14ac:dyDescent="0.25">
      <c r="A159" s="1">
        <v>44239</v>
      </c>
      <c r="B159">
        <v>541</v>
      </c>
      <c r="C159" t="s">
        <v>64</v>
      </c>
      <c r="D159" t="s">
        <v>63</v>
      </c>
      <c r="E159">
        <v>235.2</v>
      </c>
      <c r="F159" s="5">
        <v>227.71674927549299</v>
      </c>
      <c r="G159" s="5">
        <v>230</v>
      </c>
      <c r="H159" s="18">
        <v>-2.2832507245071598</v>
      </c>
      <c r="I159" s="18">
        <v>-2.2832507245071598</v>
      </c>
      <c r="J159" t="s">
        <v>40</v>
      </c>
      <c r="K159" t="s">
        <v>41</v>
      </c>
      <c r="L159">
        <v>0</v>
      </c>
      <c r="M159">
        <v>0</v>
      </c>
      <c r="N159">
        <v>0</v>
      </c>
      <c r="O159">
        <v>0</v>
      </c>
      <c r="P159" t="s">
        <v>32</v>
      </c>
      <c r="Q159" t="s">
        <v>32</v>
      </c>
    </row>
    <row r="160" spans="1:17" x14ac:dyDescent="0.25">
      <c r="A160" s="1">
        <v>44239</v>
      </c>
      <c r="B160">
        <v>543</v>
      </c>
      <c r="C160" t="s">
        <v>52</v>
      </c>
      <c r="D160" t="s">
        <v>28</v>
      </c>
      <c r="E160">
        <v>201.2</v>
      </c>
      <c r="F160" s="5">
        <v>220.643045069761</v>
      </c>
      <c r="G160" s="5">
        <v>218.5</v>
      </c>
      <c r="H160" s="18">
        <v>-2.1430450697611199</v>
      </c>
      <c r="I160" s="18">
        <v>2.1430450697611199</v>
      </c>
      <c r="J160" t="s">
        <v>40</v>
      </c>
      <c r="K160" t="s">
        <v>41</v>
      </c>
      <c r="L160">
        <v>0</v>
      </c>
      <c r="M160">
        <v>0</v>
      </c>
      <c r="N160">
        <v>0</v>
      </c>
      <c r="O160">
        <v>0</v>
      </c>
      <c r="P160" t="s">
        <v>36</v>
      </c>
      <c r="Q160" t="s">
        <v>36</v>
      </c>
    </row>
    <row r="161" spans="1:17" x14ac:dyDescent="0.25">
      <c r="A161" s="1">
        <v>44239</v>
      </c>
      <c r="B161">
        <v>545</v>
      </c>
      <c r="C161" t="s">
        <v>33</v>
      </c>
      <c r="D161" t="s">
        <v>55</v>
      </c>
      <c r="E161">
        <v>240.2</v>
      </c>
      <c r="F161" s="5">
        <v>222.33296669468101</v>
      </c>
      <c r="G161" s="5">
        <v>224.5</v>
      </c>
      <c r="H161" s="18">
        <v>-2.1670333053187099</v>
      </c>
      <c r="I161" s="18">
        <v>-2.1670333053187099</v>
      </c>
      <c r="J161" t="s">
        <v>40</v>
      </c>
      <c r="K161" t="s">
        <v>41</v>
      </c>
      <c r="L161">
        <v>0</v>
      </c>
      <c r="M161">
        <v>0</v>
      </c>
      <c r="N161">
        <v>0</v>
      </c>
      <c r="O161">
        <v>0</v>
      </c>
      <c r="P161" t="s">
        <v>32</v>
      </c>
      <c r="Q161" t="s">
        <v>32</v>
      </c>
    </row>
    <row r="162" spans="1:17" x14ac:dyDescent="0.25">
      <c r="A162" s="1">
        <v>44239</v>
      </c>
      <c r="B162">
        <v>549</v>
      </c>
      <c r="C162" t="s">
        <v>48</v>
      </c>
      <c r="D162" t="s">
        <v>34</v>
      </c>
      <c r="E162">
        <v>274.2</v>
      </c>
      <c r="F162" s="5">
        <v>255.708073364608</v>
      </c>
      <c r="G162" s="5">
        <v>233.5</v>
      </c>
      <c r="H162" s="18">
        <v>22.2080733646082</v>
      </c>
      <c r="I162" s="18">
        <v>22.2080733646082</v>
      </c>
      <c r="J162" t="s">
        <v>44</v>
      </c>
      <c r="K162" t="s">
        <v>35</v>
      </c>
      <c r="L162">
        <v>0</v>
      </c>
      <c r="M162">
        <v>0</v>
      </c>
      <c r="N162">
        <v>1</v>
      </c>
      <c r="O162">
        <v>0</v>
      </c>
      <c r="P162" t="s">
        <v>32</v>
      </c>
      <c r="Q162" t="s">
        <v>32</v>
      </c>
    </row>
    <row r="163" spans="1:17" x14ac:dyDescent="0.25">
      <c r="A163" s="1">
        <v>44239</v>
      </c>
      <c r="B163">
        <v>551</v>
      </c>
      <c r="C163" t="s">
        <v>39</v>
      </c>
      <c r="D163" t="s">
        <v>62</v>
      </c>
      <c r="E163">
        <v>232.2</v>
      </c>
      <c r="F163" s="5">
        <v>222.46974505970201</v>
      </c>
      <c r="G163" s="5">
        <v>225.5</v>
      </c>
      <c r="H163" s="18">
        <v>-3.0302549402978798</v>
      </c>
      <c r="I163" s="18">
        <v>-3.0302549402978798</v>
      </c>
      <c r="J163" t="s">
        <v>40</v>
      </c>
      <c r="K163" t="s">
        <v>41</v>
      </c>
      <c r="L163">
        <v>0</v>
      </c>
      <c r="M163">
        <v>0</v>
      </c>
      <c r="N163">
        <v>0</v>
      </c>
      <c r="O163">
        <v>0</v>
      </c>
      <c r="P163" t="s">
        <v>32</v>
      </c>
      <c r="Q163" t="s">
        <v>32</v>
      </c>
    </row>
    <row r="164" spans="1:17" x14ac:dyDescent="0.25">
      <c r="A164" s="1">
        <v>44238</v>
      </c>
      <c r="B164">
        <v>537</v>
      </c>
      <c r="C164" t="s">
        <v>59</v>
      </c>
      <c r="D164" t="s">
        <v>50</v>
      </c>
      <c r="E164">
        <v>233.2</v>
      </c>
      <c r="F164" s="5">
        <v>204.76787197269701</v>
      </c>
      <c r="G164" s="5">
        <v>229</v>
      </c>
      <c r="H164" s="18">
        <v>-24.232128027303201</v>
      </c>
      <c r="I164" s="18">
        <v>-24.232128027303201</v>
      </c>
      <c r="J164" t="s">
        <v>30</v>
      </c>
      <c r="K164" t="s">
        <v>31</v>
      </c>
      <c r="L164">
        <v>0</v>
      </c>
      <c r="M164">
        <v>1</v>
      </c>
      <c r="N164">
        <v>0</v>
      </c>
      <c r="O164">
        <v>0</v>
      </c>
      <c r="P164" t="s">
        <v>32</v>
      </c>
      <c r="Q164" t="s">
        <v>32</v>
      </c>
    </row>
    <row r="165" spans="1:17" x14ac:dyDescent="0.25">
      <c r="A165" s="1">
        <v>44238</v>
      </c>
      <c r="B165">
        <v>539</v>
      </c>
      <c r="C165" t="s">
        <v>56</v>
      </c>
      <c r="D165" t="s">
        <v>53</v>
      </c>
      <c r="E165">
        <v>217.2</v>
      </c>
      <c r="F165" s="5">
        <v>212.62482153358701</v>
      </c>
      <c r="G165" s="5">
        <v>222.5</v>
      </c>
      <c r="H165" s="18">
        <v>0.72482153358703305</v>
      </c>
      <c r="I165" s="18">
        <v>-9.87517846641299</v>
      </c>
      <c r="J165" t="s">
        <v>30</v>
      </c>
      <c r="K165" t="s">
        <v>35</v>
      </c>
      <c r="L165">
        <v>1</v>
      </c>
      <c r="M165">
        <v>0</v>
      </c>
      <c r="N165">
        <v>0</v>
      </c>
      <c r="O165">
        <v>0</v>
      </c>
      <c r="P165" t="s">
        <v>36</v>
      </c>
      <c r="Q165" t="s">
        <v>36</v>
      </c>
    </row>
    <row r="166" spans="1:17" x14ac:dyDescent="0.25">
      <c r="A166" s="1">
        <v>44238</v>
      </c>
      <c r="B166">
        <v>573</v>
      </c>
      <c r="C166" t="s">
        <v>37</v>
      </c>
      <c r="D166" t="s">
        <v>38</v>
      </c>
      <c r="E166">
        <v>227.2</v>
      </c>
      <c r="F166" s="5">
        <v>232.616517815923</v>
      </c>
      <c r="G166" s="5">
        <v>219</v>
      </c>
      <c r="H166" s="18">
        <v>2.78348218407683</v>
      </c>
      <c r="I166" s="18">
        <v>13.6165178159231</v>
      </c>
      <c r="J166" t="s">
        <v>44</v>
      </c>
      <c r="K166" t="s">
        <v>35</v>
      </c>
      <c r="L166">
        <v>0</v>
      </c>
      <c r="M166">
        <v>0</v>
      </c>
      <c r="N166">
        <v>1</v>
      </c>
      <c r="O166">
        <v>0</v>
      </c>
      <c r="P166" t="s">
        <v>32</v>
      </c>
      <c r="Q166" t="s">
        <v>32</v>
      </c>
    </row>
    <row r="167" spans="1:17" x14ac:dyDescent="0.25">
      <c r="A167" s="1">
        <v>44238</v>
      </c>
      <c r="B167">
        <v>533</v>
      </c>
      <c r="C167" t="s">
        <v>43</v>
      </c>
      <c r="D167" t="s">
        <v>51</v>
      </c>
      <c r="E167">
        <v>207.2</v>
      </c>
      <c r="F167" s="5">
        <v>205.19702140688099</v>
      </c>
      <c r="G167" s="5">
        <v>214.5</v>
      </c>
      <c r="H167" s="18">
        <v>5.2970214068811599</v>
      </c>
      <c r="I167" s="18">
        <v>-9.3029785931188709</v>
      </c>
      <c r="J167" t="s">
        <v>30</v>
      </c>
      <c r="K167" t="s">
        <v>35</v>
      </c>
      <c r="L167">
        <v>1</v>
      </c>
      <c r="M167">
        <v>0</v>
      </c>
      <c r="N167">
        <v>0</v>
      </c>
      <c r="O167">
        <v>0</v>
      </c>
      <c r="P167" t="s">
        <v>36</v>
      </c>
      <c r="Q167" t="s">
        <v>36</v>
      </c>
    </row>
    <row r="168" spans="1:17" x14ac:dyDescent="0.25">
      <c r="A168" s="1">
        <v>44238</v>
      </c>
      <c r="B168">
        <v>535</v>
      </c>
      <c r="C168" t="s">
        <v>47</v>
      </c>
      <c r="D168" t="s">
        <v>61</v>
      </c>
      <c r="E168">
        <v>196.2</v>
      </c>
      <c r="F168" s="5">
        <v>212.001029736151</v>
      </c>
      <c r="G168" s="5">
        <v>214.5</v>
      </c>
      <c r="H168" s="18">
        <v>2.49897026384861</v>
      </c>
      <c r="I168" s="18">
        <v>-2.49897026384861</v>
      </c>
      <c r="J168" t="s">
        <v>40</v>
      </c>
      <c r="K168" t="s">
        <v>41</v>
      </c>
      <c r="L168">
        <v>0</v>
      </c>
      <c r="M168">
        <v>0</v>
      </c>
      <c r="N168">
        <v>0</v>
      </c>
      <c r="O168">
        <v>0</v>
      </c>
      <c r="P168" t="s">
        <v>36</v>
      </c>
      <c r="Q168" t="s">
        <v>36</v>
      </c>
    </row>
    <row r="169" spans="1:17" x14ac:dyDescent="0.25">
      <c r="A169" s="1">
        <v>44237</v>
      </c>
      <c r="B169">
        <v>515</v>
      </c>
      <c r="C169" t="s">
        <v>37</v>
      </c>
      <c r="D169" t="s">
        <v>28</v>
      </c>
      <c r="E169">
        <v>253.2</v>
      </c>
      <c r="F169" s="5">
        <v>244.74215071418999</v>
      </c>
      <c r="G169" s="5">
        <v>235.5</v>
      </c>
      <c r="H169" s="18">
        <v>9.2421507141897603</v>
      </c>
      <c r="I169" s="18">
        <v>9.2421507141897603</v>
      </c>
      <c r="J169" t="s">
        <v>44</v>
      </c>
      <c r="K169" t="s">
        <v>35</v>
      </c>
      <c r="L169">
        <v>0</v>
      </c>
      <c r="M169">
        <v>0</v>
      </c>
      <c r="N169">
        <v>1</v>
      </c>
      <c r="O169">
        <v>0</v>
      </c>
      <c r="P169" t="s">
        <v>32</v>
      </c>
      <c r="Q169" t="s">
        <v>32</v>
      </c>
    </row>
    <row r="170" spans="1:17" x14ac:dyDescent="0.25">
      <c r="A170" s="1">
        <v>44237</v>
      </c>
      <c r="B170">
        <v>517</v>
      </c>
      <c r="C170" t="s">
        <v>43</v>
      </c>
      <c r="D170" t="s">
        <v>60</v>
      </c>
      <c r="E170">
        <v>199.2</v>
      </c>
      <c r="F170" s="5">
        <v>239.44579373556101</v>
      </c>
      <c r="G170" s="5">
        <v>235</v>
      </c>
      <c r="H170" s="18">
        <v>-4.4457937355613204</v>
      </c>
      <c r="I170" s="18">
        <v>4.4457937355613204</v>
      </c>
      <c r="J170" t="s">
        <v>40</v>
      </c>
      <c r="K170" t="s">
        <v>41</v>
      </c>
      <c r="L170">
        <v>0</v>
      </c>
      <c r="M170">
        <v>0</v>
      </c>
      <c r="N170">
        <v>0</v>
      </c>
      <c r="O170">
        <v>0</v>
      </c>
      <c r="P170" t="s">
        <v>36</v>
      </c>
      <c r="Q170" t="s">
        <v>36</v>
      </c>
    </row>
    <row r="171" spans="1:17" x14ac:dyDescent="0.25">
      <c r="A171" s="1">
        <v>44237</v>
      </c>
      <c r="B171">
        <v>519</v>
      </c>
      <c r="C171" t="s">
        <v>55</v>
      </c>
      <c r="D171" t="s">
        <v>34</v>
      </c>
      <c r="E171">
        <v>236.2</v>
      </c>
      <c r="F171" s="5">
        <v>235.68413585960201</v>
      </c>
      <c r="G171" s="5">
        <v>231</v>
      </c>
      <c r="H171" s="18">
        <v>4.6841358596020104</v>
      </c>
      <c r="I171" s="18">
        <v>4.6841358596020104</v>
      </c>
      <c r="J171" t="s">
        <v>40</v>
      </c>
      <c r="K171" t="s">
        <v>41</v>
      </c>
      <c r="L171">
        <v>0</v>
      </c>
      <c r="M171">
        <v>0</v>
      </c>
      <c r="N171">
        <v>0</v>
      </c>
      <c r="O171">
        <v>0</v>
      </c>
      <c r="P171" t="s">
        <v>32</v>
      </c>
      <c r="Q171" t="s">
        <v>32</v>
      </c>
    </row>
    <row r="172" spans="1:17" x14ac:dyDescent="0.25">
      <c r="A172" s="1">
        <v>44237</v>
      </c>
      <c r="B172">
        <v>521</v>
      </c>
      <c r="C172" t="s">
        <v>39</v>
      </c>
      <c r="D172" t="s">
        <v>64</v>
      </c>
      <c r="E172">
        <v>232.2</v>
      </c>
      <c r="F172" s="5">
        <v>221.964091056249</v>
      </c>
      <c r="G172" s="5">
        <v>224.5</v>
      </c>
      <c r="H172" s="18">
        <v>-2.5359089437506599</v>
      </c>
      <c r="I172" s="18">
        <v>-2.5359089437506599</v>
      </c>
      <c r="J172" t="s">
        <v>40</v>
      </c>
      <c r="K172" t="s">
        <v>41</v>
      </c>
      <c r="L172">
        <v>0</v>
      </c>
      <c r="M172">
        <v>0</v>
      </c>
      <c r="N172">
        <v>0</v>
      </c>
      <c r="O172">
        <v>0</v>
      </c>
      <c r="P172" t="s">
        <v>32</v>
      </c>
      <c r="Q172" t="s">
        <v>32</v>
      </c>
    </row>
    <row r="173" spans="1:17" x14ac:dyDescent="0.25">
      <c r="A173" s="1">
        <v>44237</v>
      </c>
      <c r="B173">
        <v>525</v>
      </c>
      <c r="C173" t="s">
        <v>63</v>
      </c>
      <c r="D173" t="s">
        <v>29</v>
      </c>
      <c r="E173">
        <v>229.2</v>
      </c>
      <c r="F173" s="5">
        <v>230.52698692103601</v>
      </c>
      <c r="G173" s="5">
        <v>224.5</v>
      </c>
      <c r="H173" s="18">
        <v>6.0269869210361504</v>
      </c>
      <c r="I173" s="18">
        <v>6.0269869210361504</v>
      </c>
      <c r="J173" t="s">
        <v>44</v>
      </c>
      <c r="K173" t="s">
        <v>35</v>
      </c>
      <c r="L173">
        <v>0</v>
      </c>
      <c r="M173">
        <v>0</v>
      </c>
      <c r="N173">
        <v>1</v>
      </c>
      <c r="O173">
        <v>0</v>
      </c>
      <c r="P173" t="s">
        <v>32</v>
      </c>
      <c r="Q173" t="s">
        <v>32</v>
      </c>
    </row>
    <row r="174" spans="1:17" x14ac:dyDescent="0.25">
      <c r="A174" s="1">
        <v>44237</v>
      </c>
      <c r="B174">
        <v>523</v>
      </c>
      <c r="C174" t="s">
        <v>48</v>
      </c>
      <c r="D174" t="s">
        <v>62</v>
      </c>
      <c r="E174">
        <v>211.2</v>
      </c>
      <c r="F174" s="5">
        <v>230.34367495632199</v>
      </c>
      <c r="G174" s="5">
        <v>230</v>
      </c>
      <c r="H174" s="18">
        <v>0.34367495632167799</v>
      </c>
      <c r="I174" s="18">
        <v>0.34367495632167799</v>
      </c>
      <c r="J174" t="s">
        <v>40</v>
      </c>
      <c r="K174" t="s">
        <v>41</v>
      </c>
      <c r="L174">
        <v>0</v>
      </c>
      <c r="M174">
        <v>0</v>
      </c>
      <c r="N174">
        <v>0</v>
      </c>
      <c r="O174">
        <v>0</v>
      </c>
      <c r="P174" t="s">
        <v>32</v>
      </c>
      <c r="Q174" t="s">
        <v>32</v>
      </c>
    </row>
    <row r="175" spans="1:17" x14ac:dyDescent="0.25">
      <c r="A175" s="1">
        <v>44237</v>
      </c>
      <c r="B175">
        <v>527</v>
      </c>
      <c r="C175" t="s">
        <v>57</v>
      </c>
      <c r="D175" t="s">
        <v>42</v>
      </c>
      <c r="E175">
        <v>250.2</v>
      </c>
      <c r="F175" s="5">
        <v>224.49284054431899</v>
      </c>
      <c r="G175" s="5">
        <v>218</v>
      </c>
      <c r="H175" s="18">
        <v>6.4928405443192796</v>
      </c>
      <c r="I175" s="18">
        <v>6.4928405443192796</v>
      </c>
      <c r="J175" t="s">
        <v>44</v>
      </c>
      <c r="K175" t="s">
        <v>35</v>
      </c>
      <c r="L175">
        <v>0</v>
      </c>
      <c r="M175">
        <v>0</v>
      </c>
      <c r="N175">
        <v>1</v>
      </c>
      <c r="O175">
        <v>0</v>
      </c>
      <c r="P175" t="s">
        <v>32</v>
      </c>
      <c r="Q175" t="s">
        <v>32</v>
      </c>
    </row>
    <row r="176" spans="1:17" x14ac:dyDescent="0.25">
      <c r="A176" s="1">
        <v>44237</v>
      </c>
      <c r="B176">
        <v>529</v>
      </c>
      <c r="C176" t="s">
        <v>46</v>
      </c>
      <c r="D176" t="s">
        <v>65</v>
      </c>
      <c r="E176">
        <v>245.2</v>
      </c>
      <c r="F176" s="5">
        <v>220.638898940274</v>
      </c>
      <c r="G176" s="5">
        <v>217</v>
      </c>
      <c r="H176" s="18">
        <v>-3.6388989402737999</v>
      </c>
      <c r="I176" s="18">
        <v>3.6388989402737999</v>
      </c>
      <c r="J176" t="s">
        <v>40</v>
      </c>
      <c r="K176" t="s">
        <v>41</v>
      </c>
      <c r="L176">
        <v>0</v>
      </c>
      <c r="M176">
        <v>0</v>
      </c>
      <c r="N176">
        <v>0</v>
      </c>
      <c r="O176">
        <v>0</v>
      </c>
      <c r="P176" t="s">
        <v>32</v>
      </c>
      <c r="Q176" t="s">
        <v>36</v>
      </c>
    </row>
    <row r="177" spans="1:17" x14ac:dyDescent="0.25">
      <c r="A177" s="1">
        <v>44237</v>
      </c>
      <c r="B177">
        <v>531</v>
      </c>
      <c r="C177" t="s">
        <v>45</v>
      </c>
      <c r="D177" t="s">
        <v>54</v>
      </c>
      <c r="E177">
        <v>246.2</v>
      </c>
      <c r="F177" s="5">
        <v>225.84740414794601</v>
      </c>
      <c r="G177" s="5">
        <v>229</v>
      </c>
      <c r="H177" s="18">
        <v>-3.1525958520542798</v>
      </c>
      <c r="I177" s="18">
        <v>-3.1525958520542798</v>
      </c>
      <c r="J177" t="s">
        <v>40</v>
      </c>
      <c r="K177" t="s">
        <v>41</v>
      </c>
      <c r="L177">
        <v>0</v>
      </c>
      <c r="M177">
        <v>0</v>
      </c>
      <c r="N177">
        <v>0</v>
      </c>
      <c r="O177">
        <v>0</v>
      </c>
      <c r="P177" t="s">
        <v>32</v>
      </c>
      <c r="Q177" t="s">
        <v>32</v>
      </c>
    </row>
    <row r="178" spans="1:17" x14ac:dyDescent="0.25">
      <c r="A178" s="1">
        <v>44236</v>
      </c>
      <c r="B178">
        <v>511</v>
      </c>
      <c r="C178" t="s">
        <v>38</v>
      </c>
      <c r="D178" t="s">
        <v>58</v>
      </c>
      <c r="E178">
        <v>231.2</v>
      </c>
      <c r="F178" s="5">
        <v>207.260794332362</v>
      </c>
      <c r="G178" s="5">
        <v>221.5</v>
      </c>
      <c r="H178" s="18">
        <v>-14.239205667637799</v>
      </c>
      <c r="I178" s="18">
        <v>-14.239205667637799</v>
      </c>
      <c r="J178" t="s">
        <v>30</v>
      </c>
      <c r="K178" t="s">
        <v>31</v>
      </c>
      <c r="L178">
        <v>0</v>
      </c>
      <c r="M178">
        <v>1</v>
      </c>
      <c r="N178">
        <v>0</v>
      </c>
      <c r="O178">
        <v>0</v>
      </c>
      <c r="P178" t="s">
        <v>32</v>
      </c>
      <c r="Q178" t="s">
        <v>32</v>
      </c>
    </row>
    <row r="179" spans="1:17" x14ac:dyDescent="0.25">
      <c r="A179" s="1">
        <v>44236</v>
      </c>
      <c r="B179">
        <v>513</v>
      </c>
      <c r="C179" t="s">
        <v>56</v>
      </c>
      <c r="D179" t="s">
        <v>50</v>
      </c>
      <c r="E179">
        <v>231.2</v>
      </c>
      <c r="F179" s="5">
        <v>232.896680490271</v>
      </c>
      <c r="G179" s="5">
        <v>220</v>
      </c>
      <c r="H179" s="18">
        <v>-12.896680490270899</v>
      </c>
      <c r="I179" s="18">
        <v>12.896680490270899</v>
      </c>
      <c r="J179" t="s">
        <v>44</v>
      </c>
      <c r="K179" t="s">
        <v>31</v>
      </c>
      <c r="L179">
        <v>0</v>
      </c>
      <c r="M179">
        <v>0</v>
      </c>
      <c r="N179">
        <v>0</v>
      </c>
      <c r="O179">
        <v>1</v>
      </c>
      <c r="P179" t="s">
        <v>36</v>
      </c>
      <c r="Q179" t="s">
        <v>36</v>
      </c>
    </row>
    <row r="180" spans="1:17" x14ac:dyDescent="0.25">
      <c r="A180" s="1">
        <v>44236</v>
      </c>
      <c r="B180">
        <v>509</v>
      </c>
      <c r="C180" t="s">
        <v>59</v>
      </c>
      <c r="D180" t="s">
        <v>49</v>
      </c>
      <c r="E180">
        <v>204.2</v>
      </c>
      <c r="F180" s="5">
        <v>225.806501611816</v>
      </c>
      <c r="G180" s="5">
        <v>232.5</v>
      </c>
      <c r="H180" s="18">
        <v>-4.0934983881837201</v>
      </c>
      <c r="I180" s="18">
        <v>-6.6934983881837402</v>
      </c>
      <c r="J180" t="s">
        <v>30</v>
      </c>
      <c r="K180" t="s">
        <v>35</v>
      </c>
      <c r="L180">
        <v>1</v>
      </c>
      <c r="M180">
        <v>0</v>
      </c>
      <c r="N180">
        <v>0</v>
      </c>
      <c r="O180">
        <v>0</v>
      </c>
      <c r="P180" t="s">
        <v>36</v>
      </c>
      <c r="Q180" t="s">
        <v>36</v>
      </c>
    </row>
    <row r="181" spans="1:17" x14ac:dyDescent="0.25">
      <c r="A181" s="1">
        <v>44236</v>
      </c>
      <c r="B181">
        <v>501</v>
      </c>
      <c r="C181" t="s">
        <v>60</v>
      </c>
      <c r="D181" t="s">
        <v>51</v>
      </c>
      <c r="E181">
        <v>234.2</v>
      </c>
      <c r="F181" s="5">
        <v>239.42101639439099</v>
      </c>
      <c r="G181" s="5">
        <v>229</v>
      </c>
      <c r="H181" s="18">
        <v>-2.10163943906139E-2</v>
      </c>
      <c r="I181" s="18">
        <v>10.4210163943906</v>
      </c>
      <c r="J181" t="s">
        <v>44</v>
      </c>
      <c r="K181" t="s">
        <v>35</v>
      </c>
      <c r="L181">
        <v>0</v>
      </c>
      <c r="M181">
        <v>0</v>
      </c>
      <c r="N181">
        <v>1</v>
      </c>
      <c r="O181">
        <v>0</v>
      </c>
      <c r="P181" t="s">
        <v>32</v>
      </c>
      <c r="Q181" t="s">
        <v>32</v>
      </c>
    </row>
    <row r="182" spans="1:17" x14ac:dyDescent="0.25">
      <c r="A182" s="1">
        <v>44236</v>
      </c>
      <c r="B182">
        <v>503</v>
      </c>
      <c r="C182" t="s">
        <v>52</v>
      </c>
      <c r="D182" t="s">
        <v>47</v>
      </c>
      <c r="E182">
        <v>195.2</v>
      </c>
      <c r="F182" s="5">
        <v>209.44336230888001</v>
      </c>
      <c r="G182" s="5">
        <v>207.5</v>
      </c>
      <c r="H182" s="18">
        <v>-1.94336230887976</v>
      </c>
      <c r="I182" s="18">
        <v>1.94336230887976</v>
      </c>
      <c r="J182" t="s">
        <v>40</v>
      </c>
      <c r="K182" t="s">
        <v>41</v>
      </c>
      <c r="L182">
        <v>0</v>
      </c>
      <c r="M182">
        <v>0</v>
      </c>
      <c r="N182">
        <v>0</v>
      </c>
      <c r="O182">
        <v>0</v>
      </c>
      <c r="P182" t="s">
        <v>36</v>
      </c>
      <c r="Q182" t="s">
        <v>36</v>
      </c>
    </row>
    <row r="183" spans="1:17" x14ac:dyDescent="0.25">
      <c r="A183" s="1">
        <v>44236</v>
      </c>
      <c r="B183">
        <v>505</v>
      </c>
      <c r="C183" t="s">
        <v>61</v>
      </c>
      <c r="D183" t="s">
        <v>48</v>
      </c>
      <c r="E183">
        <v>232.2</v>
      </c>
      <c r="F183" s="5">
        <v>221.47219441269399</v>
      </c>
      <c r="G183" s="5">
        <v>226</v>
      </c>
      <c r="H183" s="18">
        <v>-4.5278055873059797</v>
      </c>
      <c r="I183" s="18">
        <v>-4.5278055873059797</v>
      </c>
      <c r="J183" t="s">
        <v>40</v>
      </c>
      <c r="K183" t="s">
        <v>41</v>
      </c>
      <c r="L183">
        <v>0</v>
      </c>
      <c r="M183">
        <v>0</v>
      </c>
      <c r="N183">
        <v>0</v>
      </c>
      <c r="O183">
        <v>0</v>
      </c>
      <c r="P183" t="s">
        <v>32</v>
      </c>
      <c r="Q183" t="s">
        <v>32</v>
      </c>
    </row>
    <row r="184" spans="1:17" x14ac:dyDescent="0.25">
      <c r="A184" s="1">
        <v>44236</v>
      </c>
      <c r="B184">
        <v>507</v>
      </c>
      <c r="C184" t="s">
        <v>53</v>
      </c>
      <c r="D184" t="s">
        <v>33</v>
      </c>
      <c r="E184">
        <v>206.2</v>
      </c>
      <c r="F184" s="5">
        <v>223.316105590897</v>
      </c>
      <c r="G184" s="5">
        <v>230</v>
      </c>
      <c r="H184" s="18">
        <v>6.6838944091028596</v>
      </c>
      <c r="I184" s="18">
        <v>-6.6838944091028596</v>
      </c>
      <c r="J184" t="s">
        <v>30</v>
      </c>
      <c r="K184" t="s">
        <v>35</v>
      </c>
      <c r="L184">
        <v>1</v>
      </c>
      <c r="M184">
        <v>0</v>
      </c>
      <c r="N184">
        <v>0</v>
      </c>
      <c r="O184">
        <v>0</v>
      </c>
      <c r="P184" t="s">
        <v>36</v>
      </c>
      <c r="Q184" t="s">
        <v>36</v>
      </c>
    </row>
    <row r="185" spans="1:17" x14ac:dyDescent="0.25">
      <c r="A185" s="1">
        <v>44235</v>
      </c>
      <c r="B185">
        <v>561</v>
      </c>
      <c r="C185" t="s">
        <v>61</v>
      </c>
      <c r="D185" t="s">
        <v>63</v>
      </c>
      <c r="E185">
        <v>214.2</v>
      </c>
      <c r="F185" s="5">
        <v>212.585836628202</v>
      </c>
      <c r="G185" s="5">
        <v>219.5</v>
      </c>
      <c r="H185" s="18">
        <v>3.6858366282022201</v>
      </c>
      <c r="I185" s="18">
        <v>-6.9141633717977999</v>
      </c>
      <c r="J185" t="s">
        <v>30</v>
      </c>
      <c r="K185" t="s">
        <v>35</v>
      </c>
      <c r="L185">
        <v>1</v>
      </c>
      <c r="M185">
        <v>0</v>
      </c>
      <c r="N185">
        <v>0</v>
      </c>
      <c r="O185">
        <v>0</v>
      </c>
      <c r="P185" t="s">
        <v>36</v>
      </c>
      <c r="Q185" t="s">
        <v>36</v>
      </c>
    </row>
    <row r="186" spans="1:17" x14ac:dyDescent="0.25">
      <c r="A186" s="1">
        <v>44235</v>
      </c>
      <c r="B186">
        <v>563</v>
      </c>
      <c r="C186" t="s">
        <v>37</v>
      </c>
      <c r="D186" t="s">
        <v>29</v>
      </c>
      <c r="E186">
        <v>242.2</v>
      </c>
      <c r="F186" s="5">
        <v>239.16946231985301</v>
      </c>
      <c r="G186" s="5">
        <v>223.5</v>
      </c>
      <c r="H186" s="18">
        <v>15.669462319853</v>
      </c>
      <c r="I186" s="18">
        <v>15.669462319853</v>
      </c>
      <c r="J186" t="s">
        <v>44</v>
      </c>
      <c r="K186" t="s">
        <v>35</v>
      </c>
      <c r="L186">
        <v>0</v>
      </c>
      <c r="M186">
        <v>0</v>
      </c>
      <c r="N186">
        <v>1</v>
      </c>
      <c r="O186">
        <v>0</v>
      </c>
      <c r="P186" t="s">
        <v>32</v>
      </c>
      <c r="Q186" t="s">
        <v>32</v>
      </c>
    </row>
    <row r="187" spans="1:17" x14ac:dyDescent="0.25">
      <c r="A187" s="1">
        <v>44235</v>
      </c>
      <c r="B187">
        <v>565</v>
      </c>
      <c r="C187" t="s">
        <v>28</v>
      </c>
      <c r="D187" t="s">
        <v>62</v>
      </c>
      <c r="E187">
        <v>207.2</v>
      </c>
      <c r="F187" s="5">
        <v>225.47287590497501</v>
      </c>
      <c r="G187" s="5">
        <v>237</v>
      </c>
      <c r="H187" s="18">
        <v>11.527124095024799</v>
      </c>
      <c r="I187" s="18">
        <v>-11.527124095024799</v>
      </c>
      <c r="J187" t="s">
        <v>30</v>
      </c>
      <c r="K187" t="s">
        <v>35</v>
      </c>
      <c r="L187">
        <v>1</v>
      </c>
      <c r="M187">
        <v>0</v>
      </c>
      <c r="N187">
        <v>0</v>
      </c>
      <c r="O187">
        <v>0</v>
      </c>
      <c r="P187" t="s">
        <v>36</v>
      </c>
      <c r="Q187" t="s">
        <v>36</v>
      </c>
    </row>
    <row r="188" spans="1:17" x14ac:dyDescent="0.25">
      <c r="A188" s="1">
        <v>44235</v>
      </c>
      <c r="B188">
        <v>567</v>
      </c>
      <c r="C188" t="s">
        <v>53</v>
      </c>
      <c r="D188" t="s">
        <v>33</v>
      </c>
      <c r="E188">
        <v>206.2</v>
      </c>
      <c r="F188" s="5">
        <v>235.535754203663</v>
      </c>
      <c r="G188" s="5">
        <v>233</v>
      </c>
      <c r="H188" s="18">
        <v>-2.5357542036631502</v>
      </c>
      <c r="I188" s="18">
        <v>2.5357542036631502</v>
      </c>
      <c r="J188" t="s">
        <v>40</v>
      </c>
      <c r="K188" t="s">
        <v>41</v>
      </c>
      <c r="L188">
        <v>0</v>
      </c>
      <c r="M188">
        <v>0</v>
      </c>
      <c r="N188">
        <v>0</v>
      </c>
      <c r="O188">
        <v>0</v>
      </c>
      <c r="P188" t="s">
        <v>36</v>
      </c>
      <c r="Q188" t="s">
        <v>36</v>
      </c>
    </row>
    <row r="189" spans="1:17" x14ac:dyDescent="0.25">
      <c r="A189" s="1">
        <v>44235</v>
      </c>
      <c r="B189">
        <v>569</v>
      </c>
      <c r="C189" t="s">
        <v>64</v>
      </c>
      <c r="D189" t="s">
        <v>34</v>
      </c>
      <c r="E189">
        <v>250.2</v>
      </c>
      <c r="F189" s="5">
        <v>223.04007156072601</v>
      </c>
      <c r="G189" s="5">
        <v>228</v>
      </c>
      <c r="H189" s="18">
        <v>-4.9599284392736003</v>
      </c>
      <c r="I189" s="18">
        <v>-4.9599284392736003</v>
      </c>
      <c r="J189" t="s">
        <v>40</v>
      </c>
      <c r="K189" t="s">
        <v>41</v>
      </c>
      <c r="L189">
        <v>0</v>
      </c>
      <c r="M189">
        <v>0</v>
      </c>
      <c r="N189">
        <v>0</v>
      </c>
      <c r="O189">
        <v>0</v>
      </c>
      <c r="P189" t="s">
        <v>32</v>
      </c>
      <c r="Q189" t="s">
        <v>32</v>
      </c>
    </row>
    <row r="190" spans="1:17" x14ac:dyDescent="0.25">
      <c r="A190" s="1">
        <v>44235</v>
      </c>
      <c r="B190">
        <v>571</v>
      </c>
      <c r="C190" t="s">
        <v>57</v>
      </c>
      <c r="D190" t="s">
        <v>54</v>
      </c>
      <c r="E190">
        <v>233.2</v>
      </c>
      <c r="F190" s="5">
        <v>194.62654235125001</v>
      </c>
      <c r="G190" s="5">
        <v>213</v>
      </c>
      <c r="H190" s="18">
        <v>-18.3734576487503</v>
      </c>
      <c r="I190" s="18">
        <v>-18.3734576487503</v>
      </c>
      <c r="J190" t="s">
        <v>30</v>
      </c>
      <c r="K190" t="s">
        <v>31</v>
      </c>
      <c r="L190">
        <v>0</v>
      </c>
      <c r="M190">
        <v>1</v>
      </c>
      <c r="N190">
        <v>0</v>
      </c>
      <c r="O190">
        <v>0</v>
      </c>
      <c r="P190" t="s">
        <v>32</v>
      </c>
      <c r="Q190" t="s">
        <v>32</v>
      </c>
    </row>
    <row r="191" spans="1:17" x14ac:dyDescent="0.25">
      <c r="A191" s="1">
        <v>44235</v>
      </c>
      <c r="B191">
        <v>573</v>
      </c>
      <c r="C191" t="s">
        <v>45</v>
      </c>
      <c r="D191" t="s">
        <v>42</v>
      </c>
      <c r="E191">
        <v>238.2</v>
      </c>
      <c r="F191" s="5">
        <v>239.06613404167999</v>
      </c>
      <c r="G191" s="5">
        <v>234</v>
      </c>
      <c r="H191" s="18">
        <v>3.3338659583203301</v>
      </c>
      <c r="I191" s="18">
        <v>5.0661340416796499</v>
      </c>
      <c r="J191" t="s">
        <v>44</v>
      </c>
      <c r="K191" t="s">
        <v>35</v>
      </c>
      <c r="L191">
        <v>0</v>
      </c>
      <c r="M191">
        <v>0</v>
      </c>
      <c r="N191">
        <v>1</v>
      </c>
      <c r="O191">
        <v>0</v>
      </c>
      <c r="P191" t="s">
        <v>32</v>
      </c>
      <c r="Q191" t="s">
        <v>32</v>
      </c>
    </row>
    <row r="192" spans="1:17" x14ac:dyDescent="0.25">
      <c r="A192" s="1">
        <v>44235</v>
      </c>
      <c r="B192">
        <v>575</v>
      </c>
      <c r="C192" t="s">
        <v>46</v>
      </c>
      <c r="D192" t="s">
        <v>65</v>
      </c>
      <c r="E192">
        <v>221.2</v>
      </c>
      <c r="F192" s="5">
        <v>227.99476166203999</v>
      </c>
      <c r="G192" s="5">
        <v>219.5</v>
      </c>
      <c r="H192" s="18">
        <v>-5.0947616620396197</v>
      </c>
      <c r="I192" s="18">
        <v>8.4947616620395898</v>
      </c>
      <c r="J192" t="s">
        <v>44</v>
      </c>
      <c r="K192" t="s">
        <v>35</v>
      </c>
      <c r="L192">
        <v>0</v>
      </c>
      <c r="M192">
        <v>0</v>
      </c>
      <c r="N192">
        <v>1</v>
      </c>
      <c r="O192">
        <v>0</v>
      </c>
      <c r="P192" t="s">
        <v>32</v>
      </c>
      <c r="Q192" t="s">
        <v>32</v>
      </c>
    </row>
    <row r="193" spans="1:17" x14ac:dyDescent="0.25">
      <c r="A193" s="1">
        <v>44234</v>
      </c>
      <c r="B193">
        <v>581</v>
      </c>
      <c r="C193" t="s">
        <v>28</v>
      </c>
      <c r="D193" t="s">
        <v>63</v>
      </c>
      <c r="E193">
        <v>217.2</v>
      </c>
      <c r="F193" s="5">
        <v>242.83977325484199</v>
      </c>
      <c r="G193" s="5">
        <v>237</v>
      </c>
      <c r="H193" s="18">
        <v>-5.8397732548416501</v>
      </c>
      <c r="I193" s="18">
        <v>5.8397732548416501</v>
      </c>
      <c r="J193" t="s">
        <v>44</v>
      </c>
      <c r="K193" t="s">
        <v>31</v>
      </c>
      <c r="L193">
        <v>0</v>
      </c>
      <c r="M193">
        <v>0</v>
      </c>
      <c r="N193">
        <v>0</v>
      </c>
      <c r="O193">
        <v>1</v>
      </c>
      <c r="P193" t="s">
        <v>36</v>
      </c>
      <c r="Q193" t="s">
        <v>36</v>
      </c>
    </row>
    <row r="194" spans="1:17" x14ac:dyDescent="0.25">
      <c r="A194" s="1">
        <v>44234</v>
      </c>
      <c r="B194">
        <v>557</v>
      </c>
      <c r="C194" t="s">
        <v>38</v>
      </c>
      <c r="D194" t="s">
        <v>54</v>
      </c>
      <c r="E194">
        <v>192.2</v>
      </c>
      <c r="F194" s="5">
        <v>203.84332272719001</v>
      </c>
      <c r="G194" s="5">
        <v>215</v>
      </c>
      <c r="H194" s="18">
        <v>11.156677272810199</v>
      </c>
      <c r="I194" s="18">
        <v>-11.156677272810199</v>
      </c>
      <c r="J194" t="s">
        <v>30</v>
      </c>
      <c r="K194" t="s">
        <v>35</v>
      </c>
      <c r="L194">
        <v>1</v>
      </c>
      <c r="M194">
        <v>0</v>
      </c>
      <c r="N194">
        <v>0</v>
      </c>
      <c r="O194">
        <v>0</v>
      </c>
      <c r="P194" t="s">
        <v>36</v>
      </c>
      <c r="Q194" t="s">
        <v>36</v>
      </c>
    </row>
    <row r="195" spans="1:17" x14ac:dyDescent="0.25">
      <c r="A195" s="1">
        <v>44234</v>
      </c>
      <c r="B195">
        <v>559</v>
      </c>
      <c r="C195" t="s">
        <v>49</v>
      </c>
      <c r="D195" t="s">
        <v>39</v>
      </c>
      <c r="E195">
        <v>224.2</v>
      </c>
      <c r="F195" s="5">
        <v>227.71548578319499</v>
      </c>
      <c r="G195" s="5">
        <v>228.5</v>
      </c>
      <c r="H195" s="18">
        <v>0.78451421680512101</v>
      </c>
      <c r="I195" s="18">
        <v>-0.78451421680512101</v>
      </c>
      <c r="J195" t="s">
        <v>40</v>
      </c>
      <c r="K195" t="s">
        <v>41</v>
      </c>
      <c r="L195">
        <v>0</v>
      </c>
      <c r="M195">
        <v>0</v>
      </c>
      <c r="N195">
        <v>0</v>
      </c>
      <c r="O195">
        <v>0</v>
      </c>
      <c r="P195" t="s">
        <v>36</v>
      </c>
      <c r="Q195" t="s">
        <v>36</v>
      </c>
    </row>
    <row r="196" spans="1:17" x14ac:dyDescent="0.25">
      <c r="A196" s="1">
        <v>44234</v>
      </c>
      <c r="B196">
        <v>551</v>
      </c>
      <c r="C196" t="s">
        <v>58</v>
      </c>
      <c r="D196" t="s">
        <v>43</v>
      </c>
      <c r="E196">
        <v>199.2</v>
      </c>
      <c r="F196" s="5">
        <v>228.78933591204901</v>
      </c>
      <c r="G196" s="5">
        <v>225</v>
      </c>
      <c r="H196" s="18">
        <v>-3.7893359120486698</v>
      </c>
      <c r="I196" s="18">
        <v>3.7893359120486698</v>
      </c>
      <c r="J196" t="s">
        <v>40</v>
      </c>
      <c r="K196" t="s">
        <v>41</v>
      </c>
      <c r="L196">
        <v>0</v>
      </c>
      <c r="M196">
        <v>0</v>
      </c>
      <c r="N196">
        <v>0</v>
      </c>
      <c r="O196">
        <v>0</v>
      </c>
      <c r="P196" t="s">
        <v>36</v>
      </c>
      <c r="Q196" t="s">
        <v>36</v>
      </c>
    </row>
    <row r="197" spans="1:17" x14ac:dyDescent="0.25">
      <c r="A197" s="1">
        <v>44234</v>
      </c>
      <c r="B197">
        <v>555</v>
      </c>
      <c r="C197" t="s">
        <v>47</v>
      </c>
      <c r="D197" t="s">
        <v>52</v>
      </c>
      <c r="E197">
        <v>213.2</v>
      </c>
      <c r="F197" s="5">
        <v>208.17875210602</v>
      </c>
      <c r="G197" s="5">
        <v>207</v>
      </c>
      <c r="H197" s="18">
        <v>1.1787521060202599</v>
      </c>
      <c r="I197" s="18">
        <v>1.1787521060202599</v>
      </c>
      <c r="J197" t="s">
        <v>40</v>
      </c>
      <c r="K197" t="s">
        <v>41</v>
      </c>
      <c r="L197">
        <v>0</v>
      </c>
      <c r="M197">
        <v>0</v>
      </c>
      <c r="N197">
        <v>0</v>
      </c>
      <c r="O197">
        <v>0</v>
      </c>
      <c r="P197" t="s">
        <v>32</v>
      </c>
      <c r="Q197" t="s">
        <v>32</v>
      </c>
    </row>
    <row r="198" spans="1:17" x14ac:dyDescent="0.25">
      <c r="A198" s="1">
        <v>44233</v>
      </c>
      <c r="B198">
        <v>529</v>
      </c>
      <c r="C198" t="s">
        <v>50</v>
      </c>
      <c r="D198" t="s">
        <v>52</v>
      </c>
      <c r="E198">
        <v>210.2</v>
      </c>
      <c r="F198" s="5">
        <v>215.75996299175199</v>
      </c>
      <c r="G198" s="5">
        <v>215.5</v>
      </c>
      <c r="H198" s="18">
        <v>-0.25996299175176302</v>
      </c>
      <c r="I198" s="18">
        <v>0.25996299175176302</v>
      </c>
      <c r="J198" t="s">
        <v>40</v>
      </c>
      <c r="K198" t="s">
        <v>41</v>
      </c>
      <c r="L198">
        <v>0</v>
      </c>
      <c r="M198">
        <v>0</v>
      </c>
      <c r="N198">
        <v>0</v>
      </c>
      <c r="O198">
        <v>0</v>
      </c>
      <c r="P198" t="s">
        <v>36</v>
      </c>
      <c r="Q198" t="s">
        <v>36</v>
      </c>
    </row>
    <row r="199" spans="1:17" x14ac:dyDescent="0.25">
      <c r="A199" s="1">
        <v>44233</v>
      </c>
      <c r="B199">
        <v>531</v>
      </c>
      <c r="C199" t="s">
        <v>42</v>
      </c>
      <c r="D199" t="s">
        <v>49</v>
      </c>
      <c r="E199">
        <v>234.2</v>
      </c>
      <c r="F199" s="5">
        <v>224.726471734537</v>
      </c>
      <c r="G199" s="5">
        <v>227</v>
      </c>
      <c r="H199" s="18">
        <v>-2.27352826546326</v>
      </c>
      <c r="I199" s="18">
        <v>-2.27352826546326</v>
      </c>
      <c r="J199" t="s">
        <v>40</v>
      </c>
      <c r="K199" t="s">
        <v>41</v>
      </c>
      <c r="L199">
        <v>0</v>
      </c>
      <c r="M199">
        <v>0</v>
      </c>
      <c r="N199">
        <v>0</v>
      </c>
      <c r="O199">
        <v>0</v>
      </c>
      <c r="P199" t="s">
        <v>32</v>
      </c>
      <c r="Q199" t="s">
        <v>32</v>
      </c>
    </row>
    <row r="200" spans="1:17" x14ac:dyDescent="0.25">
      <c r="A200" s="1">
        <v>44233</v>
      </c>
      <c r="B200">
        <v>533</v>
      </c>
      <c r="C200" t="s">
        <v>29</v>
      </c>
      <c r="D200" t="s">
        <v>48</v>
      </c>
      <c r="E200">
        <v>228.2</v>
      </c>
      <c r="F200" s="5">
        <v>232.48011317248199</v>
      </c>
      <c r="G200" s="5">
        <v>227</v>
      </c>
      <c r="H200" s="18">
        <v>-3.08011317248247</v>
      </c>
      <c r="I200" s="18">
        <v>5.4801131724824499</v>
      </c>
      <c r="J200" t="s">
        <v>44</v>
      </c>
      <c r="K200" t="s">
        <v>67</v>
      </c>
      <c r="L200">
        <v>0</v>
      </c>
      <c r="M200">
        <v>0</v>
      </c>
      <c r="N200">
        <v>0</v>
      </c>
      <c r="O200">
        <v>0</v>
      </c>
      <c r="P200" t="s">
        <v>66</v>
      </c>
      <c r="Q200" t="s">
        <v>66</v>
      </c>
    </row>
    <row r="201" spans="1:17" x14ac:dyDescent="0.25">
      <c r="A201" s="1">
        <v>44233</v>
      </c>
      <c r="B201">
        <v>547</v>
      </c>
      <c r="C201" t="s">
        <v>53</v>
      </c>
      <c r="D201" t="s">
        <v>34</v>
      </c>
      <c r="E201">
        <v>267.2</v>
      </c>
      <c r="F201" s="5">
        <v>240.87545401854899</v>
      </c>
      <c r="G201" s="5">
        <v>232.5</v>
      </c>
      <c r="H201" s="18">
        <v>8.3754540185493909</v>
      </c>
      <c r="I201" s="18">
        <v>8.3754540185493909</v>
      </c>
      <c r="J201" t="s">
        <v>44</v>
      </c>
      <c r="K201" t="s">
        <v>35</v>
      </c>
      <c r="L201">
        <v>0</v>
      </c>
      <c r="M201">
        <v>0</v>
      </c>
      <c r="N201">
        <v>1</v>
      </c>
      <c r="O201">
        <v>0</v>
      </c>
      <c r="P201" t="s">
        <v>32</v>
      </c>
      <c r="Q201" t="s">
        <v>32</v>
      </c>
    </row>
    <row r="202" spans="1:17" x14ac:dyDescent="0.25">
      <c r="A202" s="1">
        <v>44233</v>
      </c>
      <c r="B202">
        <v>549</v>
      </c>
      <c r="C202" t="s">
        <v>51</v>
      </c>
      <c r="D202" t="s">
        <v>65</v>
      </c>
      <c r="E202">
        <v>213.2</v>
      </c>
      <c r="F202" s="5">
        <v>199.960253171858</v>
      </c>
      <c r="G202" s="5">
        <v>214</v>
      </c>
      <c r="H202" s="18">
        <v>-12.4397468281424</v>
      </c>
      <c r="I202" s="18">
        <v>-14.0397468281424</v>
      </c>
      <c r="J202" t="s">
        <v>30</v>
      </c>
      <c r="K202" t="s">
        <v>31</v>
      </c>
      <c r="L202">
        <v>0</v>
      </c>
      <c r="M202">
        <v>1</v>
      </c>
      <c r="N202">
        <v>0</v>
      </c>
      <c r="O202">
        <v>0</v>
      </c>
      <c r="P202" t="s">
        <v>32</v>
      </c>
      <c r="Q202" t="s">
        <v>36</v>
      </c>
    </row>
    <row r="203" spans="1:17" x14ac:dyDescent="0.25">
      <c r="A203" s="1">
        <v>44233</v>
      </c>
      <c r="B203">
        <v>535</v>
      </c>
      <c r="C203" t="s">
        <v>62</v>
      </c>
      <c r="D203" t="s">
        <v>56</v>
      </c>
      <c r="E203">
        <v>211.2</v>
      </c>
      <c r="F203" s="5">
        <v>227.350863547508</v>
      </c>
      <c r="G203" s="5">
        <v>224.5</v>
      </c>
      <c r="H203" s="18">
        <v>-2.8508635475075699</v>
      </c>
      <c r="I203" s="18">
        <v>2.8508635475075699</v>
      </c>
      <c r="J203" t="s">
        <v>40</v>
      </c>
      <c r="K203" t="s">
        <v>41</v>
      </c>
      <c r="L203">
        <v>0</v>
      </c>
      <c r="M203">
        <v>0</v>
      </c>
      <c r="N203">
        <v>0</v>
      </c>
      <c r="O203">
        <v>0</v>
      </c>
      <c r="P203" t="s">
        <v>36</v>
      </c>
      <c r="Q203" t="s">
        <v>36</v>
      </c>
    </row>
    <row r="204" spans="1:17" x14ac:dyDescent="0.25">
      <c r="A204" s="1">
        <v>44233</v>
      </c>
      <c r="B204">
        <v>537</v>
      </c>
      <c r="C204" t="s">
        <v>60</v>
      </c>
      <c r="D204" t="s">
        <v>59</v>
      </c>
      <c r="E204">
        <v>233.2</v>
      </c>
      <c r="F204" s="5">
        <v>234.451640717884</v>
      </c>
      <c r="G204" s="5">
        <v>233.5</v>
      </c>
      <c r="H204" s="18">
        <v>-0.95164071788389004</v>
      </c>
      <c r="I204" s="18">
        <v>0.95164071788389004</v>
      </c>
      <c r="J204" t="s">
        <v>40</v>
      </c>
      <c r="K204" t="s">
        <v>41</v>
      </c>
      <c r="L204">
        <v>0</v>
      </c>
      <c r="M204">
        <v>0</v>
      </c>
      <c r="N204">
        <v>0</v>
      </c>
      <c r="O204">
        <v>0</v>
      </c>
      <c r="P204" t="s">
        <v>36</v>
      </c>
      <c r="Q204" t="s">
        <v>36</v>
      </c>
    </row>
    <row r="205" spans="1:17" x14ac:dyDescent="0.25">
      <c r="A205" s="1">
        <v>44233</v>
      </c>
      <c r="B205">
        <v>539</v>
      </c>
      <c r="C205" t="s">
        <v>37</v>
      </c>
      <c r="D205" t="s">
        <v>55</v>
      </c>
      <c r="E205">
        <v>254.2</v>
      </c>
      <c r="F205" s="5">
        <v>223.19252361088999</v>
      </c>
      <c r="G205" s="5">
        <v>223</v>
      </c>
      <c r="H205" s="18">
        <v>0.19252361088987899</v>
      </c>
      <c r="I205" s="18">
        <v>0.19252361088987899</v>
      </c>
      <c r="J205" t="s">
        <v>40</v>
      </c>
      <c r="K205" t="s">
        <v>41</v>
      </c>
      <c r="L205">
        <v>0</v>
      </c>
      <c r="M205">
        <v>0</v>
      </c>
      <c r="N205">
        <v>0</v>
      </c>
      <c r="O205">
        <v>0</v>
      </c>
      <c r="P205" t="s">
        <v>32</v>
      </c>
      <c r="Q205" t="s">
        <v>32</v>
      </c>
    </row>
    <row r="206" spans="1:17" x14ac:dyDescent="0.25">
      <c r="A206" s="1">
        <v>44233</v>
      </c>
      <c r="B206">
        <v>541</v>
      </c>
      <c r="C206" t="s">
        <v>45</v>
      </c>
      <c r="D206" t="s">
        <v>57</v>
      </c>
      <c r="E206">
        <v>224.2</v>
      </c>
      <c r="F206" s="5">
        <v>220.49723593313601</v>
      </c>
      <c r="G206" s="5">
        <v>227.5</v>
      </c>
      <c r="H206" s="18">
        <v>-0.40276406686433602</v>
      </c>
      <c r="I206" s="18">
        <v>-7.0027640668643603</v>
      </c>
      <c r="J206" t="s">
        <v>30</v>
      </c>
      <c r="K206" t="s">
        <v>35</v>
      </c>
      <c r="L206">
        <v>1</v>
      </c>
      <c r="M206">
        <v>0</v>
      </c>
      <c r="N206">
        <v>0</v>
      </c>
      <c r="O206">
        <v>0</v>
      </c>
      <c r="P206" t="s">
        <v>36</v>
      </c>
      <c r="Q206" t="s">
        <v>36</v>
      </c>
    </row>
    <row r="207" spans="1:17" x14ac:dyDescent="0.25">
      <c r="A207" s="1">
        <v>44233</v>
      </c>
      <c r="B207">
        <v>543</v>
      </c>
      <c r="C207" t="s">
        <v>64</v>
      </c>
      <c r="D207" t="s">
        <v>46</v>
      </c>
      <c r="E207">
        <v>239.2</v>
      </c>
      <c r="F207" s="5">
        <v>213.612687248209</v>
      </c>
      <c r="G207" s="5">
        <v>220.5</v>
      </c>
      <c r="H207" s="18">
        <v>-6.8873127517913399</v>
      </c>
      <c r="I207" s="18">
        <v>-6.8873127517913399</v>
      </c>
      <c r="J207" t="s">
        <v>30</v>
      </c>
      <c r="K207" t="s">
        <v>31</v>
      </c>
      <c r="L207">
        <v>0</v>
      </c>
      <c r="M207">
        <v>1</v>
      </c>
      <c r="N207">
        <v>0</v>
      </c>
      <c r="O207">
        <v>0</v>
      </c>
      <c r="P207" t="s">
        <v>32</v>
      </c>
      <c r="Q207" t="s">
        <v>32</v>
      </c>
    </row>
    <row r="208" spans="1:17" x14ac:dyDescent="0.25">
      <c r="A208" s="1">
        <v>44233</v>
      </c>
      <c r="B208">
        <v>545</v>
      </c>
      <c r="C208" t="s">
        <v>33</v>
      </c>
      <c r="D208" t="s">
        <v>61</v>
      </c>
      <c r="E208">
        <v>218.2</v>
      </c>
      <c r="F208" s="5">
        <v>222.077988318526</v>
      </c>
      <c r="G208" s="5">
        <v>225.5</v>
      </c>
      <c r="H208" s="18">
        <v>3.4220116814742298</v>
      </c>
      <c r="I208" s="18">
        <v>-3.4220116814742298</v>
      </c>
      <c r="J208" t="s">
        <v>40</v>
      </c>
      <c r="K208" t="s">
        <v>41</v>
      </c>
      <c r="L208">
        <v>0</v>
      </c>
      <c r="M208">
        <v>0</v>
      </c>
      <c r="N208">
        <v>0</v>
      </c>
      <c r="O208">
        <v>0</v>
      </c>
      <c r="P208" t="s">
        <v>36</v>
      </c>
      <c r="Q208" t="s">
        <v>36</v>
      </c>
    </row>
    <row r="209" spans="1:17" x14ac:dyDescent="0.25">
      <c r="A209" s="1">
        <v>44232</v>
      </c>
      <c r="B209">
        <v>525</v>
      </c>
      <c r="C209" t="s">
        <v>51</v>
      </c>
      <c r="D209" t="s">
        <v>54</v>
      </c>
      <c r="E209">
        <v>202.2</v>
      </c>
      <c r="F209" s="5">
        <v>200.50835347904001</v>
      </c>
      <c r="G209" s="5">
        <v>212</v>
      </c>
      <c r="H209" s="18">
        <v>8.1083534790395806</v>
      </c>
      <c r="I209" s="18">
        <v>-11.4916465209604</v>
      </c>
      <c r="J209" t="s">
        <v>30</v>
      </c>
      <c r="K209" t="s">
        <v>35</v>
      </c>
      <c r="L209">
        <v>1</v>
      </c>
      <c r="M209">
        <v>0</v>
      </c>
      <c r="N209">
        <v>0</v>
      </c>
      <c r="O209">
        <v>0</v>
      </c>
      <c r="P209" t="s">
        <v>36</v>
      </c>
      <c r="Q209" t="s">
        <v>36</v>
      </c>
    </row>
    <row r="210" spans="1:17" x14ac:dyDescent="0.25">
      <c r="A210" s="1">
        <v>44232</v>
      </c>
      <c r="B210">
        <v>527</v>
      </c>
      <c r="C210" t="s">
        <v>38</v>
      </c>
      <c r="D210" t="s">
        <v>39</v>
      </c>
      <c r="E210">
        <v>235.2</v>
      </c>
      <c r="F210" s="5">
        <v>228.48512951847499</v>
      </c>
      <c r="G210" s="5">
        <v>219</v>
      </c>
      <c r="H210" s="18">
        <v>9.4851295184748796</v>
      </c>
      <c r="I210" s="18">
        <v>9.4851295184748796</v>
      </c>
      <c r="J210" t="s">
        <v>44</v>
      </c>
      <c r="K210" t="s">
        <v>35</v>
      </c>
      <c r="L210">
        <v>0</v>
      </c>
      <c r="M210">
        <v>0</v>
      </c>
      <c r="N210">
        <v>1</v>
      </c>
      <c r="O210">
        <v>0</v>
      </c>
      <c r="P210" t="s">
        <v>32</v>
      </c>
      <c r="Q210" t="s">
        <v>32</v>
      </c>
    </row>
    <row r="211" spans="1:17" x14ac:dyDescent="0.25">
      <c r="A211" s="1">
        <v>44232</v>
      </c>
      <c r="B211">
        <v>511</v>
      </c>
      <c r="C211" t="s">
        <v>62</v>
      </c>
      <c r="D211" t="s">
        <v>56</v>
      </c>
      <c r="E211">
        <v>260.2</v>
      </c>
      <c r="F211" s="5">
        <v>220.66816859135599</v>
      </c>
      <c r="G211" s="5">
        <v>224.5</v>
      </c>
      <c r="H211" s="18">
        <v>-3.8318314086443999</v>
      </c>
      <c r="I211" s="18">
        <v>-3.8318314086443999</v>
      </c>
      <c r="J211" t="s">
        <v>40</v>
      </c>
      <c r="K211" t="s">
        <v>41</v>
      </c>
      <c r="L211">
        <v>0</v>
      </c>
      <c r="M211">
        <v>0</v>
      </c>
      <c r="N211">
        <v>0</v>
      </c>
      <c r="O211">
        <v>0</v>
      </c>
      <c r="P211" t="s">
        <v>32</v>
      </c>
      <c r="Q211" t="s">
        <v>32</v>
      </c>
    </row>
    <row r="212" spans="1:17" x14ac:dyDescent="0.25">
      <c r="A212" s="1">
        <v>44232</v>
      </c>
      <c r="B212">
        <v>513</v>
      </c>
      <c r="C212" t="s">
        <v>58</v>
      </c>
      <c r="D212" t="s">
        <v>63</v>
      </c>
      <c r="E212">
        <v>228.2</v>
      </c>
      <c r="F212" s="5">
        <v>230.122066128478</v>
      </c>
      <c r="G212" s="5">
        <v>224.5</v>
      </c>
      <c r="H212" s="18">
        <v>5.6220661284778002</v>
      </c>
      <c r="I212" s="18">
        <v>5.6220661284778002</v>
      </c>
      <c r="J212" t="s">
        <v>44</v>
      </c>
      <c r="K212" t="s">
        <v>35</v>
      </c>
      <c r="L212">
        <v>0</v>
      </c>
      <c r="M212">
        <v>0</v>
      </c>
      <c r="N212">
        <v>1</v>
      </c>
      <c r="O212">
        <v>0</v>
      </c>
      <c r="P212" t="s">
        <v>32</v>
      </c>
      <c r="Q212" t="s">
        <v>32</v>
      </c>
    </row>
    <row r="213" spans="1:17" x14ac:dyDescent="0.25">
      <c r="A213" s="1">
        <v>44232</v>
      </c>
      <c r="B213">
        <v>515</v>
      </c>
      <c r="C213" t="s">
        <v>48</v>
      </c>
      <c r="D213" t="s">
        <v>43</v>
      </c>
      <c r="E213">
        <v>229.2</v>
      </c>
      <c r="F213" s="5">
        <v>243.70317192130301</v>
      </c>
      <c r="G213" s="5">
        <v>228</v>
      </c>
      <c r="H213" s="18">
        <v>-15.303171921302599</v>
      </c>
      <c r="I213" s="18">
        <v>15.7031719213026</v>
      </c>
      <c r="J213" t="s">
        <v>44</v>
      </c>
      <c r="K213" t="s">
        <v>31</v>
      </c>
      <c r="L213">
        <v>0</v>
      </c>
      <c r="M213">
        <v>0</v>
      </c>
      <c r="N213">
        <v>0</v>
      </c>
      <c r="O213">
        <v>1</v>
      </c>
      <c r="P213" t="s">
        <v>36</v>
      </c>
      <c r="Q213" t="s">
        <v>36</v>
      </c>
    </row>
    <row r="214" spans="1:17" x14ac:dyDescent="0.25">
      <c r="A214" s="1">
        <v>44232</v>
      </c>
      <c r="B214">
        <v>517</v>
      </c>
      <c r="C214" t="s">
        <v>45</v>
      </c>
      <c r="D214" t="s">
        <v>57</v>
      </c>
      <c r="E214">
        <v>241.2</v>
      </c>
      <c r="F214" s="5">
        <v>218.97159350653601</v>
      </c>
      <c r="G214" s="5">
        <v>228.5</v>
      </c>
      <c r="H214" s="18">
        <v>-9.5284064934641606</v>
      </c>
      <c r="I214" s="18">
        <v>-9.5284064934641606</v>
      </c>
      <c r="J214" t="s">
        <v>30</v>
      </c>
      <c r="K214" t="s">
        <v>35</v>
      </c>
      <c r="L214">
        <v>1</v>
      </c>
      <c r="M214">
        <v>0</v>
      </c>
      <c r="N214">
        <v>0</v>
      </c>
      <c r="O214">
        <v>0</v>
      </c>
      <c r="P214" t="s">
        <v>36</v>
      </c>
      <c r="Q214" t="s">
        <v>36</v>
      </c>
    </row>
    <row r="215" spans="1:17" x14ac:dyDescent="0.25">
      <c r="A215" s="1">
        <v>44232</v>
      </c>
      <c r="B215">
        <v>519</v>
      </c>
      <c r="C215" t="s">
        <v>37</v>
      </c>
      <c r="D215" t="s">
        <v>60</v>
      </c>
      <c r="E215">
        <v>210.2</v>
      </c>
      <c r="F215" s="5">
        <v>244.697688019922</v>
      </c>
      <c r="G215" s="5">
        <v>239.5</v>
      </c>
      <c r="H215" s="18">
        <v>-1.7976880199225</v>
      </c>
      <c r="I215" s="18">
        <v>5.19768801992248</v>
      </c>
      <c r="J215" t="s">
        <v>44</v>
      </c>
      <c r="K215" t="s">
        <v>35</v>
      </c>
      <c r="L215">
        <v>0</v>
      </c>
      <c r="M215">
        <v>0</v>
      </c>
      <c r="N215">
        <v>1</v>
      </c>
      <c r="O215">
        <v>0</v>
      </c>
      <c r="P215" t="s">
        <v>32</v>
      </c>
      <c r="Q215" t="s">
        <v>32</v>
      </c>
    </row>
    <row r="216" spans="1:17" x14ac:dyDescent="0.25">
      <c r="A216" s="1">
        <v>44232</v>
      </c>
      <c r="B216">
        <v>521</v>
      </c>
      <c r="C216" t="s">
        <v>64</v>
      </c>
      <c r="D216" t="s">
        <v>46</v>
      </c>
      <c r="E216">
        <v>218.2</v>
      </c>
      <c r="F216" s="5">
        <v>219.419364839747</v>
      </c>
      <c r="G216" s="5">
        <v>220.5</v>
      </c>
      <c r="H216" s="18">
        <v>1.08063516025294</v>
      </c>
      <c r="I216" s="18">
        <v>-1.08063516025294</v>
      </c>
      <c r="J216" t="s">
        <v>40</v>
      </c>
      <c r="K216" t="s">
        <v>41</v>
      </c>
      <c r="L216">
        <v>0</v>
      </c>
      <c r="M216">
        <v>0</v>
      </c>
      <c r="N216">
        <v>0</v>
      </c>
      <c r="O216">
        <v>0</v>
      </c>
      <c r="P216" t="s">
        <v>36</v>
      </c>
      <c r="Q216" t="s">
        <v>36</v>
      </c>
    </row>
    <row r="217" spans="1:17" x14ac:dyDescent="0.25">
      <c r="A217" s="1">
        <v>44232</v>
      </c>
      <c r="B217">
        <v>523</v>
      </c>
      <c r="C217" t="s">
        <v>28</v>
      </c>
      <c r="D217" t="s">
        <v>47</v>
      </c>
      <c r="E217">
        <v>243.2</v>
      </c>
      <c r="F217" s="5">
        <v>224.26964702876401</v>
      </c>
      <c r="G217" s="5">
        <v>230.5</v>
      </c>
      <c r="H217" s="18">
        <v>6.2303529712364698</v>
      </c>
      <c r="I217" s="18">
        <v>-6.2303529712364698</v>
      </c>
      <c r="J217" t="s">
        <v>30</v>
      </c>
      <c r="K217" t="s">
        <v>35</v>
      </c>
      <c r="L217">
        <v>1</v>
      </c>
      <c r="M217">
        <v>0</v>
      </c>
      <c r="N217">
        <v>0</v>
      </c>
      <c r="O217">
        <v>0</v>
      </c>
      <c r="P217" t="s">
        <v>36</v>
      </c>
      <c r="Q217" t="s">
        <v>36</v>
      </c>
    </row>
    <row r="218" spans="1:17" x14ac:dyDescent="0.25">
      <c r="A218" s="1">
        <v>44231</v>
      </c>
      <c r="B218">
        <v>505</v>
      </c>
      <c r="C218" t="s">
        <v>58</v>
      </c>
      <c r="D218" t="s">
        <v>55</v>
      </c>
      <c r="E218">
        <v>204.2</v>
      </c>
      <c r="F218" s="5">
        <v>218.47231150231099</v>
      </c>
      <c r="G218" s="5">
        <v>221</v>
      </c>
      <c r="H218" s="18">
        <v>2.52768849768947</v>
      </c>
      <c r="I218" s="18">
        <v>-2.52768849768947</v>
      </c>
      <c r="J218" t="s">
        <v>40</v>
      </c>
      <c r="K218" t="s">
        <v>41</v>
      </c>
      <c r="L218">
        <v>0</v>
      </c>
      <c r="M218">
        <v>0</v>
      </c>
      <c r="N218">
        <v>0</v>
      </c>
      <c r="O218">
        <v>0</v>
      </c>
      <c r="P218" t="s">
        <v>36</v>
      </c>
      <c r="Q218" t="s">
        <v>36</v>
      </c>
    </row>
    <row r="219" spans="1:17" x14ac:dyDescent="0.25">
      <c r="A219" s="1">
        <v>44231</v>
      </c>
      <c r="B219">
        <v>507</v>
      </c>
      <c r="C219" t="s">
        <v>61</v>
      </c>
      <c r="D219" t="s">
        <v>29</v>
      </c>
      <c r="E219">
        <v>219.2</v>
      </c>
      <c r="F219" s="5">
        <v>217.88030484945901</v>
      </c>
      <c r="G219" s="5">
        <v>226</v>
      </c>
      <c r="H219" s="18">
        <v>5.4803048494592002</v>
      </c>
      <c r="I219" s="18">
        <v>-8.1196951505408208</v>
      </c>
      <c r="J219" t="s">
        <v>30</v>
      </c>
      <c r="K219" t="s">
        <v>35</v>
      </c>
      <c r="L219">
        <v>1</v>
      </c>
      <c r="M219">
        <v>0</v>
      </c>
      <c r="N219">
        <v>0</v>
      </c>
      <c r="O219">
        <v>0</v>
      </c>
      <c r="P219" t="s">
        <v>36</v>
      </c>
      <c r="Q219" t="s">
        <v>36</v>
      </c>
    </row>
    <row r="220" spans="1:17" x14ac:dyDescent="0.25">
      <c r="A220" s="1">
        <v>44231</v>
      </c>
      <c r="B220">
        <v>509</v>
      </c>
      <c r="C220" t="s">
        <v>42</v>
      </c>
      <c r="D220" t="s">
        <v>65</v>
      </c>
      <c r="E220">
        <v>208.2</v>
      </c>
      <c r="F220" s="5">
        <v>199.499317167595</v>
      </c>
      <c r="G220" s="5">
        <v>217</v>
      </c>
      <c r="H220" s="18">
        <v>9.9317167594847405E-2</v>
      </c>
      <c r="I220" s="18">
        <v>-17.5006828324052</v>
      </c>
      <c r="J220" t="s">
        <v>30</v>
      </c>
      <c r="K220" t="s">
        <v>35</v>
      </c>
      <c r="L220">
        <v>1</v>
      </c>
      <c r="M220">
        <v>0</v>
      </c>
      <c r="N220">
        <v>0</v>
      </c>
      <c r="O220">
        <v>0</v>
      </c>
      <c r="P220" t="s">
        <v>36</v>
      </c>
      <c r="Q220" t="s">
        <v>36</v>
      </c>
    </row>
    <row r="221" spans="1:17" x14ac:dyDescent="0.25">
      <c r="A221" s="1">
        <v>44231</v>
      </c>
      <c r="B221">
        <v>501</v>
      </c>
      <c r="C221" t="s">
        <v>50</v>
      </c>
      <c r="D221" t="s">
        <v>59</v>
      </c>
      <c r="E221">
        <v>227.2</v>
      </c>
      <c r="F221" s="5">
        <v>230.66112782992201</v>
      </c>
      <c r="G221" s="5">
        <v>223</v>
      </c>
      <c r="H221" s="18">
        <v>0.73887217007836603</v>
      </c>
      <c r="I221" s="18">
        <v>7.6611278299216101</v>
      </c>
      <c r="J221" t="s">
        <v>44</v>
      </c>
      <c r="K221" t="s">
        <v>35</v>
      </c>
      <c r="L221">
        <v>0</v>
      </c>
      <c r="M221">
        <v>0</v>
      </c>
      <c r="N221">
        <v>1</v>
      </c>
      <c r="O221">
        <v>0</v>
      </c>
      <c r="P221" t="s">
        <v>32</v>
      </c>
      <c r="Q221" t="s">
        <v>32</v>
      </c>
    </row>
    <row r="222" spans="1:17" x14ac:dyDescent="0.25">
      <c r="A222" s="1">
        <v>44231</v>
      </c>
      <c r="B222">
        <v>503</v>
      </c>
      <c r="C222" t="s">
        <v>53</v>
      </c>
      <c r="D222" t="s">
        <v>34</v>
      </c>
      <c r="E222">
        <v>264.2</v>
      </c>
      <c r="F222" s="5">
        <v>231.67234417677199</v>
      </c>
      <c r="G222" s="5">
        <v>229.5</v>
      </c>
      <c r="H222" s="18">
        <v>2.1723441767721301</v>
      </c>
      <c r="I222" s="18">
        <v>2.1723441767721301</v>
      </c>
      <c r="J222" t="s">
        <v>40</v>
      </c>
      <c r="K222" t="s">
        <v>41</v>
      </c>
      <c r="L222">
        <v>0</v>
      </c>
      <c r="M222">
        <v>0</v>
      </c>
      <c r="N222">
        <v>0</v>
      </c>
      <c r="O222">
        <v>0</v>
      </c>
      <c r="P222" t="s">
        <v>32</v>
      </c>
      <c r="Q222" t="s">
        <v>32</v>
      </c>
    </row>
    <row r="223" spans="1:17" x14ac:dyDescent="0.25">
      <c r="A223" s="1">
        <v>44230</v>
      </c>
      <c r="B223">
        <v>569</v>
      </c>
      <c r="C223" t="s">
        <v>61</v>
      </c>
      <c r="D223" t="s">
        <v>46</v>
      </c>
      <c r="E223">
        <v>241.2</v>
      </c>
      <c r="F223" s="5">
        <v>224.793290258669</v>
      </c>
      <c r="G223" s="5">
        <v>221.5</v>
      </c>
      <c r="H223" s="18">
        <v>-3.2932902586688901</v>
      </c>
      <c r="I223" s="18">
        <v>3.2932902586688901</v>
      </c>
      <c r="J223" t="s">
        <v>40</v>
      </c>
      <c r="K223" t="s">
        <v>41</v>
      </c>
      <c r="L223">
        <v>0</v>
      </c>
      <c r="M223">
        <v>0</v>
      </c>
      <c r="N223">
        <v>0</v>
      </c>
      <c r="O223">
        <v>0</v>
      </c>
      <c r="P223" t="s">
        <v>36</v>
      </c>
      <c r="Q223" t="s">
        <v>36</v>
      </c>
    </row>
    <row r="224" spans="1:17" x14ac:dyDescent="0.25">
      <c r="A224" s="1">
        <v>44230</v>
      </c>
      <c r="B224">
        <v>571</v>
      </c>
      <c r="C224" t="s">
        <v>52</v>
      </c>
      <c r="D224" t="s">
        <v>62</v>
      </c>
      <c r="E224">
        <v>230.2</v>
      </c>
      <c r="F224" s="5">
        <v>216.15884081627601</v>
      </c>
      <c r="G224" s="5">
        <v>218</v>
      </c>
      <c r="H224" s="18">
        <v>1.8411591837236201</v>
      </c>
      <c r="I224" s="18">
        <v>-1.8411591837236201</v>
      </c>
      <c r="J224" t="s">
        <v>40</v>
      </c>
      <c r="K224" t="s">
        <v>41</v>
      </c>
      <c r="L224">
        <v>0</v>
      </c>
      <c r="M224">
        <v>0</v>
      </c>
      <c r="N224">
        <v>0</v>
      </c>
      <c r="O224">
        <v>0</v>
      </c>
      <c r="P224" t="s">
        <v>36</v>
      </c>
      <c r="Q224" t="s">
        <v>36</v>
      </c>
    </row>
    <row r="225" spans="1:17" x14ac:dyDescent="0.25">
      <c r="A225" s="1">
        <v>44230</v>
      </c>
      <c r="B225">
        <v>573</v>
      </c>
      <c r="C225" t="s">
        <v>64</v>
      </c>
      <c r="D225" t="s">
        <v>33</v>
      </c>
      <c r="E225">
        <v>221.2</v>
      </c>
      <c r="F225" s="5">
        <v>229.93099092061999</v>
      </c>
      <c r="G225" s="5">
        <v>225</v>
      </c>
      <c r="H225" s="18">
        <v>-4.9309909206203901</v>
      </c>
      <c r="I225" s="18">
        <v>4.9309909206203901</v>
      </c>
      <c r="J225" t="s">
        <v>40</v>
      </c>
      <c r="K225" t="s">
        <v>41</v>
      </c>
      <c r="L225">
        <v>0</v>
      </c>
      <c r="M225">
        <v>0</v>
      </c>
      <c r="N225">
        <v>0</v>
      </c>
      <c r="O225">
        <v>0</v>
      </c>
      <c r="P225" t="s">
        <v>36</v>
      </c>
      <c r="Q225" t="s">
        <v>36</v>
      </c>
    </row>
    <row r="226" spans="1:17" x14ac:dyDescent="0.25">
      <c r="A226" s="1">
        <v>44230</v>
      </c>
      <c r="B226">
        <v>575</v>
      </c>
      <c r="C226" t="s">
        <v>54</v>
      </c>
      <c r="D226" t="s">
        <v>48</v>
      </c>
      <c r="E226">
        <v>204.2</v>
      </c>
      <c r="F226" s="5">
        <v>213.47878563212299</v>
      </c>
      <c r="G226" s="5">
        <v>222.5</v>
      </c>
      <c r="H226" s="18">
        <v>-9.0212143678770094</v>
      </c>
      <c r="I226" s="18">
        <v>-9.0212143678770094</v>
      </c>
      <c r="J226" t="s">
        <v>30</v>
      </c>
      <c r="K226" t="s">
        <v>31</v>
      </c>
      <c r="L226">
        <v>0</v>
      </c>
      <c r="M226">
        <v>1</v>
      </c>
      <c r="N226">
        <v>0</v>
      </c>
      <c r="O226">
        <v>0</v>
      </c>
      <c r="P226" t="s">
        <v>32</v>
      </c>
      <c r="Q226" t="s">
        <v>32</v>
      </c>
    </row>
    <row r="227" spans="1:17" x14ac:dyDescent="0.25">
      <c r="A227" s="1">
        <v>44230</v>
      </c>
      <c r="B227">
        <v>577</v>
      </c>
      <c r="C227" t="s">
        <v>38</v>
      </c>
      <c r="D227" t="s">
        <v>49</v>
      </c>
      <c r="E227">
        <v>239.2</v>
      </c>
      <c r="F227" s="5">
        <v>220.26170028057399</v>
      </c>
      <c r="G227" s="5">
        <v>224</v>
      </c>
      <c r="H227" s="18">
        <v>-3.7382997194260699</v>
      </c>
      <c r="I227" s="18">
        <v>-3.7382997194260699</v>
      </c>
      <c r="J227" t="s">
        <v>40</v>
      </c>
      <c r="K227" t="s">
        <v>41</v>
      </c>
      <c r="L227">
        <v>0</v>
      </c>
      <c r="M227">
        <v>0</v>
      </c>
      <c r="N227">
        <v>0</v>
      </c>
      <c r="O227">
        <v>0</v>
      </c>
      <c r="P227" t="s">
        <v>32</v>
      </c>
      <c r="Q227" t="s">
        <v>32</v>
      </c>
    </row>
    <row r="228" spans="1:17" x14ac:dyDescent="0.25">
      <c r="A228" s="1">
        <v>44230</v>
      </c>
      <c r="B228">
        <v>559</v>
      </c>
      <c r="C228" t="s">
        <v>43</v>
      </c>
      <c r="D228" t="s">
        <v>45</v>
      </c>
      <c r="E228">
        <v>192.2</v>
      </c>
      <c r="F228" s="5">
        <v>244.81885962239099</v>
      </c>
      <c r="G228" s="5">
        <v>232</v>
      </c>
      <c r="H228" s="18">
        <v>5.5811403776087296</v>
      </c>
      <c r="I228" s="18">
        <v>12.8188596223912</v>
      </c>
      <c r="J228" t="s">
        <v>44</v>
      </c>
      <c r="K228" t="s">
        <v>35</v>
      </c>
      <c r="L228">
        <v>0</v>
      </c>
      <c r="M228">
        <v>0</v>
      </c>
      <c r="N228">
        <v>1</v>
      </c>
      <c r="O228">
        <v>0</v>
      </c>
      <c r="P228" t="s">
        <v>32</v>
      </c>
      <c r="Q228" t="s">
        <v>32</v>
      </c>
    </row>
    <row r="229" spans="1:17" x14ac:dyDescent="0.25">
      <c r="A229" s="1">
        <v>44230</v>
      </c>
      <c r="B229">
        <v>561</v>
      </c>
      <c r="C229" t="s">
        <v>59</v>
      </c>
      <c r="D229" t="s">
        <v>63</v>
      </c>
      <c r="E229">
        <v>211.2</v>
      </c>
      <c r="F229" s="5">
        <v>225.875134189839</v>
      </c>
      <c r="G229" s="5">
        <v>225.5</v>
      </c>
      <c r="H229" s="18">
        <v>0.375134189838917</v>
      </c>
      <c r="I229" s="18">
        <v>0.375134189838917</v>
      </c>
      <c r="J229" t="s">
        <v>40</v>
      </c>
      <c r="K229" t="s">
        <v>41</v>
      </c>
      <c r="L229">
        <v>0</v>
      </c>
      <c r="M229">
        <v>0</v>
      </c>
      <c r="N229">
        <v>0</v>
      </c>
      <c r="O229">
        <v>0</v>
      </c>
      <c r="P229" t="s">
        <v>32</v>
      </c>
      <c r="Q229" t="s">
        <v>32</v>
      </c>
    </row>
    <row r="230" spans="1:17" x14ac:dyDescent="0.25">
      <c r="A230" s="1">
        <v>44230</v>
      </c>
      <c r="B230">
        <v>563</v>
      </c>
      <c r="C230" t="s">
        <v>39</v>
      </c>
      <c r="D230" t="s">
        <v>57</v>
      </c>
      <c r="E230">
        <v>220.2</v>
      </c>
      <c r="F230" s="5">
        <v>223.71758245788101</v>
      </c>
      <c r="G230" s="5">
        <v>220</v>
      </c>
      <c r="H230" s="18">
        <v>-1.3175824578808299</v>
      </c>
      <c r="I230" s="18">
        <v>3.7175824578808099</v>
      </c>
      <c r="J230" t="s">
        <v>40</v>
      </c>
      <c r="K230" t="s">
        <v>41</v>
      </c>
      <c r="L230">
        <v>0</v>
      </c>
      <c r="M230">
        <v>0</v>
      </c>
      <c r="N230">
        <v>0</v>
      </c>
      <c r="O230">
        <v>0</v>
      </c>
      <c r="P230" t="s">
        <v>66</v>
      </c>
      <c r="Q230" t="s">
        <v>66</v>
      </c>
    </row>
    <row r="231" spans="1:17" x14ac:dyDescent="0.25">
      <c r="A231" s="1">
        <v>44230</v>
      </c>
      <c r="B231">
        <v>565</v>
      </c>
      <c r="C231" t="s">
        <v>28</v>
      </c>
      <c r="D231" t="s">
        <v>47</v>
      </c>
      <c r="E231">
        <v>225.2</v>
      </c>
      <c r="F231" s="5">
        <v>215.915112851739</v>
      </c>
      <c r="G231" s="5">
        <v>227.5</v>
      </c>
      <c r="H231" s="18">
        <v>11.5848871482613</v>
      </c>
      <c r="I231" s="18">
        <v>-11.5848871482613</v>
      </c>
      <c r="J231" t="s">
        <v>30</v>
      </c>
      <c r="K231" t="s">
        <v>35</v>
      </c>
      <c r="L231">
        <v>1</v>
      </c>
      <c r="M231">
        <v>0</v>
      </c>
      <c r="N231">
        <v>0</v>
      </c>
      <c r="O231">
        <v>0</v>
      </c>
      <c r="P231" t="s">
        <v>36</v>
      </c>
      <c r="Q231" t="s">
        <v>36</v>
      </c>
    </row>
    <row r="232" spans="1:17" x14ac:dyDescent="0.25">
      <c r="A232" s="1">
        <v>44230</v>
      </c>
      <c r="B232">
        <v>567</v>
      </c>
      <c r="C232" t="s">
        <v>34</v>
      </c>
      <c r="D232" t="s">
        <v>55</v>
      </c>
      <c r="E232">
        <v>228.2</v>
      </c>
      <c r="F232" s="5">
        <v>225.26193586382399</v>
      </c>
      <c r="G232" s="5">
        <v>223.5</v>
      </c>
      <c r="H232" s="18">
        <v>1.7619358638237399</v>
      </c>
      <c r="I232" s="18">
        <v>1.7619358638237399</v>
      </c>
      <c r="J232" t="s">
        <v>40</v>
      </c>
      <c r="K232" t="s">
        <v>41</v>
      </c>
      <c r="L232">
        <v>0</v>
      </c>
      <c r="M232">
        <v>0</v>
      </c>
      <c r="N232">
        <v>0</v>
      </c>
      <c r="O232">
        <v>0</v>
      </c>
      <c r="P232" t="s">
        <v>32</v>
      </c>
      <c r="Q232" t="s">
        <v>32</v>
      </c>
    </row>
    <row r="233" spans="1:17" x14ac:dyDescent="0.25">
      <c r="A233" s="1">
        <v>44229</v>
      </c>
      <c r="B233">
        <v>549</v>
      </c>
      <c r="C233" t="s">
        <v>29</v>
      </c>
      <c r="D233" t="s">
        <v>43</v>
      </c>
      <c r="E233">
        <v>232.2</v>
      </c>
      <c r="F233" s="5">
        <v>230.48238040618699</v>
      </c>
      <c r="G233" s="5">
        <v>221.5</v>
      </c>
      <c r="H233" s="18">
        <v>8.9823804061872803</v>
      </c>
      <c r="I233" s="18">
        <v>8.9823804061872803</v>
      </c>
      <c r="J233" t="s">
        <v>44</v>
      </c>
      <c r="K233" t="s">
        <v>35</v>
      </c>
      <c r="L233">
        <v>0</v>
      </c>
      <c r="M233">
        <v>0</v>
      </c>
      <c r="N233">
        <v>1</v>
      </c>
      <c r="O233">
        <v>0</v>
      </c>
      <c r="P233" t="s">
        <v>32</v>
      </c>
      <c r="Q233" t="s">
        <v>32</v>
      </c>
    </row>
    <row r="234" spans="1:17" x14ac:dyDescent="0.25">
      <c r="A234" s="1">
        <v>44229</v>
      </c>
      <c r="B234">
        <v>551</v>
      </c>
      <c r="C234" t="s">
        <v>37</v>
      </c>
      <c r="D234" t="s">
        <v>56</v>
      </c>
      <c r="E234">
        <v>245.2</v>
      </c>
      <c r="F234" s="5">
        <v>217.37055656517001</v>
      </c>
      <c r="G234" s="5">
        <v>216</v>
      </c>
      <c r="H234" s="18">
        <v>1.37055656516972</v>
      </c>
      <c r="I234" s="18">
        <v>1.37055656516972</v>
      </c>
      <c r="J234" t="s">
        <v>40</v>
      </c>
      <c r="K234" t="s">
        <v>41</v>
      </c>
      <c r="L234">
        <v>0</v>
      </c>
      <c r="M234">
        <v>0</v>
      </c>
      <c r="N234">
        <v>0</v>
      </c>
      <c r="O234">
        <v>0</v>
      </c>
      <c r="P234" t="s">
        <v>32</v>
      </c>
      <c r="Q234" t="s">
        <v>32</v>
      </c>
    </row>
    <row r="235" spans="1:17" x14ac:dyDescent="0.25">
      <c r="A235" s="1">
        <v>44229</v>
      </c>
      <c r="B235">
        <v>553</v>
      </c>
      <c r="C235" t="s">
        <v>39</v>
      </c>
      <c r="D235" t="s">
        <v>60</v>
      </c>
      <c r="E235">
        <v>223.2</v>
      </c>
      <c r="F235" s="5">
        <v>251.35571892590301</v>
      </c>
      <c r="G235" s="5">
        <v>241.5</v>
      </c>
      <c r="H235" s="18">
        <v>-2.4557189259029402</v>
      </c>
      <c r="I235" s="18">
        <v>9.8557189259029201</v>
      </c>
      <c r="J235" t="s">
        <v>44</v>
      </c>
      <c r="K235" t="s">
        <v>35</v>
      </c>
      <c r="L235">
        <v>0</v>
      </c>
      <c r="M235">
        <v>0</v>
      </c>
      <c r="N235">
        <v>1</v>
      </c>
      <c r="O235">
        <v>0</v>
      </c>
      <c r="P235" t="s">
        <v>32</v>
      </c>
      <c r="Q235" t="s">
        <v>32</v>
      </c>
    </row>
    <row r="236" spans="1:17" x14ac:dyDescent="0.25">
      <c r="A236" s="1">
        <v>44229</v>
      </c>
      <c r="B236">
        <v>555</v>
      </c>
      <c r="C236" t="s">
        <v>51</v>
      </c>
      <c r="D236" t="s">
        <v>58</v>
      </c>
      <c r="E236">
        <v>219.2</v>
      </c>
      <c r="F236" s="5">
        <v>214.154728054944</v>
      </c>
      <c r="G236" s="5">
        <v>218.5</v>
      </c>
      <c r="H236" s="18">
        <v>-4.3452719450556296</v>
      </c>
      <c r="I236" s="18">
        <v>-4.3452719450556296</v>
      </c>
      <c r="J236" t="s">
        <v>40</v>
      </c>
      <c r="K236" t="s">
        <v>41</v>
      </c>
      <c r="L236">
        <v>0</v>
      </c>
      <c r="M236">
        <v>0</v>
      </c>
      <c r="N236">
        <v>0</v>
      </c>
      <c r="O236">
        <v>0</v>
      </c>
      <c r="P236" t="s">
        <v>32</v>
      </c>
      <c r="Q236" t="s">
        <v>32</v>
      </c>
    </row>
    <row r="237" spans="1:17" x14ac:dyDescent="0.25">
      <c r="A237" s="1">
        <v>44229</v>
      </c>
      <c r="B237">
        <v>557</v>
      </c>
      <c r="C237" t="s">
        <v>38</v>
      </c>
      <c r="D237" t="s">
        <v>53</v>
      </c>
      <c r="E237">
        <v>254.2</v>
      </c>
      <c r="F237" s="5">
        <v>229.64805846467499</v>
      </c>
      <c r="G237" s="5">
        <v>227.5</v>
      </c>
      <c r="H237" s="18">
        <v>-2.1480584646745902</v>
      </c>
      <c r="I237" s="18">
        <v>2.1480584646745902</v>
      </c>
      <c r="J237" t="s">
        <v>40</v>
      </c>
      <c r="K237" t="s">
        <v>41</v>
      </c>
      <c r="L237">
        <v>0</v>
      </c>
      <c r="M237">
        <v>0</v>
      </c>
      <c r="N237">
        <v>0</v>
      </c>
      <c r="O237">
        <v>0</v>
      </c>
      <c r="P237" t="s">
        <v>36</v>
      </c>
      <c r="Q237" t="s">
        <v>36</v>
      </c>
    </row>
    <row r="238" spans="1:17" x14ac:dyDescent="0.25">
      <c r="A238" s="1">
        <v>44229</v>
      </c>
      <c r="B238">
        <v>579</v>
      </c>
      <c r="C238" t="s">
        <v>50</v>
      </c>
      <c r="D238" t="s">
        <v>28</v>
      </c>
      <c r="E238">
        <v>251.2</v>
      </c>
      <c r="F238" s="5">
        <v>245.545857831593</v>
      </c>
      <c r="G238" s="5">
        <v>241.5</v>
      </c>
      <c r="H238" s="18">
        <v>4.0458578315929099</v>
      </c>
      <c r="I238" s="18">
        <v>4.0458578315929099</v>
      </c>
      <c r="J238" t="s">
        <v>40</v>
      </c>
      <c r="K238" t="s">
        <v>41</v>
      </c>
      <c r="L238">
        <v>0</v>
      </c>
      <c r="M238">
        <v>0</v>
      </c>
      <c r="N238">
        <v>0</v>
      </c>
      <c r="O238">
        <v>0</v>
      </c>
      <c r="P238" t="s">
        <v>32</v>
      </c>
      <c r="Q238" t="s">
        <v>32</v>
      </c>
    </row>
    <row r="239" spans="1:17" x14ac:dyDescent="0.25">
      <c r="A239" s="1">
        <v>44228</v>
      </c>
      <c r="B239">
        <v>529</v>
      </c>
      <c r="C239" t="s">
        <v>64</v>
      </c>
      <c r="D239" t="s">
        <v>57</v>
      </c>
      <c r="E239">
        <v>199.2</v>
      </c>
      <c r="F239" s="5">
        <v>229.080684252868</v>
      </c>
      <c r="G239" s="5">
        <v>221.5</v>
      </c>
      <c r="H239" s="18">
        <v>-7.5806842528675098</v>
      </c>
      <c r="I239" s="18">
        <v>7.5806842528675098</v>
      </c>
      <c r="J239" t="s">
        <v>44</v>
      </c>
      <c r="K239" t="s">
        <v>31</v>
      </c>
      <c r="L239">
        <v>0</v>
      </c>
      <c r="M239">
        <v>0</v>
      </c>
      <c r="N239">
        <v>0</v>
      </c>
      <c r="O239">
        <v>1</v>
      </c>
      <c r="P239" t="s">
        <v>36</v>
      </c>
      <c r="Q239" t="s">
        <v>36</v>
      </c>
    </row>
    <row r="240" spans="1:17" x14ac:dyDescent="0.25">
      <c r="A240" s="1">
        <v>44228</v>
      </c>
      <c r="B240">
        <v>531</v>
      </c>
      <c r="C240" t="s">
        <v>65</v>
      </c>
      <c r="D240" t="s">
        <v>55</v>
      </c>
      <c r="E240">
        <v>228.2</v>
      </c>
      <c r="F240" s="5">
        <v>206.45118842043399</v>
      </c>
      <c r="G240" s="5">
        <v>218.5</v>
      </c>
      <c r="H240" s="18">
        <v>10.5511884204344</v>
      </c>
      <c r="I240" s="18">
        <v>-12.0488115795656</v>
      </c>
      <c r="J240" t="s">
        <v>30</v>
      </c>
      <c r="K240" t="s">
        <v>35</v>
      </c>
      <c r="L240">
        <v>1</v>
      </c>
      <c r="M240">
        <v>0</v>
      </c>
      <c r="N240">
        <v>0</v>
      </c>
      <c r="O240">
        <v>0</v>
      </c>
      <c r="P240" t="s">
        <v>36</v>
      </c>
      <c r="Q240" t="s">
        <v>36</v>
      </c>
    </row>
    <row r="241" spans="1:17" x14ac:dyDescent="0.25">
      <c r="A241" s="1">
        <v>44228</v>
      </c>
      <c r="B241">
        <v>533</v>
      </c>
      <c r="C241" t="s">
        <v>63</v>
      </c>
      <c r="D241" t="s">
        <v>47</v>
      </c>
      <c r="E241">
        <v>213.2</v>
      </c>
      <c r="F241" s="5">
        <v>207.54889060629799</v>
      </c>
      <c r="G241" s="5">
        <v>216</v>
      </c>
      <c r="H241" s="18">
        <v>-8.4511093937023798</v>
      </c>
      <c r="I241" s="18">
        <v>-8.4511093937023798</v>
      </c>
      <c r="J241" t="s">
        <v>30</v>
      </c>
      <c r="K241" t="s">
        <v>31</v>
      </c>
      <c r="L241">
        <v>0</v>
      </c>
      <c r="M241">
        <v>1</v>
      </c>
      <c r="N241">
        <v>0</v>
      </c>
      <c r="O241">
        <v>0</v>
      </c>
      <c r="P241" t="s">
        <v>32</v>
      </c>
      <c r="Q241" t="s">
        <v>32</v>
      </c>
    </row>
    <row r="242" spans="1:17" x14ac:dyDescent="0.25">
      <c r="A242" s="1">
        <v>44228</v>
      </c>
      <c r="B242">
        <v>535</v>
      </c>
      <c r="C242" t="s">
        <v>49</v>
      </c>
      <c r="D242" t="s">
        <v>48</v>
      </c>
      <c r="E242">
        <v>243.2</v>
      </c>
      <c r="F242" s="5">
        <v>240.41858341644399</v>
      </c>
      <c r="G242" s="5">
        <v>234.5</v>
      </c>
      <c r="H242" s="18">
        <v>-5.9185834164437701</v>
      </c>
      <c r="I242" s="18">
        <v>5.9185834164437701</v>
      </c>
      <c r="J242" t="s">
        <v>44</v>
      </c>
      <c r="K242" t="s">
        <v>31</v>
      </c>
      <c r="L242">
        <v>0</v>
      </c>
      <c r="M242">
        <v>0</v>
      </c>
      <c r="N242">
        <v>0</v>
      </c>
      <c r="O242">
        <v>1</v>
      </c>
      <c r="P242" t="s">
        <v>36</v>
      </c>
      <c r="Q242" t="s">
        <v>36</v>
      </c>
    </row>
    <row r="243" spans="1:17" x14ac:dyDescent="0.25">
      <c r="A243" s="1">
        <v>44228</v>
      </c>
      <c r="B243">
        <v>537</v>
      </c>
      <c r="C243" t="s">
        <v>52</v>
      </c>
      <c r="D243" t="s">
        <v>62</v>
      </c>
      <c r="E243">
        <v>241.2</v>
      </c>
      <c r="F243" s="5">
        <v>206.53128369091601</v>
      </c>
      <c r="G243" s="5">
        <v>217</v>
      </c>
      <c r="H243" s="18">
        <v>-2.8687163090837702</v>
      </c>
      <c r="I243" s="18">
        <v>-10.468716309083799</v>
      </c>
      <c r="J243" t="s">
        <v>30</v>
      </c>
      <c r="K243" t="s">
        <v>35</v>
      </c>
      <c r="L243">
        <v>1</v>
      </c>
      <c r="M243">
        <v>0</v>
      </c>
      <c r="N243">
        <v>0</v>
      </c>
      <c r="O243">
        <v>0</v>
      </c>
      <c r="P243" t="s">
        <v>36</v>
      </c>
      <c r="Q243" t="s">
        <v>36</v>
      </c>
    </row>
    <row r="244" spans="1:17" x14ac:dyDescent="0.25">
      <c r="A244" s="1">
        <v>44228</v>
      </c>
      <c r="B244">
        <v>539</v>
      </c>
      <c r="C244" t="s">
        <v>61</v>
      </c>
      <c r="D244" t="s">
        <v>46</v>
      </c>
      <c r="E244">
        <v>236.2</v>
      </c>
      <c r="F244" s="5">
        <v>220.93421420223601</v>
      </c>
      <c r="G244" s="5">
        <v>224.5</v>
      </c>
      <c r="H244" s="18">
        <v>-3.5657857977644198</v>
      </c>
      <c r="I244" s="18">
        <v>-3.5657857977644198</v>
      </c>
      <c r="J244" t="s">
        <v>40</v>
      </c>
      <c r="K244" t="s">
        <v>41</v>
      </c>
      <c r="L244">
        <v>0</v>
      </c>
      <c r="M244">
        <v>0</v>
      </c>
      <c r="N244">
        <v>0</v>
      </c>
      <c r="O244">
        <v>0</v>
      </c>
      <c r="P244" t="s">
        <v>32</v>
      </c>
      <c r="Q244" t="s">
        <v>32</v>
      </c>
    </row>
    <row r="245" spans="1:17" x14ac:dyDescent="0.25">
      <c r="A245" s="1">
        <v>44228</v>
      </c>
      <c r="B245">
        <v>541</v>
      </c>
      <c r="C245" t="s">
        <v>50</v>
      </c>
      <c r="D245" t="s">
        <v>45</v>
      </c>
      <c r="E245">
        <v>218.2</v>
      </c>
      <c r="F245" s="5">
        <v>250.722517468761</v>
      </c>
      <c r="G245" s="5">
        <v>235</v>
      </c>
      <c r="H245" s="18">
        <v>-3.3225174687605699</v>
      </c>
      <c r="I245" s="18">
        <v>15.7225174687605</v>
      </c>
      <c r="J245" t="s">
        <v>44</v>
      </c>
      <c r="K245" t="s">
        <v>35</v>
      </c>
      <c r="L245">
        <v>0</v>
      </c>
      <c r="M245">
        <v>0</v>
      </c>
      <c r="N245">
        <v>1</v>
      </c>
      <c r="O245">
        <v>0</v>
      </c>
      <c r="P245" t="s">
        <v>32</v>
      </c>
      <c r="Q245" t="s">
        <v>32</v>
      </c>
    </row>
    <row r="246" spans="1:17" x14ac:dyDescent="0.25">
      <c r="A246" s="1">
        <v>44228</v>
      </c>
      <c r="B246">
        <v>543</v>
      </c>
      <c r="C246" t="s">
        <v>29</v>
      </c>
      <c r="D246" t="s">
        <v>33</v>
      </c>
      <c r="E246">
        <v>207.2</v>
      </c>
      <c r="F246" s="5">
        <v>235.12328723701799</v>
      </c>
      <c r="G246" s="5">
        <v>222</v>
      </c>
      <c r="H246" s="18">
        <v>13.1232872370183</v>
      </c>
      <c r="I246" s="18">
        <v>13.1232872370183</v>
      </c>
      <c r="J246" t="s">
        <v>44</v>
      </c>
      <c r="K246" t="s">
        <v>35</v>
      </c>
      <c r="L246">
        <v>0</v>
      </c>
      <c r="M246">
        <v>0</v>
      </c>
      <c r="N246">
        <v>1</v>
      </c>
      <c r="O246">
        <v>0</v>
      </c>
      <c r="P246" t="s">
        <v>32</v>
      </c>
      <c r="Q246" t="s">
        <v>32</v>
      </c>
    </row>
    <row r="247" spans="1:17" x14ac:dyDescent="0.25">
      <c r="A247" s="1">
        <v>44228</v>
      </c>
      <c r="B247">
        <v>545</v>
      </c>
      <c r="C247" t="s">
        <v>54</v>
      </c>
      <c r="D247" t="s">
        <v>34</v>
      </c>
      <c r="E247">
        <v>227.2</v>
      </c>
      <c r="F247" s="5">
        <v>212.50446341615501</v>
      </c>
      <c r="G247" s="5">
        <v>219.5</v>
      </c>
      <c r="H247" s="18">
        <v>-4.3955365838452298</v>
      </c>
      <c r="I247" s="18">
        <v>-6.9955365838452499</v>
      </c>
      <c r="J247" t="s">
        <v>30</v>
      </c>
      <c r="K247" t="s">
        <v>35</v>
      </c>
      <c r="L247">
        <v>1</v>
      </c>
      <c r="M247">
        <v>0</v>
      </c>
      <c r="N247">
        <v>0</v>
      </c>
      <c r="O247">
        <v>0</v>
      </c>
      <c r="P247" t="s">
        <v>36</v>
      </c>
      <c r="Q247" t="s">
        <v>36</v>
      </c>
    </row>
    <row r="248" spans="1:17" x14ac:dyDescent="0.25">
      <c r="A248" s="1">
        <v>44227</v>
      </c>
      <c r="B248">
        <v>517</v>
      </c>
      <c r="C248" t="s">
        <v>58</v>
      </c>
      <c r="D248" t="s">
        <v>42</v>
      </c>
      <c r="E248">
        <v>246.2</v>
      </c>
      <c r="F248" s="5">
        <v>222.28351778453199</v>
      </c>
      <c r="G248" s="5">
        <v>221</v>
      </c>
      <c r="H248" s="18">
        <v>1.28351778453208</v>
      </c>
      <c r="I248" s="18">
        <v>1.28351778453208</v>
      </c>
      <c r="J248" t="s">
        <v>40</v>
      </c>
      <c r="K248" t="s">
        <v>41</v>
      </c>
      <c r="L248">
        <v>0</v>
      </c>
      <c r="M248">
        <v>0</v>
      </c>
      <c r="N248">
        <v>0</v>
      </c>
      <c r="O248">
        <v>0</v>
      </c>
      <c r="P248" t="s">
        <v>32</v>
      </c>
      <c r="Q248" t="s">
        <v>32</v>
      </c>
    </row>
    <row r="249" spans="1:17" x14ac:dyDescent="0.25">
      <c r="A249" s="1">
        <v>44227</v>
      </c>
      <c r="B249">
        <v>519</v>
      </c>
      <c r="C249" t="s">
        <v>59</v>
      </c>
      <c r="D249" t="s">
        <v>43</v>
      </c>
      <c r="E249">
        <v>230.2</v>
      </c>
      <c r="F249" s="5">
        <v>233.29914229674199</v>
      </c>
      <c r="G249" s="5">
        <v>221.5</v>
      </c>
      <c r="H249" s="18">
        <v>5.6008577032584403</v>
      </c>
      <c r="I249" s="18">
        <v>11.799142296741501</v>
      </c>
      <c r="J249" t="s">
        <v>44</v>
      </c>
      <c r="K249" t="s">
        <v>35</v>
      </c>
      <c r="L249">
        <v>0</v>
      </c>
      <c r="M249">
        <v>0</v>
      </c>
      <c r="N249">
        <v>1</v>
      </c>
      <c r="O249">
        <v>0</v>
      </c>
      <c r="P249" t="s">
        <v>32</v>
      </c>
      <c r="Q249" t="s">
        <v>32</v>
      </c>
    </row>
    <row r="250" spans="1:17" x14ac:dyDescent="0.25">
      <c r="A250" s="1">
        <v>44227</v>
      </c>
      <c r="B250">
        <v>521</v>
      </c>
      <c r="C250" t="s">
        <v>39</v>
      </c>
      <c r="D250" t="s">
        <v>52</v>
      </c>
      <c r="E250">
        <v>245.2</v>
      </c>
      <c r="F250" s="5">
        <v>188.91516363561601</v>
      </c>
      <c r="G250" s="5">
        <v>210.5</v>
      </c>
      <c r="H250" s="18">
        <v>-21.584836364383602</v>
      </c>
      <c r="I250" s="18">
        <v>-21.584836364383602</v>
      </c>
      <c r="J250" t="s">
        <v>30</v>
      </c>
      <c r="K250" t="s">
        <v>31</v>
      </c>
      <c r="L250">
        <v>0</v>
      </c>
      <c r="M250">
        <v>1</v>
      </c>
      <c r="N250">
        <v>0</v>
      </c>
      <c r="O250">
        <v>0</v>
      </c>
      <c r="P250" t="s">
        <v>32</v>
      </c>
      <c r="Q250" t="s">
        <v>32</v>
      </c>
    </row>
    <row r="251" spans="1:17" x14ac:dyDescent="0.25">
      <c r="A251" s="1">
        <v>44227</v>
      </c>
      <c r="B251">
        <v>523</v>
      </c>
      <c r="C251" t="s">
        <v>56</v>
      </c>
      <c r="D251" t="s">
        <v>37</v>
      </c>
      <c r="E251">
        <v>218.2</v>
      </c>
      <c r="F251" s="5">
        <v>210.21983520547099</v>
      </c>
      <c r="G251" s="5">
        <v>215.5</v>
      </c>
      <c r="H251" s="18">
        <v>-5.2801647945290098</v>
      </c>
      <c r="I251" s="18">
        <v>-5.2801647945290098</v>
      </c>
      <c r="J251" t="s">
        <v>30</v>
      </c>
      <c r="K251" t="s">
        <v>31</v>
      </c>
      <c r="L251">
        <v>0</v>
      </c>
      <c r="M251">
        <v>1</v>
      </c>
      <c r="N251">
        <v>0</v>
      </c>
      <c r="O251">
        <v>0</v>
      </c>
      <c r="P251" t="s">
        <v>32</v>
      </c>
      <c r="Q251" t="s">
        <v>32</v>
      </c>
    </row>
    <row r="252" spans="1:17" x14ac:dyDescent="0.25">
      <c r="A252" s="1">
        <v>44227</v>
      </c>
      <c r="B252">
        <v>525</v>
      </c>
      <c r="C252" t="s">
        <v>60</v>
      </c>
      <c r="D252" t="s">
        <v>28</v>
      </c>
      <c r="E252">
        <v>296.2</v>
      </c>
      <c r="F252" s="5">
        <v>245.539288113092</v>
      </c>
      <c r="G252" s="5">
        <v>244.5</v>
      </c>
      <c r="H252" s="18">
        <v>1.0392881130921401</v>
      </c>
      <c r="I252" s="18">
        <v>1.0392881130921401</v>
      </c>
      <c r="J252" t="s">
        <v>40</v>
      </c>
      <c r="K252" t="s">
        <v>41</v>
      </c>
      <c r="L252">
        <v>0</v>
      </c>
      <c r="M252">
        <v>0</v>
      </c>
      <c r="N252">
        <v>0</v>
      </c>
      <c r="O252">
        <v>0</v>
      </c>
      <c r="P252" t="s">
        <v>32</v>
      </c>
      <c r="Q252" t="s">
        <v>32</v>
      </c>
    </row>
    <row r="253" spans="1:17" x14ac:dyDescent="0.25">
      <c r="A253" s="1">
        <v>44227</v>
      </c>
      <c r="B253">
        <v>527</v>
      </c>
      <c r="C253" t="s">
        <v>57</v>
      </c>
      <c r="D253" t="s">
        <v>64</v>
      </c>
      <c r="E253">
        <v>214.2</v>
      </c>
      <c r="F253" s="5">
        <v>228.605270314325</v>
      </c>
      <c r="G253" s="5">
        <v>219</v>
      </c>
      <c r="H253" s="18">
        <v>-9.6052703143250309</v>
      </c>
      <c r="I253" s="18">
        <v>9.6052703143250309</v>
      </c>
      <c r="J253" t="s">
        <v>44</v>
      </c>
      <c r="K253" t="s">
        <v>31</v>
      </c>
      <c r="L253">
        <v>0</v>
      </c>
      <c r="M253">
        <v>0</v>
      </c>
      <c r="N253">
        <v>0</v>
      </c>
      <c r="O253">
        <v>1</v>
      </c>
      <c r="P253" t="s">
        <v>36</v>
      </c>
      <c r="Q253" t="s">
        <v>36</v>
      </c>
    </row>
    <row r="254" spans="1:17" x14ac:dyDescent="0.25">
      <c r="A254" s="1">
        <v>44226</v>
      </c>
      <c r="B254">
        <v>501</v>
      </c>
      <c r="C254" t="s">
        <v>50</v>
      </c>
      <c r="D254" t="s">
        <v>62</v>
      </c>
      <c r="E254">
        <v>246.2</v>
      </c>
      <c r="F254" s="5">
        <v>239.657129751356</v>
      </c>
      <c r="G254" s="5">
        <v>233</v>
      </c>
      <c r="H254" s="18">
        <v>6.6571297513559697</v>
      </c>
      <c r="I254" s="18">
        <v>6.6571297513559697</v>
      </c>
      <c r="J254" t="s">
        <v>44</v>
      </c>
      <c r="K254" t="s">
        <v>35</v>
      </c>
      <c r="L254">
        <v>0</v>
      </c>
      <c r="M254">
        <v>0</v>
      </c>
      <c r="N254">
        <v>1</v>
      </c>
      <c r="O254">
        <v>0</v>
      </c>
      <c r="P254" t="s">
        <v>32</v>
      </c>
      <c r="Q254" t="s">
        <v>32</v>
      </c>
    </row>
    <row r="255" spans="1:17" x14ac:dyDescent="0.25">
      <c r="A255" s="1">
        <v>44226</v>
      </c>
      <c r="B255">
        <v>503</v>
      </c>
      <c r="C255" t="s">
        <v>45</v>
      </c>
      <c r="D255" t="s">
        <v>63</v>
      </c>
      <c r="E255">
        <v>241.2</v>
      </c>
      <c r="F255" s="5">
        <v>239.03533488379</v>
      </c>
      <c r="G255" s="5">
        <v>230</v>
      </c>
      <c r="H255" s="18">
        <v>9.0353348837897407</v>
      </c>
      <c r="I255" s="18">
        <v>9.0353348837897407</v>
      </c>
      <c r="J255" t="s">
        <v>44</v>
      </c>
      <c r="K255" t="s">
        <v>35</v>
      </c>
      <c r="L255">
        <v>0</v>
      </c>
      <c r="M255">
        <v>0</v>
      </c>
      <c r="N255">
        <v>1</v>
      </c>
      <c r="O255">
        <v>0</v>
      </c>
      <c r="P255" t="s">
        <v>32</v>
      </c>
      <c r="Q255" t="s">
        <v>32</v>
      </c>
    </row>
    <row r="256" spans="1:17" x14ac:dyDescent="0.25">
      <c r="A256" s="1">
        <v>44226</v>
      </c>
      <c r="B256">
        <v>505</v>
      </c>
      <c r="C256" t="s">
        <v>61</v>
      </c>
      <c r="D256" t="s">
        <v>48</v>
      </c>
      <c r="E256">
        <v>239.2</v>
      </c>
      <c r="F256" s="5">
        <v>217.45756345296101</v>
      </c>
      <c r="G256" s="5">
        <v>222</v>
      </c>
      <c r="H256" s="18">
        <v>-4.5424365470390198</v>
      </c>
      <c r="I256" s="18">
        <v>-4.5424365470390198</v>
      </c>
      <c r="J256" t="s">
        <v>40</v>
      </c>
      <c r="K256" t="s">
        <v>41</v>
      </c>
      <c r="L256">
        <v>0</v>
      </c>
      <c r="M256">
        <v>0</v>
      </c>
      <c r="N256">
        <v>0</v>
      </c>
      <c r="O256">
        <v>0</v>
      </c>
      <c r="P256" t="s">
        <v>32</v>
      </c>
      <c r="Q256" t="s">
        <v>32</v>
      </c>
    </row>
    <row r="257" spans="1:17" x14ac:dyDescent="0.25">
      <c r="A257" s="1">
        <v>44226</v>
      </c>
      <c r="B257">
        <v>507</v>
      </c>
      <c r="C257" t="s">
        <v>49</v>
      </c>
      <c r="D257" t="s">
        <v>47</v>
      </c>
      <c r="E257">
        <v>210.2</v>
      </c>
      <c r="F257" s="5">
        <v>207.00382385521101</v>
      </c>
      <c r="G257" s="5">
        <v>223</v>
      </c>
      <c r="H257" s="18">
        <v>9.6038238552111501</v>
      </c>
      <c r="I257" s="18">
        <v>-15.996176144788899</v>
      </c>
      <c r="J257" t="s">
        <v>30</v>
      </c>
      <c r="K257" t="s">
        <v>35</v>
      </c>
      <c r="L257">
        <v>1</v>
      </c>
      <c r="M257">
        <v>0</v>
      </c>
      <c r="N257">
        <v>0</v>
      </c>
      <c r="O257">
        <v>0</v>
      </c>
      <c r="P257" t="s">
        <v>36</v>
      </c>
      <c r="Q257" t="s">
        <v>36</v>
      </c>
    </row>
    <row r="258" spans="1:17" x14ac:dyDescent="0.25">
      <c r="A258" s="1">
        <v>44226</v>
      </c>
      <c r="B258">
        <v>509</v>
      </c>
      <c r="C258" t="s">
        <v>65</v>
      </c>
      <c r="D258" t="s">
        <v>38</v>
      </c>
      <c r="E258">
        <v>192.2</v>
      </c>
      <c r="F258" s="5">
        <v>215.18675854177599</v>
      </c>
      <c r="G258" s="5">
        <v>218.5</v>
      </c>
      <c r="H258" s="18">
        <v>3.3132414582238101</v>
      </c>
      <c r="I258" s="18">
        <v>-3.3132414582238101</v>
      </c>
      <c r="J258" t="s">
        <v>40</v>
      </c>
      <c r="K258" t="s">
        <v>41</v>
      </c>
      <c r="L258">
        <v>0</v>
      </c>
      <c r="M258">
        <v>0</v>
      </c>
      <c r="N258">
        <v>0</v>
      </c>
      <c r="O258">
        <v>0</v>
      </c>
      <c r="P258" t="s">
        <v>36</v>
      </c>
      <c r="Q258" t="s">
        <v>36</v>
      </c>
    </row>
    <row r="259" spans="1:17" x14ac:dyDescent="0.25">
      <c r="A259" s="1">
        <v>44226</v>
      </c>
      <c r="B259">
        <v>511</v>
      </c>
      <c r="C259" t="s">
        <v>54</v>
      </c>
      <c r="D259" t="s">
        <v>34</v>
      </c>
      <c r="E259">
        <v>217.2</v>
      </c>
      <c r="F259" s="5">
        <v>215.56612006992199</v>
      </c>
      <c r="G259" s="5">
        <v>215</v>
      </c>
      <c r="H259" s="18">
        <v>0.56612006992168096</v>
      </c>
      <c r="I259" s="18">
        <v>0.56612006992168096</v>
      </c>
      <c r="J259" t="s">
        <v>40</v>
      </c>
      <c r="K259" t="s">
        <v>41</v>
      </c>
      <c r="L259">
        <v>0</v>
      </c>
      <c r="M259">
        <v>0</v>
      </c>
      <c r="N259">
        <v>0</v>
      </c>
      <c r="O259">
        <v>0</v>
      </c>
      <c r="P259" t="s">
        <v>32</v>
      </c>
      <c r="Q259" t="s">
        <v>32</v>
      </c>
    </row>
    <row r="260" spans="1:17" x14ac:dyDescent="0.25">
      <c r="A260" s="1">
        <v>44226</v>
      </c>
      <c r="B260">
        <v>513</v>
      </c>
      <c r="C260" t="s">
        <v>51</v>
      </c>
      <c r="D260" t="s">
        <v>53</v>
      </c>
      <c r="E260">
        <v>210.2</v>
      </c>
      <c r="F260" s="5">
        <v>238.72159781239</v>
      </c>
      <c r="G260" s="5">
        <v>224.5</v>
      </c>
      <c r="H260" s="18">
        <v>-14.2215978123903</v>
      </c>
      <c r="I260" s="18">
        <v>14.2215978123903</v>
      </c>
      <c r="J260" t="s">
        <v>44</v>
      </c>
      <c r="K260" t="s">
        <v>31</v>
      </c>
      <c r="L260">
        <v>0</v>
      </c>
      <c r="M260">
        <v>0</v>
      </c>
      <c r="N260">
        <v>0</v>
      </c>
      <c r="O260">
        <v>1</v>
      </c>
      <c r="P260" t="s">
        <v>36</v>
      </c>
      <c r="Q260" t="s">
        <v>36</v>
      </c>
    </row>
    <row r="261" spans="1:17" x14ac:dyDescent="0.25">
      <c r="A261" s="1">
        <v>44226</v>
      </c>
      <c r="B261">
        <v>515</v>
      </c>
      <c r="C261" t="s">
        <v>29</v>
      </c>
      <c r="D261" t="s">
        <v>33</v>
      </c>
      <c r="E261">
        <v>242.2</v>
      </c>
      <c r="F261" s="5">
        <v>215.42025791556199</v>
      </c>
      <c r="G261" s="5">
        <v>219</v>
      </c>
      <c r="H261" s="18">
        <v>-3.5797420844378398</v>
      </c>
      <c r="I261" s="18">
        <v>-3.5797420844378398</v>
      </c>
      <c r="J261" t="s">
        <v>40</v>
      </c>
      <c r="K261" t="s">
        <v>41</v>
      </c>
      <c r="L261">
        <v>0</v>
      </c>
      <c r="M261">
        <v>0</v>
      </c>
      <c r="N261">
        <v>0</v>
      </c>
      <c r="O261">
        <v>0</v>
      </c>
      <c r="P261" t="s">
        <v>32</v>
      </c>
      <c r="Q261" t="s">
        <v>32</v>
      </c>
    </row>
    <row r="262" spans="1:17" x14ac:dyDescent="0.25">
      <c r="A262" s="1">
        <v>44225</v>
      </c>
      <c r="B262">
        <v>563</v>
      </c>
      <c r="C262" t="s">
        <v>55</v>
      </c>
      <c r="D262" t="s">
        <v>28</v>
      </c>
      <c r="E262">
        <v>217.2</v>
      </c>
      <c r="F262" s="5">
        <v>228.2403279662</v>
      </c>
      <c r="G262" s="5">
        <v>234.5</v>
      </c>
      <c r="H262" s="18">
        <v>6.25967203380009</v>
      </c>
      <c r="I262" s="18">
        <v>-6.25967203380009</v>
      </c>
      <c r="J262" t="s">
        <v>30</v>
      </c>
      <c r="K262" t="s">
        <v>35</v>
      </c>
      <c r="L262">
        <v>1</v>
      </c>
      <c r="M262">
        <v>0</v>
      </c>
      <c r="N262">
        <v>0</v>
      </c>
      <c r="O262">
        <v>0</v>
      </c>
      <c r="P262" t="s">
        <v>36</v>
      </c>
      <c r="Q262" t="s">
        <v>36</v>
      </c>
    </row>
    <row r="263" spans="1:17" x14ac:dyDescent="0.25">
      <c r="A263" s="1">
        <v>44225</v>
      </c>
      <c r="B263">
        <v>565</v>
      </c>
      <c r="C263" t="s">
        <v>39</v>
      </c>
      <c r="D263" t="s">
        <v>56</v>
      </c>
      <c r="E263">
        <v>207.2</v>
      </c>
      <c r="F263" s="5">
        <v>202.41137271065901</v>
      </c>
      <c r="G263" s="5">
        <v>217</v>
      </c>
      <c r="H263" s="18">
        <v>5.0113727106588</v>
      </c>
      <c r="I263" s="18">
        <v>-14.588627289341201</v>
      </c>
      <c r="J263" t="s">
        <v>30</v>
      </c>
      <c r="K263" t="s">
        <v>35</v>
      </c>
      <c r="L263">
        <v>1</v>
      </c>
      <c r="M263">
        <v>0</v>
      </c>
      <c r="N263">
        <v>0</v>
      </c>
      <c r="O263">
        <v>0</v>
      </c>
      <c r="P263" t="s">
        <v>36</v>
      </c>
      <c r="Q263" t="s">
        <v>36</v>
      </c>
    </row>
    <row r="264" spans="1:17" x14ac:dyDescent="0.25">
      <c r="A264" s="1">
        <v>44225</v>
      </c>
      <c r="B264">
        <v>567</v>
      </c>
      <c r="C264" t="s">
        <v>43</v>
      </c>
      <c r="D264" t="s">
        <v>63</v>
      </c>
      <c r="E264">
        <v>214.2</v>
      </c>
      <c r="F264" s="5">
        <v>233.37397486132599</v>
      </c>
      <c r="G264" s="5">
        <v>221.5</v>
      </c>
      <c r="H264" s="18">
        <v>-11.873974861326101</v>
      </c>
      <c r="I264" s="18">
        <v>11.873974861326101</v>
      </c>
      <c r="J264" t="s">
        <v>44</v>
      </c>
      <c r="K264" t="s">
        <v>31</v>
      </c>
      <c r="L264">
        <v>0</v>
      </c>
      <c r="M264">
        <v>0</v>
      </c>
      <c r="N264">
        <v>0</v>
      </c>
      <c r="O264">
        <v>1</v>
      </c>
      <c r="P264" t="s">
        <v>36</v>
      </c>
      <c r="Q264" t="s">
        <v>36</v>
      </c>
    </row>
    <row r="265" spans="1:17" x14ac:dyDescent="0.25">
      <c r="A265" s="1">
        <v>44225</v>
      </c>
      <c r="B265">
        <v>569</v>
      </c>
      <c r="C265" t="s">
        <v>49</v>
      </c>
      <c r="D265" t="s">
        <v>37</v>
      </c>
      <c r="E265">
        <v>251.2</v>
      </c>
      <c r="F265" s="5">
        <v>221.16835909006701</v>
      </c>
      <c r="G265" s="5">
        <v>226.5</v>
      </c>
      <c r="H265" s="18">
        <v>-5.3316409099334097</v>
      </c>
      <c r="I265" s="18">
        <v>-5.3316409099334097</v>
      </c>
      <c r="J265" t="s">
        <v>30</v>
      </c>
      <c r="K265" t="s">
        <v>31</v>
      </c>
      <c r="L265">
        <v>0</v>
      </c>
      <c r="M265">
        <v>1</v>
      </c>
      <c r="N265">
        <v>0</v>
      </c>
      <c r="O265">
        <v>0</v>
      </c>
      <c r="P265" t="s">
        <v>32</v>
      </c>
      <c r="Q265" t="s">
        <v>32</v>
      </c>
    </row>
    <row r="266" spans="1:17" x14ac:dyDescent="0.25">
      <c r="A266" s="1">
        <v>44225</v>
      </c>
      <c r="B266">
        <v>571</v>
      </c>
      <c r="C266" t="s">
        <v>45</v>
      </c>
      <c r="D266" t="s">
        <v>48</v>
      </c>
      <c r="E266">
        <v>258.2</v>
      </c>
      <c r="F266" s="5">
        <v>227.357750019159</v>
      </c>
      <c r="G266" s="5">
        <v>230</v>
      </c>
      <c r="H266" s="18">
        <v>-2.64224998084129</v>
      </c>
      <c r="I266" s="18">
        <v>-2.64224998084129</v>
      </c>
      <c r="J266" t="s">
        <v>40</v>
      </c>
      <c r="K266" t="s">
        <v>41</v>
      </c>
      <c r="L266">
        <v>0</v>
      </c>
      <c r="M266">
        <v>0</v>
      </c>
      <c r="N266">
        <v>0</v>
      </c>
      <c r="O266">
        <v>0</v>
      </c>
      <c r="P266" t="s">
        <v>32</v>
      </c>
      <c r="Q266" t="s">
        <v>32</v>
      </c>
    </row>
    <row r="267" spans="1:17" x14ac:dyDescent="0.25">
      <c r="A267" s="1">
        <v>44225</v>
      </c>
      <c r="B267">
        <v>573</v>
      </c>
      <c r="C267" t="s">
        <v>57</v>
      </c>
      <c r="D267" t="s">
        <v>52</v>
      </c>
      <c r="E267">
        <v>184.2</v>
      </c>
      <c r="F267" s="5">
        <v>214.307267393882</v>
      </c>
      <c r="G267" s="5">
        <v>209</v>
      </c>
      <c r="H267" s="18">
        <v>-5.3072673938816601</v>
      </c>
      <c r="I267" s="18">
        <v>5.3072673938816601</v>
      </c>
      <c r="J267" t="s">
        <v>44</v>
      </c>
      <c r="K267" t="s">
        <v>31</v>
      </c>
      <c r="L267">
        <v>0</v>
      </c>
      <c r="M267">
        <v>0</v>
      </c>
      <c r="N267">
        <v>0</v>
      </c>
      <c r="O267">
        <v>1</v>
      </c>
      <c r="P267" t="s">
        <v>36</v>
      </c>
      <c r="Q267" t="s">
        <v>36</v>
      </c>
    </row>
    <row r="268" spans="1:17" x14ac:dyDescent="0.25">
      <c r="A268" s="1">
        <v>44225</v>
      </c>
      <c r="B268">
        <v>575</v>
      </c>
      <c r="C268" t="s">
        <v>60</v>
      </c>
      <c r="D268" t="s">
        <v>46</v>
      </c>
      <c r="E268">
        <v>273.2</v>
      </c>
      <c r="F268" s="5">
        <v>231.287281814458</v>
      </c>
      <c r="G268" s="5">
        <v>229.5</v>
      </c>
      <c r="H268" s="18">
        <v>1.78728181445828</v>
      </c>
      <c r="I268" s="18">
        <v>1.78728181445828</v>
      </c>
      <c r="J268" t="s">
        <v>40</v>
      </c>
      <c r="K268" t="s">
        <v>41</v>
      </c>
      <c r="L268">
        <v>0</v>
      </c>
      <c r="M268">
        <v>0</v>
      </c>
      <c r="N268">
        <v>0</v>
      </c>
      <c r="O268">
        <v>0</v>
      </c>
      <c r="P268" t="s">
        <v>32</v>
      </c>
      <c r="Q268" t="s">
        <v>32</v>
      </c>
    </row>
    <row r="269" spans="1:17" x14ac:dyDescent="0.25">
      <c r="A269" s="1">
        <v>44225</v>
      </c>
      <c r="B269">
        <v>577</v>
      </c>
      <c r="C269" t="s">
        <v>59</v>
      </c>
      <c r="D269" t="s">
        <v>64</v>
      </c>
      <c r="E269">
        <v>213.2</v>
      </c>
      <c r="F269" s="5">
        <v>226.88994287213899</v>
      </c>
      <c r="G269" s="5">
        <v>225</v>
      </c>
      <c r="H269" s="18">
        <v>-1.88994287213941</v>
      </c>
      <c r="I269" s="18">
        <v>1.88994287213941</v>
      </c>
      <c r="J269" t="s">
        <v>40</v>
      </c>
      <c r="K269" t="s">
        <v>41</v>
      </c>
      <c r="L269">
        <v>0</v>
      </c>
      <c r="M269">
        <v>0</v>
      </c>
      <c r="N269">
        <v>0</v>
      </c>
      <c r="O269">
        <v>0</v>
      </c>
      <c r="P269" t="s">
        <v>36</v>
      </c>
      <c r="Q269" t="s">
        <v>36</v>
      </c>
    </row>
    <row r="270" spans="1:17" x14ac:dyDescent="0.25">
      <c r="A270" s="1">
        <v>44225</v>
      </c>
      <c r="B270">
        <v>579</v>
      </c>
      <c r="C270" t="s">
        <v>42</v>
      </c>
      <c r="D270" t="s">
        <v>33</v>
      </c>
      <c r="E270">
        <v>229.2</v>
      </c>
      <c r="F270" s="5">
        <v>210.055372798749</v>
      </c>
      <c r="G270" s="5">
        <v>222</v>
      </c>
      <c r="H270" s="18">
        <v>-11.9446272012507</v>
      </c>
      <c r="I270" s="18">
        <v>-11.9446272012507</v>
      </c>
      <c r="J270" t="s">
        <v>30</v>
      </c>
      <c r="K270" t="s">
        <v>31</v>
      </c>
      <c r="L270">
        <v>0</v>
      </c>
      <c r="M270">
        <v>1</v>
      </c>
      <c r="N270">
        <v>0</v>
      </c>
      <c r="O270">
        <v>0</v>
      </c>
      <c r="P270" t="s">
        <v>32</v>
      </c>
      <c r="Q270" t="s">
        <v>32</v>
      </c>
    </row>
    <row r="271" spans="1:17" x14ac:dyDescent="0.25">
      <c r="A271" s="1">
        <v>44225</v>
      </c>
      <c r="B271">
        <v>581</v>
      </c>
      <c r="C271" t="s">
        <v>34</v>
      </c>
      <c r="D271" t="s">
        <v>58</v>
      </c>
      <c r="E271">
        <v>222.2</v>
      </c>
      <c r="F271" s="5">
        <v>233.628255701124</v>
      </c>
      <c r="G271" s="5">
        <v>222.5</v>
      </c>
      <c r="H271" s="18">
        <v>-11.128255701123599</v>
      </c>
      <c r="I271" s="18">
        <v>11.128255701123599</v>
      </c>
      <c r="J271" t="s">
        <v>44</v>
      </c>
      <c r="K271" t="s">
        <v>31</v>
      </c>
      <c r="L271">
        <v>0</v>
      </c>
      <c r="M271">
        <v>0</v>
      </c>
      <c r="N271">
        <v>0</v>
      </c>
      <c r="O271">
        <v>1</v>
      </c>
      <c r="P271" t="s">
        <v>36</v>
      </c>
      <c r="Q271" t="s">
        <v>36</v>
      </c>
    </row>
    <row r="272" spans="1:17" x14ac:dyDescent="0.25">
      <c r="A272" s="1">
        <v>44224</v>
      </c>
      <c r="B272">
        <v>557</v>
      </c>
      <c r="C272" t="s">
        <v>65</v>
      </c>
      <c r="D272" t="s">
        <v>51</v>
      </c>
      <c r="E272">
        <v>200.2</v>
      </c>
      <c r="F272" s="5">
        <v>202.850917370731</v>
      </c>
      <c r="G272" s="5">
        <v>214.5</v>
      </c>
      <c r="H272" s="18">
        <v>11.6490826292689</v>
      </c>
      <c r="I272" s="18">
        <v>-11.6490826292689</v>
      </c>
      <c r="J272" t="s">
        <v>30</v>
      </c>
      <c r="K272" t="s">
        <v>35</v>
      </c>
      <c r="L272">
        <v>1</v>
      </c>
      <c r="M272">
        <v>0</v>
      </c>
      <c r="N272">
        <v>0</v>
      </c>
      <c r="O272">
        <v>0</v>
      </c>
      <c r="P272" t="s">
        <v>36</v>
      </c>
      <c r="Q272" t="s">
        <v>36</v>
      </c>
    </row>
    <row r="273" spans="1:17" x14ac:dyDescent="0.25">
      <c r="A273" s="1">
        <v>44224</v>
      </c>
      <c r="B273">
        <v>559</v>
      </c>
      <c r="C273" t="s">
        <v>53</v>
      </c>
      <c r="D273" t="s">
        <v>54</v>
      </c>
      <c r="E273">
        <v>208.2</v>
      </c>
      <c r="F273" s="5">
        <v>236.82774906056201</v>
      </c>
      <c r="G273" s="5">
        <v>219.5</v>
      </c>
      <c r="H273" s="18">
        <v>-17.327749060561999</v>
      </c>
      <c r="I273" s="18">
        <v>17.327749060561999</v>
      </c>
      <c r="J273" t="s">
        <v>44</v>
      </c>
      <c r="K273" t="s">
        <v>31</v>
      </c>
      <c r="L273">
        <v>0</v>
      </c>
      <c r="M273">
        <v>0</v>
      </c>
      <c r="N273">
        <v>0</v>
      </c>
      <c r="O273">
        <v>1</v>
      </c>
      <c r="P273" t="s">
        <v>36</v>
      </c>
      <c r="Q273" t="s">
        <v>36</v>
      </c>
    </row>
    <row r="274" spans="1:17" x14ac:dyDescent="0.25">
      <c r="A274" s="1">
        <v>44224</v>
      </c>
      <c r="B274">
        <v>561</v>
      </c>
      <c r="C274" t="s">
        <v>50</v>
      </c>
      <c r="D274" t="s">
        <v>61</v>
      </c>
      <c r="E274">
        <v>206.2</v>
      </c>
      <c r="F274" s="5">
        <v>232.78580890363699</v>
      </c>
      <c r="G274" s="5">
        <v>229.5</v>
      </c>
      <c r="H274" s="18">
        <v>-3.2858089036372999</v>
      </c>
      <c r="I274" s="18">
        <v>3.2858089036372999</v>
      </c>
      <c r="J274" t="s">
        <v>40</v>
      </c>
      <c r="K274" t="s">
        <v>41</v>
      </c>
      <c r="L274">
        <v>0</v>
      </c>
      <c r="M274">
        <v>0</v>
      </c>
      <c r="N274">
        <v>0</v>
      </c>
      <c r="O274">
        <v>0</v>
      </c>
      <c r="P274" t="s">
        <v>36</v>
      </c>
      <c r="Q274" t="s">
        <v>36</v>
      </c>
    </row>
    <row r="275" spans="1:17" x14ac:dyDescent="0.25">
      <c r="A275" s="1">
        <v>44224</v>
      </c>
      <c r="B275">
        <v>555</v>
      </c>
      <c r="C275" t="s">
        <v>39</v>
      </c>
      <c r="D275" t="s">
        <v>47</v>
      </c>
      <c r="E275">
        <v>215.2</v>
      </c>
      <c r="F275" s="5">
        <v>179.92815444279299</v>
      </c>
      <c r="G275" s="5">
        <v>212.5</v>
      </c>
      <c r="H275" s="18">
        <v>-32.571845557206899</v>
      </c>
      <c r="I275" s="18">
        <v>-32.571845557206899</v>
      </c>
      <c r="J275" t="s">
        <v>30</v>
      </c>
      <c r="K275" t="s">
        <v>31</v>
      </c>
      <c r="L275">
        <v>0</v>
      </c>
      <c r="M275">
        <v>1</v>
      </c>
      <c r="N275">
        <v>0</v>
      </c>
      <c r="O275">
        <v>0</v>
      </c>
      <c r="P275" t="s">
        <v>32</v>
      </c>
      <c r="Q275" t="s">
        <v>32</v>
      </c>
    </row>
    <row r="276" spans="1:17" x14ac:dyDescent="0.25">
      <c r="A276" s="1">
        <v>44223</v>
      </c>
      <c r="B276">
        <v>529</v>
      </c>
      <c r="C276" t="s">
        <v>51</v>
      </c>
      <c r="D276" t="s">
        <v>57</v>
      </c>
      <c r="E276">
        <v>230.2</v>
      </c>
      <c r="F276" s="5">
        <v>231.07537466438501</v>
      </c>
      <c r="G276" s="5">
        <v>215.5</v>
      </c>
      <c r="H276" s="18">
        <v>13.8246253356149</v>
      </c>
      <c r="I276" s="18">
        <v>15.5753746643851</v>
      </c>
      <c r="J276" t="s">
        <v>44</v>
      </c>
      <c r="K276" t="s">
        <v>35</v>
      </c>
      <c r="L276">
        <v>0</v>
      </c>
      <c r="M276">
        <v>0</v>
      </c>
      <c r="N276">
        <v>1</v>
      </c>
      <c r="O276">
        <v>0</v>
      </c>
      <c r="P276" t="s">
        <v>32</v>
      </c>
      <c r="Q276" t="s">
        <v>32</v>
      </c>
    </row>
    <row r="277" spans="1:17" x14ac:dyDescent="0.25">
      <c r="A277" s="1">
        <v>44223</v>
      </c>
      <c r="B277">
        <v>531</v>
      </c>
      <c r="C277" t="s">
        <v>49</v>
      </c>
      <c r="D277" t="s">
        <v>56</v>
      </c>
      <c r="E277">
        <v>229.2</v>
      </c>
      <c r="F277" s="5">
        <v>218.80529856479899</v>
      </c>
      <c r="G277" s="5">
        <v>223</v>
      </c>
      <c r="H277" s="18">
        <v>-4.1947014352014698</v>
      </c>
      <c r="I277" s="18">
        <v>-4.1947014352014698</v>
      </c>
      <c r="J277" t="s">
        <v>40</v>
      </c>
      <c r="K277" t="s">
        <v>41</v>
      </c>
      <c r="L277">
        <v>0</v>
      </c>
      <c r="M277">
        <v>0</v>
      </c>
      <c r="N277">
        <v>0</v>
      </c>
      <c r="O277">
        <v>0</v>
      </c>
      <c r="P277" t="s">
        <v>32</v>
      </c>
      <c r="Q277" t="s">
        <v>32</v>
      </c>
    </row>
    <row r="278" spans="1:17" x14ac:dyDescent="0.25">
      <c r="A278" s="1">
        <v>44223</v>
      </c>
      <c r="B278">
        <v>533</v>
      </c>
      <c r="C278" t="s">
        <v>43</v>
      </c>
      <c r="D278" t="s">
        <v>63</v>
      </c>
      <c r="E278">
        <v>223.2</v>
      </c>
      <c r="F278" s="5">
        <v>222.35270321530601</v>
      </c>
      <c r="G278" s="5">
        <v>221.5</v>
      </c>
      <c r="H278" s="18">
        <v>0.85270321530563797</v>
      </c>
      <c r="I278" s="18">
        <v>0.85270321530563797</v>
      </c>
      <c r="J278" t="s">
        <v>40</v>
      </c>
      <c r="K278" t="s">
        <v>41</v>
      </c>
      <c r="L278">
        <v>0</v>
      </c>
      <c r="M278">
        <v>0</v>
      </c>
      <c r="N278">
        <v>0</v>
      </c>
      <c r="O278">
        <v>0</v>
      </c>
      <c r="P278" t="s">
        <v>32</v>
      </c>
      <c r="Q278" t="s">
        <v>32</v>
      </c>
    </row>
    <row r="279" spans="1:17" x14ac:dyDescent="0.25">
      <c r="A279" s="1">
        <v>44223</v>
      </c>
      <c r="B279">
        <v>535</v>
      </c>
      <c r="C279" t="s">
        <v>45</v>
      </c>
      <c r="D279" t="s">
        <v>37</v>
      </c>
      <c r="E279">
        <v>224.2</v>
      </c>
      <c r="F279" s="5">
        <v>215.37089154354601</v>
      </c>
      <c r="G279" s="5">
        <v>228.5</v>
      </c>
      <c r="H279" s="18">
        <v>-4.5291084564543098</v>
      </c>
      <c r="I279" s="18">
        <v>-13.129108456454301</v>
      </c>
      <c r="J279" t="s">
        <v>30</v>
      </c>
      <c r="K279" t="s">
        <v>35</v>
      </c>
      <c r="L279">
        <v>1</v>
      </c>
      <c r="M279">
        <v>0</v>
      </c>
      <c r="N279">
        <v>0</v>
      </c>
      <c r="O279">
        <v>0</v>
      </c>
      <c r="P279" t="s">
        <v>36</v>
      </c>
      <c r="Q279" t="s">
        <v>36</v>
      </c>
    </row>
    <row r="280" spans="1:17" x14ac:dyDescent="0.25">
      <c r="A280" s="1">
        <v>44223</v>
      </c>
      <c r="B280">
        <v>537</v>
      </c>
      <c r="C280" t="s">
        <v>60</v>
      </c>
      <c r="D280" t="s">
        <v>55</v>
      </c>
      <c r="E280">
        <v>233.2</v>
      </c>
      <c r="F280" s="5">
        <v>227.733912836174</v>
      </c>
      <c r="G280" s="5">
        <v>238</v>
      </c>
      <c r="H280" s="18">
        <v>-0.66608716382637601</v>
      </c>
      <c r="I280" s="18">
        <v>-10.2660871638264</v>
      </c>
      <c r="J280" t="s">
        <v>30</v>
      </c>
      <c r="K280" t="s">
        <v>31</v>
      </c>
      <c r="L280">
        <v>0</v>
      </c>
      <c r="M280">
        <v>1</v>
      </c>
      <c r="N280">
        <v>0</v>
      </c>
      <c r="O280">
        <v>0</v>
      </c>
      <c r="P280" t="s">
        <v>32</v>
      </c>
      <c r="Q280" t="s">
        <v>36</v>
      </c>
    </row>
    <row r="281" spans="1:17" x14ac:dyDescent="0.25">
      <c r="A281" s="1">
        <v>44223</v>
      </c>
      <c r="B281">
        <v>539</v>
      </c>
      <c r="C281" t="s">
        <v>65</v>
      </c>
      <c r="D281" t="s">
        <v>59</v>
      </c>
      <c r="E281">
        <v>214.2</v>
      </c>
      <c r="F281" s="5">
        <v>222.27197057399201</v>
      </c>
      <c r="G281" s="5">
        <v>222.5</v>
      </c>
      <c r="H281" s="18">
        <v>0.228029426008135</v>
      </c>
      <c r="I281" s="18">
        <v>-0.228029426008135</v>
      </c>
      <c r="J281" t="s">
        <v>40</v>
      </c>
      <c r="K281" t="s">
        <v>41</v>
      </c>
      <c r="L281">
        <v>0</v>
      </c>
      <c r="M281">
        <v>0</v>
      </c>
      <c r="N281">
        <v>0</v>
      </c>
      <c r="O281">
        <v>0</v>
      </c>
      <c r="P281" t="s">
        <v>36</v>
      </c>
      <c r="Q281" t="s">
        <v>36</v>
      </c>
    </row>
    <row r="282" spans="1:17" x14ac:dyDescent="0.25">
      <c r="A282" s="1">
        <v>44223</v>
      </c>
      <c r="B282">
        <v>541</v>
      </c>
      <c r="C282" t="s">
        <v>42</v>
      </c>
      <c r="D282" t="s">
        <v>47</v>
      </c>
      <c r="E282">
        <v>192.2</v>
      </c>
      <c r="F282" s="5">
        <v>196.93212045592699</v>
      </c>
      <c r="G282" s="5">
        <v>215.5</v>
      </c>
      <c r="H282" s="18">
        <v>18.567879544072799</v>
      </c>
      <c r="I282" s="18">
        <v>-18.567879544072799</v>
      </c>
      <c r="J282" t="s">
        <v>30</v>
      </c>
      <c r="K282" t="s">
        <v>35</v>
      </c>
      <c r="L282">
        <v>1</v>
      </c>
      <c r="M282">
        <v>0</v>
      </c>
      <c r="N282">
        <v>0</v>
      </c>
      <c r="O282">
        <v>0</v>
      </c>
      <c r="P282" t="s">
        <v>36</v>
      </c>
      <c r="Q282" t="s">
        <v>36</v>
      </c>
    </row>
    <row r="283" spans="1:17" x14ac:dyDescent="0.25">
      <c r="A283" s="1">
        <v>44223</v>
      </c>
      <c r="B283">
        <v>545</v>
      </c>
      <c r="C283" t="s">
        <v>28</v>
      </c>
      <c r="D283" t="s">
        <v>48</v>
      </c>
      <c r="E283">
        <v>231.2</v>
      </c>
      <c r="F283" s="5">
        <v>238.14007614206301</v>
      </c>
      <c r="G283" s="5">
        <v>227.5</v>
      </c>
      <c r="H283" s="18">
        <v>-3.2400761420630602</v>
      </c>
      <c r="I283" s="18">
        <v>10.640076142063</v>
      </c>
      <c r="J283" t="s">
        <v>44</v>
      </c>
      <c r="K283" t="s">
        <v>35</v>
      </c>
      <c r="L283">
        <v>0</v>
      </c>
      <c r="M283">
        <v>0</v>
      </c>
      <c r="N283">
        <v>1</v>
      </c>
      <c r="O283">
        <v>0</v>
      </c>
      <c r="P283" t="s">
        <v>32</v>
      </c>
      <c r="Q283" t="s">
        <v>32</v>
      </c>
    </row>
    <row r="284" spans="1:17" x14ac:dyDescent="0.25">
      <c r="A284" s="1">
        <v>44223</v>
      </c>
      <c r="B284">
        <v>547</v>
      </c>
      <c r="C284" t="s">
        <v>38</v>
      </c>
      <c r="D284" t="s">
        <v>33</v>
      </c>
      <c r="E284">
        <v>217.2</v>
      </c>
      <c r="F284" s="5">
        <v>219.712916879993</v>
      </c>
      <c r="G284" s="5">
        <v>224.5</v>
      </c>
      <c r="H284" s="18">
        <v>4.7870831200067103</v>
      </c>
      <c r="I284" s="18">
        <v>-4.7870831200067103</v>
      </c>
      <c r="J284" t="s">
        <v>40</v>
      </c>
      <c r="K284" t="s">
        <v>41</v>
      </c>
      <c r="L284">
        <v>0</v>
      </c>
      <c r="M284">
        <v>0</v>
      </c>
      <c r="N284">
        <v>0</v>
      </c>
      <c r="O284">
        <v>0</v>
      </c>
      <c r="P284" t="s">
        <v>36</v>
      </c>
      <c r="Q284" t="s">
        <v>36</v>
      </c>
    </row>
    <row r="285" spans="1:17" x14ac:dyDescent="0.25">
      <c r="A285" s="1">
        <v>44223</v>
      </c>
      <c r="B285">
        <v>549</v>
      </c>
      <c r="C285" t="s">
        <v>34</v>
      </c>
      <c r="D285" t="s">
        <v>58</v>
      </c>
      <c r="E285">
        <v>221.2</v>
      </c>
      <c r="F285" s="5">
        <v>241.21254307766199</v>
      </c>
      <c r="G285" s="5">
        <v>221</v>
      </c>
      <c r="H285" s="18">
        <v>-19.812543077661601</v>
      </c>
      <c r="I285" s="18">
        <v>20.2125430776616</v>
      </c>
      <c r="J285" t="s">
        <v>44</v>
      </c>
      <c r="K285" t="s">
        <v>31</v>
      </c>
      <c r="L285">
        <v>0</v>
      </c>
      <c r="M285">
        <v>0</v>
      </c>
      <c r="N285">
        <v>0</v>
      </c>
      <c r="O285">
        <v>1</v>
      </c>
      <c r="P285" t="s">
        <v>36</v>
      </c>
      <c r="Q285" t="s">
        <v>36</v>
      </c>
    </row>
    <row r="286" spans="1:17" x14ac:dyDescent="0.25">
      <c r="A286" s="1">
        <v>44223</v>
      </c>
      <c r="B286">
        <v>551</v>
      </c>
      <c r="C286" t="s">
        <v>46</v>
      </c>
      <c r="D286" t="s">
        <v>54</v>
      </c>
      <c r="E286">
        <v>200.2</v>
      </c>
      <c r="F286" s="5">
        <v>218.723432273269</v>
      </c>
      <c r="G286" s="5">
        <v>215</v>
      </c>
      <c r="H286" s="18">
        <v>-3.7234322732690499</v>
      </c>
      <c r="I286" s="18">
        <v>3.7234322732690499</v>
      </c>
      <c r="J286" t="s">
        <v>40</v>
      </c>
      <c r="K286" t="s">
        <v>41</v>
      </c>
      <c r="L286">
        <v>0</v>
      </c>
      <c r="M286">
        <v>0</v>
      </c>
      <c r="N286">
        <v>0</v>
      </c>
      <c r="O286">
        <v>0</v>
      </c>
      <c r="P286" t="s">
        <v>36</v>
      </c>
      <c r="Q286" t="s">
        <v>36</v>
      </c>
    </row>
    <row r="287" spans="1:17" x14ac:dyDescent="0.25">
      <c r="A287" s="1">
        <v>44223</v>
      </c>
      <c r="B287">
        <v>553</v>
      </c>
      <c r="C287" t="s">
        <v>64</v>
      </c>
      <c r="D287" t="s">
        <v>53</v>
      </c>
      <c r="E287">
        <v>235.2</v>
      </c>
      <c r="F287" s="5">
        <v>235.767817045371</v>
      </c>
      <c r="G287" s="5">
        <v>228.5</v>
      </c>
      <c r="H287" s="18">
        <v>6.13218295462889</v>
      </c>
      <c r="I287" s="18">
        <v>7.26781704537109</v>
      </c>
      <c r="J287" t="s">
        <v>44</v>
      </c>
      <c r="K287" t="s">
        <v>35</v>
      </c>
      <c r="L287">
        <v>0</v>
      </c>
      <c r="M287">
        <v>0</v>
      </c>
      <c r="N287">
        <v>1</v>
      </c>
      <c r="O287">
        <v>0</v>
      </c>
      <c r="P287" t="s">
        <v>32</v>
      </c>
      <c r="Q287" t="s">
        <v>32</v>
      </c>
    </row>
    <row r="288" spans="1:17" x14ac:dyDescent="0.25">
      <c r="A288" s="1">
        <v>44222</v>
      </c>
      <c r="B288">
        <v>523</v>
      </c>
      <c r="C288" t="s">
        <v>39</v>
      </c>
      <c r="D288" t="s">
        <v>55</v>
      </c>
      <c r="E288">
        <v>208.2</v>
      </c>
      <c r="F288" s="5">
        <v>215.504484634882</v>
      </c>
      <c r="G288" s="5">
        <v>226</v>
      </c>
      <c r="H288" s="18">
        <v>10.495515365117701</v>
      </c>
      <c r="I288" s="18">
        <v>-10.495515365117701</v>
      </c>
      <c r="J288" t="s">
        <v>30</v>
      </c>
      <c r="K288" t="s">
        <v>35</v>
      </c>
      <c r="L288">
        <v>1</v>
      </c>
      <c r="M288">
        <v>0</v>
      </c>
      <c r="N288">
        <v>0</v>
      </c>
      <c r="O288">
        <v>0</v>
      </c>
      <c r="P288" t="s">
        <v>36</v>
      </c>
      <c r="Q288" t="s">
        <v>36</v>
      </c>
    </row>
    <row r="289" spans="1:17" x14ac:dyDescent="0.25">
      <c r="A289" s="1">
        <v>44222</v>
      </c>
      <c r="B289">
        <v>525</v>
      </c>
      <c r="C289" t="s">
        <v>28</v>
      </c>
      <c r="D289" t="s">
        <v>61</v>
      </c>
      <c r="E289">
        <v>196.2</v>
      </c>
      <c r="F289" s="5">
        <v>235.646201680253</v>
      </c>
      <c r="G289" s="5">
        <v>234</v>
      </c>
      <c r="H289" s="18">
        <v>-1.64620168025328</v>
      </c>
      <c r="I289" s="18">
        <v>1.64620168025328</v>
      </c>
      <c r="J289" t="s">
        <v>40</v>
      </c>
      <c r="K289" t="s">
        <v>41</v>
      </c>
      <c r="L289">
        <v>0</v>
      </c>
      <c r="M289">
        <v>0</v>
      </c>
      <c r="N289">
        <v>0</v>
      </c>
      <c r="O289">
        <v>0</v>
      </c>
      <c r="P289" t="s">
        <v>36</v>
      </c>
      <c r="Q289" t="s">
        <v>36</v>
      </c>
    </row>
    <row r="290" spans="1:17" x14ac:dyDescent="0.25">
      <c r="A290" s="1">
        <v>44222</v>
      </c>
      <c r="B290">
        <v>527</v>
      </c>
      <c r="C290" t="s">
        <v>52</v>
      </c>
      <c r="D290" t="s">
        <v>58</v>
      </c>
      <c r="E290">
        <v>203.2</v>
      </c>
      <c r="F290" s="5">
        <v>199.710077164013</v>
      </c>
      <c r="G290" s="5">
        <v>212</v>
      </c>
      <c r="H290" s="18">
        <v>5.3100771640131903</v>
      </c>
      <c r="I290" s="18">
        <v>-12.2899228359868</v>
      </c>
      <c r="J290" t="s">
        <v>30</v>
      </c>
      <c r="K290" t="s">
        <v>35</v>
      </c>
      <c r="L290">
        <v>1</v>
      </c>
      <c r="M290">
        <v>0</v>
      </c>
      <c r="N290">
        <v>0</v>
      </c>
      <c r="O290">
        <v>0</v>
      </c>
      <c r="P290" t="s">
        <v>36</v>
      </c>
      <c r="Q290" t="s">
        <v>36</v>
      </c>
    </row>
    <row r="291" spans="1:17" x14ac:dyDescent="0.25">
      <c r="A291" s="1">
        <v>44221</v>
      </c>
      <c r="B291">
        <v>501</v>
      </c>
      <c r="C291" t="s">
        <v>63</v>
      </c>
      <c r="D291" t="s">
        <v>56</v>
      </c>
      <c r="E291">
        <v>226.2</v>
      </c>
      <c r="F291" s="5">
        <v>206.73404574428699</v>
      </c>
      <c r="G291" s="5">
        <v>213</v>
      </c>
      <c r="H291" s="18">
        <v>-6.2659542557133001</v>
      </c>
      <c r="I291" s="18">
        <v>-6.2659542557133001</v>
      </c>
      <c r="J291" t="s">
        <v>30</v>
      </c>
      <c r="K291" t="s">
        <v>31</v>
      </c>
      <c r="L291">
        <v>0</v>
      </c>
      <c r="M291">
        <v>1</v>
      </c>
      <c r="N291">
        <v>0</v>
      </c>
      <c r="O291">
        <v>0</v>
      </c>
      <c r="P291" t="s">
        <v>32</v>
      </c>
      <c r="Q291" t="s">
        <v>32</v>
      </c>
    </row>
    <row r="292" spans="1:17" x14ac:dyDescent="0.25">
      <c r="A292" s="1">
        <v>44221</v>
      </c>
      <c r="B292">
        <v>503</v>
      </c>
      <c r="C292" t="s">
        <v>59</v>
      </c>
      <c r="D292" t="s">
        <v>51</v>
      </c>
      <c r="E292">
        <v>224.2</v>
      </c>
      <c r="F292" s="5">
        <v>216.896905216905</v>
      </c>
      <c r="G292" s="5">
        <v>216</v>
      </c>
      <c r="H292" s="18">
        <v>0.89690521690511105</v>
      </c>
      <c r="I292" s="18">
        <v>0.89690521690511105</v>
      </c>
      <c r="J292" t="s">
        <v>40</v>
      </c>
      <c r="K292" t="s">
        <v>41</v>
      </c>
      <c r="L292">
        <v>0</v>
      </c>
      <c r="M292">
        <v>0</v>
      </c>
      <c r="N292">
        <v>0</v>
      </c>
      <c r="O292">
        <v>0</v>
      </c>
      <c r="P292" t="s">
        <v>32</v>
      </c>
      <c r="Q292" t="s">
        <v>32</v>
      </c>
    </row>
    <row r="293" spans="1:17" x14ac:dyDescent="0.25">
      <c r="A293" s="1">
        <v>44221</v>
      </c>
      <c r="B293">
        <v>505</v>
      </c>
      <c r="C293" t="s">
        <v>37</v>
      </c>
      <c r="D293" t="s">
        <v>43</v>
      </c>
      <c r="E293">
        <v>244.2</v>
      </c>
      <c r="F293" s="5">
        <v>204.48382526519299</v>
      </c>
      <c r="G293" s="5">
        <v>219</v>
      </c>
      <c r="H293" s="18">
        <v>-14.5161747348071</v>
      </c>
      <c r="I293" s="18">
        <v>-14.5161747348071</v>
      </c>
      <c r="J293" t="s">
        <v>30</v>
      </c>
      <c r="K293" t="s">
        <v>31</v>
      </c>
      <c r="L293">
        <v>0</v>
      </c>
      <c r="M293">
        <v>1</v>
      </c>
      <c r="N293">
        <v>0</v>
      </c>
      <c r="O293">
        <v>0</v>
      </c>
      <c r="P293" t="s">
        <v>32</v>
      </c>
      <c r="Q293" t="s">
        <v>32</v>
      </c>
    </row>
    <row r="294" spans="1:17" x14ac:dyDescent="0.25">
      <c r="A294" s="1">
        <v>44221</v>
      </c>
      <c r="B294">
        <v>507</v>
      </c>
      <c r="C294" t="s">
        <v>65</v>
      </c>
      <c r="D294" t="s">
        <v>57</v>
      </c>
      <c r="E294">
        <v>224.2</v>
      </c>
      <c r="F294" s="5">
        <v>226.066428911515</v>
      </c>
      <c r="G294" s="5">
        <v>214.5</v>
      </c>
      <c r="H294" s="18">
        <v>7.8335710884847698</v>
      </c>
      <c r="I294" s="18">
        <v>11.566428911515199</v>
      </c>
      <c r="J294" t="s">
        <v>44</v>
      </c>
      <c r="K294" t="s">
        <v>35</v>
      </c>
      <c r="L294">
        <v>0</v>
      </c>
      <c r="M294">
        <v>0</v>
      </c>
      <c r="N294">
        <v>1</v>
      </c>
      <c r="O294">
        <v>0</v>
      </c>
      <c r="P294" t="s">
        <v>32</v>
      </c>
      <c r="Q294" t="s">
        <v>32</v>
      </c>
    </row>
    <row r="295" spans="1:17" x14ac:dyDescent="0.25">
      <c r="A295" s="1">
        <v>44221</v>
      </c>
      <c r="B295">
        <v>509</v>
      </c>
      <c r="C295" t="s">
        <v>47</v>
      </c>
      <c r="D295" t="s">
        <v>60</v>
      </c>
      <c r="E295">
        <v>184.2</v>
      </c>
      <c r="F295" s="5">
        <v>239.276368740442</v>
      </c>
      <c r="G295" s="5">
        <v>237</v>
      </c>
      <c r="H295" s="18">
        <v>-2.2763687404415398</v>
      </c>
      <c r="I295" s="18">
        <v>2.2763687404415398</v>
      </c>
      <c r="J295" t="s">
        <v>40</v>
      </c>
      <c r="K295" t="s">
        <v>41</v>
      </c>
      <c r="L295">
        <v>0</v>
      </c>
      <c r="M295">
        <v>0</v>
      </c>
      <c r="N295">
        <v>0</v>
      </c>
      <c r="O295">
        <v>0</v>
      </c>
      <c r="P295" t="s">
        <v>36</v>
      </c>
      <c r="Q295" t="s">
        <v>36</v>
      </c>
    </row>
    <row r="296" spans="1:17" x14ac:dyDescent="0.25">
      <c r="A296" s="1">
        <v>44221</v>
      </c>
      <c r="B296">
        <v>515</v>
      </c>
      <c r="C296" t="s">
        <v>38</v>
      </c>
      <c r="D296" t="s">
        <v>62</v>
      </c>
      <c r="E296">
        <v>223.2</v>
      </c>
      <c r="F296" s="5">
        <v>224.28252314010501</v>
      </c>
      <c r="G296" s="5">
        <v>227.5</v>
      </c>
      <c r="H296" s="18">
        <v>3.2174768598950401</v>
      </c>
      <c r="I296" s="18">
        <v>-3.2174768598950401</v>
      </c>
      <c r="J296" t="s">
        <v>40</v>
      </c>
      <c r="K296" t="s">
        <v>41</v>
      </c>
      <c r="L296">
        <v>0</v>
      </c>
      <c r="M296">
        <v>0</v>
      </c>
      <c r="N296">
        <v>0</v>
      </c>
      <c r="O296">
        <v>0</v>
      </c>
      <c r="P296" t="s">
        <v>36</v>
      </c>
      <c r="Q296" t="s">
        <v>36</v>
      </c>
    </row>
    <row r="297" spans="1:17" x14ac:dyDescent="0.25">
      <c r="A297" s="1">
        <v>44221</v>
      </c>
      <c r="B297">
        <v>517</v>
      </c>
      <c r="C297" t="s">
        <v>42</v>
      </c>
      <c r="D297" t="s">
        <v>34</v>
      </c>
      <c r="E297">
        <v>231.2</v>
      </c>
      <c r="F297" s="5">
        <v>228.422489337348</v>
      </c>
      <c r="G297" s="5">
        <v>223</v>
      </c>
      <c r="H297" s="18">
        <v>5.4224893373483098</v>
      </c>
      <c r="I297" s="18">
        <v>5.4224893373483098</v>
      </c>
      <c r="J297" t="s">
        <v>44</v>
      </c>
      <c r="K297" t="s">
        <v>35</v>
      </c>
      <c r="L297">
        <v>0</v>
      </c>
      <c r="M297">
        <v>0</v>
      </c>
      <c r="N297">
        <v>1</v>
      </c>
      <c r="O297">
        <v>0</v>
      </c>
      <c r="P297" t="s">
        <v>32</v>
      </c>
      <c r="Q297" t="s">
        <v>32</v>
      </c>
    </row>
    <row r="298" spans="1:17" x14ac:dyDescent="0.25">
      <c r="A298" s="1">
        <v>44221</v>
      </c>
      <c r="B298">
        <v>519</v>
      </c>
      <c r="C298" t="s">
        <v>46</v>
      </c>
      <c r="D298" t="s">
        <v>50</v>
      </c>
      <c r="E298">
        <v>248.2</v>
      </c>
      <c r="F298" s="5">
        <v>226.54636249890899</v>
      </c>
      <c r="G298" s="5">
        <v>226.5</v>
      </c>
      <c r="H298" s="18">
        <v>4.6362498909189802E-2</v>
      </c>
      <c r="I298" s="18">
        <v>4.6362498909189802E-2</v>
      </c>
      <c r="J298" t="s">
        <v>40</v>
      </c>
      <c r="K298" t="s">
        <v>41</v>
      </c>
      <c r="L298">
        <v>0</v>
      </c>
      <c r="M298">
        <v>0</v>
      </c>
      <c r="N298">
        <v>0</v>
      </c>
      <c r="O298">
        <v>0</v>
      </c>
      <c r="P298" t="s">
        <v>32</v>
      </c>
      <c r="Q298" t="s">
        <v>32</v>
      </c>
    </row>
    <row r="299" spans="1:17" x14ac:dyDescent="0.25">
      <c r="A299" s="1">
        <v>44221</v>
      </c>
      <c r="B299">
        <v>521</v>
      </c>
      <c r="C299" t="s">
        <v>64</v>
      </c>
      <c r="D299" t="s">
        <v>53</v>
      </c>
      <c r="E299">
        <v>239.2</v>
      </c>
      <c r="F299" s="5">
        <v>210.53001648336499</v>
      </c>
      <c r="G299" s="5">
        <v>226.5</v>
      </c>
      <c r="H299" s="18">
        <v>-15.9699835166351</v>
      </c>
      <c r="I299" s="18">
        <v>-15.9699835166351</v>
      </c>
      <c r="J299" t="s">
        <v>30</v>
      </c>
      <c r="K299" t="s">
        <v>31</v>
      </c>
      <c r="L299">
        <v>0</v>
      </c>
      <c r="M299">
        <v>1</v>
      </c>
      <c r="N299">
        <v>0</v>
      </c>
      <c r="O299">
        <v>0</v>
      </c>
      <c r="P299" t="s">
        <v>32</v>
      </c>
      <c r="Q299" t="s">
        <v>32</v>
      </c>
    </row>
    <row r="300" spans="1:17" x14ac:dyDescent="0.25">
      <c r="A300" s="1">
        <v>44220</v>
      </c>
      <c r="B300">
        <v>583</v>
      </c>
      <c r="C300" t="s">
        <v>52</v>
      </c>
      <c r="D300" t="s">
        <v>50</v>
      </c>
      <c r="E300">
        <v>230.2</v>
      </c>
      <c r="F300" s="5">
        <v>202.96376711937</v>
      </c>
      <c r="G300" s="5">
        <v>215</v>
      </c>
      <c r="H300" s="18">
        <v>-12.036232880629999</v>
      </c>
      <c r="I300" s="18">
        <v>-12.036232880629999</v>
      </c>
      <c r="J300" t="s">
        <v>30</v>
      </c>
      <c r="K300" t="s">
        <v>31</v>
      </c>
      <c r="L300">
        <v>0</v>
      </c>
      <c r="M300">
        <v>1</v>
      </c>
      <c r="N300">
        <v>0</v>
      </c>
      <c r="O300">
        <v>0</v>
      </c>
      <c r="P300" t="s">
        <v>32</v>
      </c>
      <c r="Q300" t="s">
        <v>32</v>
      </c>
    </row>
    <row r="301" spans="1:17" x14ac:dyDescent="0.25">
      <c r="A301" s="1">
        <v>44220</v>
      </c>
      <c r="B301">
        <v>573</v>
      </c>
      <c r="C301" t="s">
        <v>46</v>
      </c>
      <c r="D301" t="s">
        <v>39</v>
      </c>
      <c r="E301">
        <v>210.2</v>
      </c>
      <c r="F301" s="5">
        <v>228.36734479156399</v>
      </c>
      <c r="G301" s="5">
        <v>221.5</v>
      </c>
      <c r="H301" s="18">
        <v>-6.8673447915641397</v>
      </c>
      <c r="I301" s="18">
        <v>6.8673447915641397</v>
      </c>
      <c r="J301" t="s">
        <v>44</v>
      </c>
      <c r="K301" t="s">
        <v>31</v>
      </c>
      <c r="L301">
        <v>0</v>
      </c>
      <c r="M301">
        <v>0</v>
      </c>
      <c r="N301">
        <v>0</v>
      </c>
      <c r="O301">
        <v>1</v>
      </c>
      <c r="P301" t="s">
        <v>36</v>
      </c>
      <c r="Q301" t="s">
        <v>36</v>
      </c>
    </row>
    <row r="302" spans="1:17" x14ac:dyDescent="0.25">
      <c r="A302" s="1">
        <v>44220</v>
      </c>
      <c r="B302">
        <v>575</v>
      </c>
      <c r="C302" t="s">
        <v>63</v>
      </c>
      <c r="D302" t="s">
        <v>56</v>
      </c>
      <c r="E302">
        <v>245.2</v>
      </c>
      <c r="F302" s="5">
        <v>207.26872279544199</v>
      </c>
      <c r="G302" s="5">
        <v>214.5</v>
      </c>
      <c r="H302" s="18">
        <v>-2.6312772045578998</v>
      </c>
      <c r="I302" s="18">
        <v>-7.2312772045579301</v>
      </c>
      <c r="J302" t="s">
        <v>30</v>
      </c>
      <c r="K302" t="s">
        <v>35</v>
      </c>
      <c r="L302">
        <v>1</v>
      </c>
      <c r="M302">
        <v>0</v>
      </c>
      <c r="N302">
        <v>0</v>
      </c>
      <c r="O302">
        <v>0</v>
      </c>
      <c r="P302" t="s">
        <v>36</v>
      </c>
      <c r="Q302" t="s">
        <v>36</v>
      </c>
    </row>
    <row r="303" spans="1:17" x14ac:dyDescent="0.25">
      <c r="A303" s="1">
        <v>44220</v>
      </c>
      <c r="B303">
        <v>577</v>
      </c>
      <c r="C303" t="s">
        <v>28</v>
      </c>
      <c r="D303" t="s">
        <v>33</v>
      </c>
      <c r="E303">
        <v>209.2</v>
      </c>
      <c r="F303" s="5">
        <v>245.43569597033101</v>
      </c>
      <c r="G303" s="5">
        <v>233.5</v>
      </c>
      <c r="H303" s="18">
        <v>-11.935695970331199</v>
      </c>
      <c r="I303" s="18">
        <v>11.935695970331199</v>
      </c>
      <c r="J303" t="s">
        <v>44</v>
      </c>
      <c r="K303" t="s">
        <v>31</v>
      </c>
      <c r="L303">
        <v>0</v>
      </c>
      <c r="M303">
        <v>0</v>
      </c>
      <c r="N303">
        <v>0</v>
      </c>
      <c r="O303">
        <v>1</v>
      </c>
      <c r="P303" t="s">
        <v>36</v>
      </c>
      <c r="Q303" t="s">
        <v>36</v>
      </c>
    </row>
    <row r="304" spans="1:17" x14ac:dyDescent="0.25">
      <c r="A304" s="1">
        <v>44220</v>
      </c>
      <c r="B304">
        <v>579</v>
      </c>
      <c r="C304" t="s">
        <v>55</v>
      </c>
      <c r="D304" t="s">
        <v>45</v>
      </c>
      <c r="E304">
        <v>212.2</v>
      </c>
      <c r="F304" s="5">
        <v>224.52063524417801</v>
      </c>
      <c r="G304" s="5">
        <v>225</v>
      </c>
      <c r="H304" s="18">
        <v>-0.47936475582230298</v>
      </c>
      <c r="I304" s="18">
        <v>-0.47936475582230298</v>
      </c>
      <c r="J304" t="s">
        <v>40</v>
      </c>
      <c r="K304" t="s">
        <v>41</v>
      </c>
      <c r="L304">
        <v>0</v>
      </c>
      <c r="M304">
        <v>0</v>
      </c>
      <c r="N304">
        <v>0</v>
      </c>
      <c r="O304">
        <v>0</v>
      </c>
      <c r="P304" t="s">
        <v>32</v>
      </c>
      <c r="Q304" t="s">
        <v>32</v>
      </c>
    </row>
    <row r="305" spans="1:17" x14ac:dyDescent="0.25">
      <c r="A305" s="1">
        <v>44220</v>
      </c>
      <c r="B305">
        <v>569</v>
      </c>
      <c r="C305" t="s">
        <v>37</v>
      </c>
      <c r="D305" t="s">
        <v>43</v>
      </c>
      <c r="E305">
        <v>223.2</v>
      </c>
      <c r="F305" s="5">
        <v>204.22487494847601</v>
      </c>
      <c r="G305" s="5">
        <v>217</v>
      </c>
      <c r="H305" s="18">
        <v>0.82487494847614995</v>
      </c>
      <c r="I305" s="18">
        <v>-12.775125051523901</v>
      </c>
      <c r="J305" t="s">
        <v>30</v>
      </c>
      <c r="K305" t="s">
        <v>35</v>
      </c>
      <c r="L305">
        <v>1</v>
      </c>
      <c r="M305">
        <v>0</v>
      </c>
      <c r="N305">
        <v>0</v>
      </c>
      <c r="O305">
        <v>0</v>
      </c>
      <c r="P305" t="s">
        <v>36</v>
      </c>
      <c r="Q305" t="s">
        <v>36</v>
      </c>
    </row>
    <row r="306" spans="1:17" x14ac:dyDescent="0.25">
      <c r="A306" s="1">
        <v>44220</v>
      </c>
      <c r="B306">
        <v>571</v>
      </c>
      <c r="C306" t="s">
        <v>57</v>
      </c>
      <c r="D306" t="s">
        <v>38</v>
      </c>
      <c r="E306">
        <v>245.2</v>
      </c>
      <c r="F306" s="5">
        <v>212.53337911912101</v>
      </c>
      <c r="G306" s="5">
        <v>212.5</v>
      </c>
      <c r="H306" s="18">
        <v>3.3379119121036603E-2</v>
      </c>
      <c r="I306" s="18">
        <v>3.3379119121036603E-2</v>
      </c>
      <c r="J306" t="s">
        <v>40</v>
      </c>
      <c r="K306" t="s">
        <v>41</v>
      </c>
      <c r="L306">
        <v>0</v>
      </c>
      <c r="M306">
        <v>0</v>
      </c>
      <c r="N306">
        <v>0</v>
      </c>
      <c r="O306">
        <v>0</v>
      </c>
      <c r="P306" t="s">
        <v>32</v>
      </c>
      <c r="Q306" t="s">
        <v>32</v>
      </c>
    </row>
    <row r="307" spans="1:17" x14ac:dyDescent="0.25">
      <c r="A307" s="1">
        <v>44219</v>
      </c>
      <c r="B307">
        <v>555</v>
      </c>
      <c r="C307" t="s">
        <v>53</v>
      </c>
      <c r="D307" t="s">
        <v>58</v>
      </c>
      <c r="E307">
        <v>225.2</v>
      </c>
      <c r="F307" s="5">
        <v>216.697464537564</v>
      </c>
      <c r="G307" s="5">
        <v>228.5</v>
      </c>
      <c r="H307" s="18">
        <v>-11.8025354624359</v>
      </c>
      <c r="I307" s="18">
        <v>-11.8025354624359</v>
      </c>
      <c r="J307" t="s">
        <v>30</v>
      </c>
      <c r="K307" t="s">
        <v>31</v>
      </c>
      <c r="L307">
        <v>0</v>
      </c>
      <c r="M307">
        <v>1</v>
      </c>
      <c r="N307">
        <v>0</v>
      </c>
      <c r="O307">
        <v>0</v>
      </c>
      <c r="P307" t="s">
        <v>32</v>
      </c>
      <c r="Q307" t="s">
        <v>32</v>
      </c>
    </row>
    <row r="308" spans="1:17" x14ac:dyDescent="0.25">
      <c r="A308" s="1">
        <v>44219</v>
      </c>
      <c r="B308">
        <v>557</v>
      </c>
      <c r="C308" t="s">
        <v>59</v>
      </c>
      <c r="D308" t="s">
        <v>51</v>
      </c>
      <c r="E308">
        <v>253.2</v>
      </c>
      <c r="F308" s="5">
        <v>213.84631421944499</v>
      </c>
      <c r="G308" s="5">
        <v>215.5</v>
      </c>
      <c r="H308" s="18">
        <v>-1.65368578055509</v>
      </c>
      <c r="I308" s="18">
        <v>-1.65368578055509</v>
      </c>
      <c r="J308" t="s">
        <v>40</v>
      </c>
      <c r="K308" t="s">
        <v>41</v>
      </c>
      <c r="L308">
        <v>0</v>
      </c>
      <c r="M308">
        <v>0</v>
      </c>
      <c r="N308">
        <v>0</v>
      </c>
      <c r="O308">
        <v>0</v>
      </c>
      <c r="P308" t="s">
        <v>32</v>
      </c>
      <c r="Q308" t="s">
        <v>32</v>
      </c>
    </row>
    <row r="309" spans="1:17" x14ac:dyDescent="0.25">
      <c r="A309" s="1">
        <v>44219</v>
      </c>
      <c r="B309">
        <v>559</v>
      </c>
      <c r="C309" t="s">
        <v>47</v>
      </c>
      <c r="D309" t="s">
        <v>60</v>
      </c>
      <c r="E309">
        <v>231.2</v>
      </c>
      <c r="F309" s="5">
        <v>255.102582928186</v>
      </c>
      <c r="G309" s="5">
        <v>232</v>
      </c>
      <c r="H309" s="18">
        <v>19.2974170718139</v>
      </c>
      <c r="I309" s="18">
        <v>23.102582928186099</v>
      </c>
      <c r="J309" t="s">
        <v>44</v>
      </c>
      <c r="K309" t="s">
        <v>35</v>
      </c>
      <c r="L309">
        <v>0</v>
      </c>
      <c r="M309">
        <v>0</v>
      </c>
      <c r="N309">
        <v>1</v>
      </c>
      <c r="O309">
        <v>0</v>
      </c>
      <c r="P309" t="s">
        <v>32</v>
      </c>
      <c r="Q309" t="s">
        <v>32</v>
      </c>
    </row>
    <row r="310" spans="1:17" x14ac:dyDescent="0.25">
      <c r="A310" s="1">
        <v>44219</v>
      </c>
      <c r="B310">
        <v>561</v>
      </c>
      <c r="C310" t="s">
        <v>48</v>
      </c>
      <c r="D310" t="s">
        <v>64</v>
      </c>
      <c r="E310">
        <v>192.2</v>
      </c>
      <c r="F310" s="5">
        <v>219.642045835038</v>
      </c>
      <c r="G310" s="5">
        <v>217.5</v>
      </c>
      <c r="H310" s="18">
        <v>2.1420458350379801</v>
      </c>
      <c r="I310" s="18">
        <v>2.1420458350379801</v>
      </c>
      <c r="J310" t="s">
        <v>40</v>
      </c>
      <c r="K310" t="s">
        <v>41</v>
      </c>
      <c r="L310">
        <v>0</v>
      </c>
      <c r="M310">
        <v>0</v>
      </c>
      <c r="N310">
        <v>0</v>
      </c>
      <c r="O310">
        <v>0</v>
      </c>
      <c r="P310" t="s">
        <v>32</v>
      </c>
      <c r="Q310" t="s">
        <v>32</v>
      </c>
    </row>
    <row r="311" spans="1:17" x14ac:dyDescent="0.25">
      <c r="A311" s="1">
        <v>44219</v>
      </c>
      <c r="B311">
        <v>563</v>
      </c>
      <c r="C311" t="s">
        <v>65</v>
      </c>
      <c r="D311" t="s">
        <v>62</v>
      </c>
      <c r="E311">
        <v>242.2</v>
      </c>
      <c r="F311" s="5">
        <v>249.11264385650099</v>
      </c>
      <c r="G311" s="5">
        <v>227</v>
      </c>
      <c r="H311" s="18">
        <v>-22.112643856500899</v>
      </c>
      <c r="I311" s="18">
        <v>22.112643856500899</v>
      </c>
      <c r="J311" t="s">
        <v>44</v>
      </c>
      <c r="K311" t="s">
        <v>31</v>
      </c>
      <c r="L311">
        <v>0</v>
      </c>
      <c r="M311">
        <v>0</v>
      </c>
      <c r="N311">
        <v>0</v>
      </c>
      <c r="O311">
        <v>1</v>
      </c>
      <c r="P311" t="s">
        <v>36</v>
      </c>
      <c r="Q311" t="s">
        <v>36</v>
      </c>
    </row>
    <row r="312" spans="1:17" x14ac:dyDescent="0.25">
      <c r="A312" s="1">
        <v>44219</v>
      </c>
      <c r="B312">
        <v>565</v>
      </c>
      <c r="C312" t="s">
        <v>61</v>
      </c>
      <c r="D312" t="s">
        <v>34</v>
      </c>
      <c r="E312">
        <v>197.2</v>
      </c>
      <c r="F312" s="5">
        <v>215.24895302679801</v>
      </c>
      <c r="G312" s="5">
        <v>222</v>
      </c>
      <c r="H312" s="18">
        <v>-6.7510469732018201</v>
      </c>
      <c r="I312" s="18">
        <v>-6.7510469732018201</v>
      </c>
      <c r="J312" t="s">
        <v>30</v>
      </c>
      <c r="K312" t="s">
        <v>31</v>
      </c>
      <c r="L312">
        <v>0</v>
      </c>
      <c r="M312">
        <v>1</v>
      </c>
      <c r="N312">
        <v>0</v>
      </c>
      <c r="O312">
        <v>0</v>
      </c>
      <c r="P312" t="s">
        <v>32</v>
      </c>
      <c r="Q312" t="s">
        <v>32</v>
      </c>
    </row>
    <row r="313" spans="1:17" x14ac:dyDescent="0.25">
      <c r="A313" s="1">
        <v>44219</v>
      </c>
      <c r="B313">
        <v>567</v>
      </c>
      <c r="C313" t="s">
        <v>42</v>
      </c>
      <c r="D313" t="s">
        <v>54</v>
      </c>
      <c r="E313">
        <v>236.2</v>
      </c>
      <c r="F313" s="5">
        <v>220.21476602046499</v>
      </c>
      <c r="G313" s="5">
        <v>216.5</v>
      </c>
      <c r="H313" s="18">
        <v>-3.7147660204645701</v>
      </c>
      <c r="I313" s="18">
        <v>3.7147660204645701</v>
      </c>
      <c r="J313" t="s">
        <v>40</v>
      </c>
      <c r="K313" t="s">
        <v>41</v>
      </c>
      <c r="L313">
        <v>0</v>
      </c>
      <c r="M313">
        <v>0</v>
      </c>
      <c r="N313">
        <v>0</v>
      </c>
      <c r="O313">
        <v>0</v>
      </c>
      <c r="P313" t="s">
        <v>32</v>
      </c>
      <c r="Q313" t="s">
        <v>36</v>
      </c>
    </row>
    <row r="314" spans="1:17" x14ac:dyDescent="0.25">
      <c r="A314" s="1">
        <v>44218</v>
      </c>
      <c r="B314">
        <v>551</v>
      </c>
      <c r="C314" t="s">
        <v>52</v>
      </c>
      <c r="D314" t="s">
        <v>49</v>
      </c>
      <c r="E314">
        <v>198.2</v>
      </c>
      <c r="F314" s="5">
        <v>227.16090158175899</v>
      </c>
      <c r="G314" s="5">
        <v>219</v>
      </c>
      <c r="H314" s="18">
        <v>-8.1609015817592798</v>
      </c>
      <c r="I314" s="18">
        <v>8.1609015817592798</v>
      </c>
      <c r="J314" t="s">
        <v>44</v>
      </c>
      <c r="K314" t="s">
        <v>31</v>
      </c>
      <c r="L314">
        <v>0</v>
      </c>
      <c r="M314">
        <v>0</v>
      </c>
      <c r="N314">
        <v>0</v>
      </c>
      <c r="O314">
        <v>1</v>
      </c>
      <c r="P314" t="s">
        <v>36</v>
      </c>
      <c r="Q314" t="s">
        <v>36</v>
      </c>
    </row>
    <row r="315" spans="1:17" x14ac:dyDescent="0.25">
      <c r="A315" s="1">
        <v>44218</v>
      </c>
      <c r="B315">
        <v>553</v>
      </c>
      <c r="C315" t="s">
        <v>42</v>
      </c>
      <c r="D315" t="s">
        <v>54</v>
      </c>
      <c r="E315">
        <v>229.2</v>
      </c>
      <c r="F315" s="5">
        <v>223.54037235739901</v>
      </c>
      <c r="G315" s="5">
        <v>219.5</v>
      </c>
      <c r="H315" s="18">
        <v>4.0403723573992103</v>
      </c>
      <c r="I315" s="18">
        <v>4.0403723573992103</v>
      </c>
      <c r="J315" t="s">
        <v>40</v>
      </c>
      <c r="K315" t="s">
        <v>41</v>
      </c>
      <c r="L315">
        <v>0</v>
      </c>
      <c r="M315">
        <v>0</v>
      </c>
      <c r="N315">
        <v>0</v>
      </c>
      <c r="O315">
        <v>0</v>
      </c>
      <c r="P315" t="s">
        <v>32</v>
      </c>
      <c r="Q315" t="s">
        <v>32</v>
      </c>
    </row>
    <row r="316" spans="1:17" x14ac:dyDescent="0.25">
      <c r="A316" s="1">
        <v>44218</v>
      </c>
      <c r="B316">
        <v>529</v>
      </c>
      <c r="C316" t="s">
        <v>62</v>
      </c>
      <c r="D316" t="s">
        <v>63</v>
      </c>
      <c r="E316">
        <v>234.2</v>
      </c>
      <c r="F316" s="5">
        <v>226.189729850671</v>
      </c>
      <c r="G316" s="5">
        <v>228.5</v>
      </c>
      <c r="H316" s="18">
        <v>-2.3102701493287698</v>
      </c>
      <c r="I316" s="18">
        <v>-2.3102701493287698</v>
      </c>
      <c r="J316" t="s">
        <v>40</v>
      </c>
      <c r="K316" t="s">
        <v>41</v>
      </c>
      <c r="L316">
        <v>0</v>
      </c>
      <c r="M316">
        <v>0</v>
      </c>
      <c r="N316">
        <v>0</v>
      </c>
      <c r="O316">
        <v>0</v>
      </c>
      <c r="P316" t="s">
        <v>32</v>
      </c>
      <c r="Q316" t="s">
        <v>32</v>
      </c>
    </row>
    <row r="317" spans="1:17" x14ac:dyDescent="0.25">
      <c r="A317" s="1">
        <v>44218</v>
      </c>
      <c r="B317">
        <v>531</v>
      </c>
      <c r="C317" t="s">
        <v>56</v>
      </c>
      <c r="D317" t="s">
        <v>43</v>
      </c>
      <c r="E317">
        <v>217.2</v>
      </c>
      <c r="F317" s="5">
        <v>218.38169363427301</v>
      </c>
      <c r="G317" s="5">
        <v>216</v>
      </c>
      <c r="H317" s="18">
        <v>1.8306365726829199E-2</v>
      </c>
      <c r="I317" s="18">
        <v>2.3816936342731498</v>
      </c>
      <c r="J317" t="s">
        <v>40</v>
      </c>
      <c r="K317" t="s">
        <v>41</v>
      </c>
      <c r="L317">
        <v>0</v>
      </c>
      <c r="M317">
        <v>0</v>
      </c>
      <c r="N317">
        <v>0</v>
      </c>
      <c r="O317">
        <v>0</v>
      </c>
      <c r="P317" t="s">
        <v>32</v>
      </c>
      <c r="Q317" t="s">
        <v>66</v>
      </c>
    </row>
    <row r="318" spans="1:17" x14ac:dyDescent="0.25">
      <c r="A318" s="1">
        <v>44218</v>
      </c>
      <c r="B318">
        <v>533</v>
      </c>
      <c r="C318" t="s">
        <v>61</v>
      </c>
      <c r="D318" t="s">
        <v>51</v>
      </c>
      <c r="E318">
        <v>206.2</v>
      </c>
      <c r="F318" s="5">
        <v>206.47233954337199</v>
      </c>
      <c r="G318" s="5">
        <v>215</v>
      </c>
      <c r="H318" s="18">
        <v>8.5276604566279008</v>
      </c>
      <c r="I318" s="18">
        <v>-8.5276604566279008</v>
      </c>
      <c r="J318" t="s">
        <v>30</v>
      </c>
      <c r="K318" t="s">
        <v>35</v>
      </c>
      <c r="L318">
        <v>1</v>
      </c>
      <c r="M318">
        <v>0</v>
      </c>
      <c r="N318">
        <v>0</v>
      </c>
      <c r="O318">
        <v>0</v>
      </c>
      <c r="P318" t="s">
        <v>36</v>
      </c>
      <c r="Q318" t="s">
        <v>36</v>
      </c>
    </row>
    <row r="319" spans="1:17" x14ac:dyDescent="0.25">
      <c r="A319" s="1">
        <v>44218</v>
      </c>
      <c r="B319">
        <v>535</v>
      </c>
      <c r="C319" t="s">
        <v>38</v>
      </c>
      <c r="D319" t="s">
        <v>59</v>
      </c>
      <c r="E319">
        <v>233.2</v>
      </c>
      <c r="F319" s="5">
        <v>230.31816912029399</v>
      </c>
      <c r="G319" s="5">
        <v>221</v>
      </c>
      <c r="H319" s="18">
        <v>9.3181691202945007</v>
      </c>
      <c r="I319" s="18">
        <v>9.3181691202945007</v>
      </c>
      <c r="J319" t="s">
        <v>44</v>
      </c>
      <c r="K319" t="s">
        <v>35</v>
      </c>
      <c r="L319">
        <v>0</v>
      </c>
      <c r="M319">
        <v>0</v>
      </c>
      <c r="N319">
        <v>1</v>
      </c>
      <c r="O319">
        <v>0</v>
      </c>
      <c r="P319" t="s">
        <v>32</v>
      </c>
      <c r="Q319" t="s">
        <v>32</v>
      </c>
    </row>
    <row r="320" spans="1:17" x14ac:dyDescent="0.25">
      <c r="A320" s="1">
        <v>44218</v>
      </c>
      <c r="B320">
        <v>537</v>
      </c>
      <c r="C320" t="s">
        <v>47</v>
      </c>
      <c r="D320" t="s">
        <v>37</v>
      </c>
      <c r="E320">
        <v>183.2</v>
      </c>
      <c r="F320" s="5">
        <v>226.366026324714</v>
      </c>
      <c r="G320" s="5">
        <v>220.5</v>
      </c>
      <c r="H320" s="18">
        <v>-5.8660263247137996</v>
      </c>
      <c r="I320" s="18">
        <v>5.8660263247137996</v>
      </c>
      <c r="J320" t="s">
        <v>44</v>
      </c>
      <c r="K320" t="s">
        <v>31</v>
      </c>
      <c r="L320">
        <v>0</v>
      </c>
      <c r="M320">
        <v>0</v>
      </c>
      <c r="N320">
        <v>0</v>
      </c>
      <c r="O320">
        <v>1</v>
      </c>
      <c r="P320" t="s">
        <v>36</v>
      </c>
      <c r="Q320" t="s">
        <v>36</v>
      </c>
    </row>
    <row r="321" spans="1:17" x14ac:dyDescent="0.25">
      <c r="A321" s="1">
        <v>44218</v>
      </c>
      <c r="B321">
        <v>539</v>
      </c>
      <c r="C321" t="s">
        <v>60</v>
      </c>
      <c r="D321" t="s">
        <v>57</v>
      </c>
      <c r="E321">
        <v>239.2</v>
      </c>
      <c r="F321" s="5">
        <v>241.991136126941</v>
      </c>
      <c r="G321" s="5">
        <v>224</v>
      </c>
      <c r="H321" s="18">
        <v>12.408863873058699</v>
      </c>
      <c r="I321" s="18">
        <v>17.9911361269412</v>
      </c>
      <c r="J321" t="s">
        <v>44</v>
      </c>
      <c r="K321" t="s">
        <v>35</v>
      </c>
      <c r="L321">
        <v>0</v>
      </c>
      <c r="M321">
        <v>0</v>
      </c>
      <c r="N321">
        <v>1</v>
      </c>
      <c r="O321">
        <v>0</v>
      </c>
      <c r="P321" t="s">
        <v>32</v>
      </c>
      <c r="Q321" t="s">
        <v>32</v>
      </c>
    </row>
    <row r="322" spans="1:17" x14ac:dyDescent="0.25">
      <c r="A322" s="1">
        <v>44218</v>
      </c>
      <c r="B322">
        <v>541</v>
      </c>
      <c r="C322" t="s">
        <v>55</v>
      </c>
      <c r="D322" t="s">
        <v>64</v>
      </c>
      <c r="E322">
        <v>215.2</v>
      </c>
      <c r="F322" s="5">
        <v>216.09917921731801</v>
      </c>
      <c r="G322" s="5">
        <v>227</v>
      </c>
      <c r="H322" s="18">
        <v>10.9008207826818</v>
      </c>
      <c r="I322" s="18">
        <v>-10.9008207826818</v>
      </c>
      <c r="J322" t="s">
        <v>30</v>
      </c>
      <c r="K322" t="s">
        <v>35</v>
      </c>
      <c r="L322">
        <v>1</v>
      </c>
      <c r="M322">
        <v>0</v>
      </c>
      <c r="N322">
        <v>0</v>
      </c>
      <c r="O322">
        <v>0</v>
      </c>
      <c r="P322" t="s">
        <v>36</v>
      </c>
      <c r="Q322" t="s">
        <v>36</v>
      </c>
    </row>
    <row r="323" spans="1:17" x14ac:dyDescent="0.25">
      <c r="A323" s="1">
        <v>44218</v>
      </c>
      <c r="B323">
        <v>545</v>
      </c>
      <c r="C323" t="s">
        <v>34</v>
      </c>
      <c r="D323" t="s">
        <v>33</v>
      </c>
      <c r="E323">
        <v>240.2</v>
      </c>
      <c r="F323" s="5">
        <v>216.88292909171599</v>
      </c>
      <c r="G323" s="5">
        <v>223</v>
      </c>
      <c r="H323" s="18">
        <v>-6.1170709082835497</v>
      </c>
      <c r="I323" s="18">
        <v>-6.1170709082835497</v>
      </c>
      <c r="J323" t="s">
        <v>30</v>
      </c>
      <c r="K323" t="s">
        <v>31</v>
      </c>
      <c r="L323">
        <v>0</v>
      </c>
      <c r="M323">
        <v>1</v>
      </c>
      <c r="N323">
        <v>0</v>
      </c>
      <c r="O323">
        <v>0</v>
      </c>
      <c r="P323" t="s">
        <v>32</v>
      </c>
      <c r="Q323" t="s">
        <v>32</v>
      </c>
    </row>
    <row r="324" spans="1:17" x14ac:dyDescent="0.25">
      <c r="A324" s="1">
        <v>44218</v>
      </c>
      <c r="B324">
        <v>547</v>
      </c>
      <c r="C324" t="s">
        <v>46</v>
      </c>
      <c r="D324" t="s">
        <v>39</v>
      </c>
      <c r="E324">
        <v>227.2</v>
      </c>
      <c r="F324" s="5">
        <v>217.932922932091</v>
      </c>
      <c r="G324" s="5">
        <v>220.5</v>
      </c>
      <c r="H324" s="18">
        <v>-2.5670770679093899</v>
      </c>
      <c r="I324" s="18">
        <v>-2.5670770679093899</v>
      </c>
      <c r="J324" t="s">
        <v>40</v>
      </c>
      <c r="K324" t="s">
        <v>41</v>
      </c>
      <c r="L324">
        <v>0</v>
      </c>
      <c r="M324">
        <v>0</v>
      </c>
      <c r="N324">
        <v>0</v>
      </c>
      <c r="O324">
        <v>0</v>
      </c>
      <c r="P324" t="s">
        <v>32</v>
      </c>
      <c r="Q324" t="s">
        <v>32</v>
      </c>
    </row>
    <row r="325" spans="1:17" x14ac:dyDescent="0.25">
      <c r="A325" s="1">
        <v>44217</v>
      </c>
      <c r="B325">
        <v>523</v>
      </c>
      <c r="C325" t="s">
        <v>65</v>
      </c>
      <c r="D325" t="s">
        <v>45</v>
      </c>
      <c r="E325">
        <v>220.2</v>
      </c>
      <c r="F325" s="5">
        <v>239.546932714615</v>
      </c>
      <c r="G325" s="5">
        <v>228.5</v>
      </c>
      <c r="H325" s="18">
        <v>-11.0469327146154</v>
      </c>
      <c r="I325" s="18">
        <v>11.0469327146154</v>
      </c>
      <c r="J325" t="s">
        <v>44</v>
      </c>
      <c r="K325" t="s">
        <v>31</v>
      </c>
      <c r="L325">
        <v>0</v>
      </c>
      <c r="M325">
        <v>0</v>
      </c>
      <c r="N325">
        <v>0</v>
      </c>
      <c r="O325">
        <v>1</v>
      </c>
      <c r="P325" t="s">
        <v>36</v>
      </c>
      <c r="Q325" t="s">
        <v>36</v>
      </c>
    </row>
    <row r="326" spans="1:17" x14ac:dyDescent="0.25">
      <c r="A326" s="1">
        <v>44217</v>
      </c>
      <c r="B326">
        <v>525</v>
      </c>
      <c r="C326" t="s">
        <v>52</v>
      </c>
      <c r="D326" t="s">
        <v>53</v>
      </c>
      <c r="E326">
        <v>224.2</v>
      </c>
      <c r="F326" s="5">
        <v>198.306933181516</v>
      </c>
      <c r="G326" s="5">
        <v>215</v>
      </c>
      <c r="H326" s="18">
        <v>-16.693066818484098</v>
      </c>
      <c r="I326" s="18">
        <v>-16.693066818484098</v>
      </c>
      <c r="J326" t="s">
        <v>30</v>
      </c>
      <c r="K326" t="s">
        <v>31</v>
      </c>
      <c r="L326">
        <v>0</v>
      </c>
      <c r="M326">
        <v>1</v>
      </c>
      <c r="N326">
        <v>0</v>
      </c>
      <c r="O326">
        <v>0</v>
      </c>
      <c r="P326" t="s">
        <v>32</v>
      </c>
      <c r="Q326" t="s">
        <v>32</v>
      </c>
    </row>
    <row r="327" spans="1:17" x14ac:dyDescent="0.25">
      <c r="A327" s="1">
        <v>44217</v>
      </c>
      <c r="B327">
        <v>527</v>
      </c>
      <c r="C327" t="s">
        <v>48</v>
      </c>
      <c r="D327" t="s">
        <v>58</v>
      </c>
      <c r="E327">
        <v>248.2</v>
      </c>
      <c r="F327" s="5">
        <v>226.89369977832001</v>
      </c>
      <c r="G327" s="5">
        <v>217.5</v>
      </c>
      <c r="H327" s="18">
        <v>9.3936997783199292</v>
      </c>
      <c r="I327" s="18">
        <v>9.3936997783199292</v>
      </c>
      <c r="J327" t="s">
        <v>44</v>
      </c>
      <c r="K327" t="s">
        <v>35</v>
      </c>
      <c r="L327">
        <v>0</v>
      </c>
      <c r="M327">
        <v>0</v>
      </c>
      <c r="N327">
        <v>1</v>
      </c>
      <c r="O327">
        <v>0</v>
      </c>
      <c r="P327" t="s">
        <v>32</v>
      </c>
      <c r="Q327" t="s">
        <v>32</v>
      </c>
    </row>
    <row r="328" spans="1:17" x14ac:dyDescent="0.25">
      <c r="A328" s="1">
        <v>44216</v>
      </c>
      <c r="B328">
        <v>507</v>
      </c>
      <c r="C328" t="s">
        <v>34</v>
      </c>
      <c r="D328" t="s">
        <v>43</v>
      </c>
      <c r="E328">
        <v>237.2</v>
      </c>
      <c r="F328" s="5">
        <v>217.85418828690101</v>
      </c>
      <c r="G328" s="5">
        <v>221.5</v>
      </c>
      <c r="H328" s="18">
        <v>-3.64581171309896</v>
      </c>
      <c r="I328" s="18">
        <v>-3.64581171309896</v>
      </c>
      <c r="J328" t="s">
        <v>40</v>
      </c>
      <c r="K328" t="s">
        <v>41</v>
      </c>
      <c r="L328">
        <v>0</v>
      </c>
      <c r="M328">
        <v>0</v>
      </c>
      <c r="N328">
        <v>0</v>
      </c>
      <c r="O328">
        <v>0</v>
      </c>
      <c r="P328" t="s">
        <v>32</v>
      </c>
      <c r="Q328" t="s">
        <v>32</v>
      </c>
    </row>
    <row r="329" spans="1:17" x14ac:dyDescent="0.25">
      <c r="A329" s="1">
        <v>44216</v>
      </c>
      <c r="B329">
        <v>509</v>
      </c>
      <c r="C329" t="s">
        <v>51</v>
      </c>
      <c r="D329" t="s">
        <v>55</v>
      </c>
      <c r="E329">
        <v>213.2</v>
      </c>
      <c r="F329" s="5">
        <v>210.56172776401999</v>
      </c>
      <c r="G329" s="5">
        <v>221</v>
      </c>
      <c r="H329" s="18">
        <v>5.1617277640202399</v>
      </c>
      <c r="I329" s="18">
        <v>-10.438272235979801</v>
      </c>
      <c r="J329" t="s">
        <v>30</v>
      </c>
      <c r="K329" t="s">
        <v>31</v>
      </c>
      <c r="L329">
        <v>0</v>
      </c>
      <c r="M329">
        <v>1</v>
      </c>
      <c r="N329">
        <v>0</v>
      </c>
      <c r="O329">
        <v>0</v>
      </c>
      <c r="P329" t="s">
        <v>32</v>
      </c>
      <c r="Q329" t="s">
        <v>36</v>
      </c>
    </row>
    <row r="330" spans="1:17" x14ac:dyDescent="0.25">
      <c r="A330" s="1">
        <v>44216</v>
      </c>
      <c r="B330">
        <v>501</v>
      </c>
      <c r="C330" t="s">
        <v>38</v>
      </c>
      <c r="D330" t="s">
        <v>59</v>
      </c>
      <c r="E330">
        <v>227.2</v>
      </c>
      <c r="F330" s="5">
        <v>224.10865702287501</v>
      </c>
      <c r="G330" s="5">
        <v>220.5</v>
      </c>
      <c r="H330" s="18">
        <v>3.6086570228754602</v>
      </c>
      <c r="I330" s="18">
        <v>3.6086570228754602</v>
      </c>
      <c r="J330" t="s">
        <v>40</v>
      </c>
      <c r="K330" t="s">
        <v>41</v>
      </c>
      <c r="L330">
        <v>0</v>
      </c>
      <c r="M330">
        <v>0</v>
      </c>
      <c r="N330">
        <v>0</v>
      </c>
      <c r="O330">
        <v>0</v>
      </c>
      <c r="P330" t="s">
        <v>32</v>
      </c>
      <c r="Q330" t="s">
        <v>32</v>
      </c>
    </row>
    <row r="331" spans="1:17" x14ac:dyDescent="0.25">
      <c r="A331" s="1">
        <v>44216</v>
      </c>
      <c r="B331">
        <v>503</v>
      </c>
      <c r="C331" t="s">
        <v>60</v>
      </c>
      <c r="D331" t="s">
        <v>57</v>
      </c>
      <c r="E331">
        <v>227.2</v>
      </c>
      <c r="F331" s="5">
        <v>216.38391330244499</v>
      </c>
      <c r="G331" s="5">
        <v>226.5</v>
      </c>
      <c r="H331" s="18">
        <v>-10.116086697555399</v>
      </c>
      <c r="I331" s="18">
        <v>-10.116086697555399</v>
      </c>
      <c r="J331" t="s">
        <v>30</v>
      </c>
      <c r="K331" t="s">
        <v>31</v>
      </c>
      <c r="L331">
        <v>0</v>
      </c>
      <c r="M331">
        <v>1</v>
      </c>
      <c r="N331">
        <v>0</v>
      </c>
      <c r="O331">
        <v>0</v>
      </c>
      <c r="P331" t="s">
        <v>32</v>
      </c>
      <c r="Q331" t="s">
        <v>36</v>
      </c>
    </row>
    <row r="332" spans="1:17" x14ac:dyDescent="0.25">
      <c r="A332" s="1">
        <v>44216</v>
      </c>
      <c r="B332">
        <v>511</v>
      </c>
      <c r="C332" t="s">
        <v>47</v>
      </c>
      <c r="D332" t="s">
        <v>37</v>
      </c>
      <c r="E332">
        <v>214.2</v>
      </c>
      <c r="F332" s="5">
        <v>243.95892434612401</v>
      </c>
      <c r="G332" s="5">
        <v>222</v>
      </c>
      <c r="H332" s="18">
        <v>-21.958924346124299</v>
      </c>
      <c r="I332" s="18">
        <v>21.958924346124299</v>
      </c>
      <c r="J332" t="s">
        <v>44</v>
      </c>
      <c r="K332" t="s">
        <v>31</v>
      </c>
      <c r="L332">
        <v>0</v>
      </c>
      <c r="M332">
        <v>0</v>
      </c>
      <c r="N332">
        <v>0</v>
      </c>
      <c r="O332">
        <v>1</v>
      </c>
      <c r="P332" t="s">
        <v>36</v>
      </c>
      <c r="Q332" t="s">
        <v>36</v>
      </c>
    </row>
    <row r="333" spans="1:17" x14ac:dyDescent="0.25">
      <c r="A333" s="1">
        <v>44216</v>
      </c>
      <c r="B333">
        <v>513</v>
      </c>
      <c r="C333" t="s">
        <v>56</v>
      </c>
      <c r="D333" t="s">
        <v>64</v>
      </c>
      <c r="E333">
        <v>194.2</v>
      </c>
      <c r="F333" s="5">
        <v>212.44553154576701</v>
      </c>
      <c r="G333" s="5">
        <v>219.5</v>
      </c>
      <c r="H333" s="18">
        <v>7.0544684542331</v>
      </c>
      <c r="I333" s="18">
        <v>-7.0544684542331</v>
      </c>
      <c r="J333" t="s">
        <v>30</v>
      </c>
      <c r="K333" t="s">
        <v>35</v>
      </c>
      <c r="L333">
        <v>1</v>
      </c>
      <c r="M333">
        <v>0</v>
      </c>
      <c r="N333">
        <v>0</v>
      </c>
      <c r="O333">
        <v>0</v>
      </c>
      <c r="P333" t="s">
        <v>36</v>
      </c>
      <c r="Q333" t="s">
        <v>36</v>
      </c>
    </row>
    <row r="334" spans="1:17" x14ac:dyDescent="0.25">
      <c r="A334" s="1">
        <v>44216</v>
      </c>
      <c r="B334">
        <v>515</v>
      </c>
      <c r="C334" t="s">
        <v>54</v>
      </c>
      <c r="D334" t="s">
        <v>61</v>
      </c>
      <c r="E334">
        <v>213.2</v>
      </c>
      <c r="F334" s="5">
        <v>225.64395025383999</v>
      </c>
      <c r="G334" s="5">
        <v>219</v>
      </c>
      <c r="H334" s="18">
        <v>-6.6439502538400701</v>
      </c>
      <c r="I334" s="18">
        <v>6.6439502538400701</v>
      </c>
      <c r="J334" t="s">
        <v>44</v>
      </c>
      <c r="K334" t="s">
        <v>31</v>
      </c>
      <c r="L334">
        <v>0</v>
      </c>
      <c r="M334">
        <v>0</v>
      </c>
      <c r="N334">
        <v>0</v>
      </c>
      <c r="O334">
        <v>1</v>
      </c>
      <c r="P334" t="s">
        <v>36</v>
      </c>
      <c r="Q334" t="s">
        <v>36</v>
      </c>
    </row>
    <row r="335" spans="1:17" x14ac:dyDescent="0.25">
      <c r="A335" s="1">
        <v>44216</v>
      </c>
      <c r="B335">
        <v>519</v>
      </c>
      <c r="C335" t="s">
        <v>49</v>
      </c>
      <c r="D335" t="s">
        <v>39</v>
      </c>
      <c r="E335">
        <v>212.2</v>
      </c>
      <c r="F335" s="5">
        <v>253.939816267254</v>
      </c>
      <c r="G335" s="5">
        <v>231</v>
      </c>
      <c r="H335" s="18">
        <v>-22.939816267254301</v>
      </c>
      <c r="I335" s="18">
        <v>22.939816267254301</v>
      </c>
      <c r="J335" t="s">
        <v>44</v>
      </c>
      <c r="K335" t="s">
        <v>31</v>
      </c>
      <c r="L335">
        <v>0</v>
      </c>
      <c r="M335">
        <v>0</v>
      </c>
      <c r="N335">
        <v>0</v>
      </c>
      <c r="O335">
        <v>1</v>
      </c>
      <c r="P335" t="s">
        <v>36</v>
      </c>
      <c r="Q335" t="s">
        <v>36</v>
      </c>
    </row>
    <row r="336" spans="1:17" x14ac:dyDescent="0.25">
      <c r="A336" s="1">
        <v>44216</v>
      </c>
      <c r="B336">
        <v>521</v>
      </c>
      <c r="C336" t="s">
        <v>33</v>
      </c>
      <c r="D336" t="s">
        <v>53</v>
      </c>
      <c r="E336">
        <v>221.2</v>
      </c>
      <c r="F336" s="5">
        <v>209.463379824187</v>
      </c>
      <c r="G336" s="5">
        <v>228</v>
      </c>
      <c r="H336" s="18">
        <v>-4.9366201758131796</v>
      </c>
      <c r="I336" s="18">
        <v>-18.536620175813201</v>
      </c>
      <c r="J336" t="s">
        <v>30</v>
      </c>
      <c r="K336" t="s">
        <v>35</v>
      </c>
      <c r="L336">
        <v>1</v>
      </c>
      <c r="M336">
        <v>0</v>
      </c>
      <c r="N336">
        <v>0</v>
      </c>
      <c r="O336">
        <v>0</v>
      </c>
      <c r="P336" t="s">
        <v>36</v>
      </c>
      <c r="Q336" t="s">
        <v>36</v>
      </c>
    </row>
    <row r="337" spans="1:17" x14ac:dyDescent="0.25">
      <c r="A337" s="1">
        <v>44215</v>
      </c>
      <c r="B337">
        <v>569</v>
      </c>
      <c r="C337" t="s">
        <v>46</v>
      </c>
      <c r="D337" t="s">
        <v>42</v>
      </c>
      <c r="E337">
        <v>221.2</v>
      </c>
      <c r="F337" s="5">
        <v>224.44976784004101</v>
      </c>
      <c r="G337" s="5">
        <v>220</v>
      </c>
      <c r="H337" s="18">
        <v>-2.04976784004094</v>
      </c>
      <c r="I337" s="18">
        <v>4.44976784004092</v>
      </c>
      <c r="J337" t="s">
        <v>40</v>
      </c>
      <c r="K337" t="s">
        <v>41</v>
      </c>
      <c r="L337">
        <v>0</v>
      </c>
      <c r="M337">
        <v>0</v>
      </c>
      <c r="N337">
        <v>0</v>
      </c>
      <c r="O337">
        <v>0</v>
      </c>
      <c r="P337" t="s">
        <v>66</v>
      </c>
      <c r="Q337" t="s">
        <v>66</v>
      </c>
    </row>
    <row r="338" spans="1:17" x14ac:dyDescent="0.25">
      <c r="A338" s="1">
        <v>44215</v>
      </c>
      <c r="B338">
        <v>571</v>
      </c>
      <c r="C338" t="s">
        <v>48</v>
      </c>
      <c r="D338" t="s">
        <v>58</v>
      </c>
      <c r="E338">
        <v>221.2</v>
      </c>
      <c r="F338" s="5">
        <v>236.874783051131</v>
      </c>
      <c r="G338" s="5">
        <v>217.5</v>
      </c>
      <c r="H338" s="18">
        <v>-11.9747830511308</v>
      </c>
      <c r="I338" s="18">
        <v>19.374783051130802</v>
      </c>
      <c r="J338" t="s">
        <v>44</v>
      </c>
      <c r="K338" t="s">
        <v>35</v>
      </c>
      <c r="L338">
        <v>0</v>
      </c>
      <c r="M338">
        <v>0</v>
      </c>
      <c r="N338">
        <v>1</v>
      </c>
      <c r="O338">
        <v>0</v>
      </c>
      <c r="P338" t="s">
        <v>32</v>
      </c>
      <c r="Q338" t="s">
        <v>32</v>
      </c>
    </row>
    <row r="339" spans="1:17" x14ac:dyDescent="0.25">
      <c r="A339" s="1">
        <v>44214</v>
      </c>
      <c r="B339">
        <v>549</v>
      </c>
      <c r="C339" t="s">
        <v>56</v>
      </c>
      <c r="D339" t="s">
        <v>52</v>
      </c>
      <c r="E339">
        <v>176.2</v>
      </c>
      <c r="F339" s="5">
        <v>203.580628555788</v>
      </c>
      <c r="G339" s="5">
        <v>205</v>
      </c>
      <c r="H339" s="18">
        <v>1.4193714442124601</v>
      </c>
      <c r="I339" s="18">
        <v>-1.4193714442124601</v>
      </c>
      <c r="J339" t="s">
        <v>40</v>
      </c>
      <c r="K339" t="s">
        <v>41</v>
      </c>
      <c r="L339">
        <v>0</v>
      </c>
      <c r="M339">
        <v>0</v>
      </c>
      <c r="N339">
        <v>0</v>
      </c>
      <c r="O339">
        <v>0</v>
      </c>
      <c r="P339" t="s">
        <v>36</v>
      </c>
      <c r="Q339" t="s">
        <v>36</v>
      </c>
    </row>
    <row r="340" spans="1:17" x14ac:dyDescent="0.25">
      <c r="A340" s="1">
        <v>44214</v>
      </c>
      <c r="B340">
        <v>553</v>
      </c>
      <c r="C340" t="s">
        <v>64</v>
      </c>
      <c r="D340" t="s">
        <v>55</v>
      </c>
      <c r="E340">
        <v>206.2</v>
      </c>
      <c r="F340" s="5">
        <v>222.73680061897099</v>
      </c>
      <c r="G340" s="5">
        <v>229</v>
      </c>
      <c r="H340" s="18">
        <v>6.2631993810293203</v>
      </c>
      <c r="I340" s="18">
        <v>-6.2631993810293203</v>
      </c>
      <c r="J340" t="s">
        <v>30</v>
      </c>
      <c r="K340" t="s">
        <v>35</v>
      </c>
      <c r="L340">
        <v>1</v>
      </c>
      <c r="M340">
        <v>0</v>
      </c>
      <c r="N340">
        <v>0</v>
      </c>
      <c r="O340">
        <v>0</v>
      </c>
      <c r="P340" t="s">
        <v>36</v>
      </c>
      <c r="Q340" t="s">
        <v>36</v>
      </c>
    </row>
    <row r="341" spans="1:17" x14ac:dyDescent="0.25">
      <c r="A341" s="1">
        <v>44214</v>
      </c>
      <c r="B341">
        <v>555</v>
      </c>
      <c r="C341" t="s">
        <v>33</v>
      </c>
      <c r="D341" t="s">
        <v>50</v>
      </c>
      <c r="E341">
        <v>230.2</v>
      </c>
      <c r="F341" s="5">
        <v>206.77352957107999</v>
      </c>
      <c r="G341" s="5">
        <v>227</v>
      </c>
      <c r="H341" s="18">
        <v>-20.2264704289198</v>
      </c>
      <c r="I341" s="18">
        <v>-20.2264704289198</v>
      </c>
      <c r="J341" t="s">
        <v>30</v>
      </c>
      <c r="K341" t="s">
        <v>31</v>
      </c>
      <c r="L341">
        <v>0</v>
      </c>
      <c r="M341">
        <v>1</v>
      </c>
      <c r="N341">
        <v>0</v>
      </c>
      <c r="O341">
        <v>0</v>
      </c>
      <c r="P341" t="s">
        <v>32</v>
      </c>
      <c r="Q341" t="s">
        <v>32</v>
      </c>
    </row>
    <row r="342" spans="1:17" x14ac:dyDescent="0.25">
      <c r="A342" s="1">
        <v>44214</v>
      </c>
      <c r="B342">
        <v>557</v>
      </c>
      <c r="C342" t="s">
        <v>51</v>
      </c>
      <c r="D342" t="s">
        <v>47</v>
      </c>
      <c r="E342">
        <v>221.2</v>
      </c>
      <c r="F342" s="5">
        <v>222.77584148163601</v>
      </c>
      <c r="G342" s="5">
        <v>217.5</v>
      </c>
      <c r="H342" s="18">
        <v>2.1241585183636902</v>
      </c>
      <c r="I342" s="18">
        <v>5.2758414816362897</v>
      </c>
      <c r="J342" t="s">
        <v>44</v>
      </c>
      <c r="K342" t="s">
        <v>35</v>
      </c>
      <c r="L342">
        <v>0</v>
      </c>
      <c r="M342">
        <v>0</v>
      </c>
      <c r="N342">
        <v>1</v>
      </c>
      <c r="O342">
        <v>0</v>
      </c>
      <c r="P342" t="s">
        <v>32</v>
      </c>
      <c r="Q342" t="s">
        <v>32</v>
      </c>
    </row>
    <row r="343" spans="1:17" x14ac:dyDescent="0.25">
      <c r="A343" s="1">
        <v>44214</v>
      </c>
      <c r="B343">
        <v>559</v>
      </c>
      <c r="C343" t="s">
        <v>54</v>
      </c>
      <c r="D343" t="s">
        <v>29</v>
      </c>
      <c r="E343">
        <v>213.2</v>
      </c>
      <c r="F343" s="5">
        <v>221.99860582738401</v>
      </c>
      <c r="G343" s="5">
        <v>217</v>
      </c>
      <c r="H343" s="18">
        <v>-4.9986058273841003</v>
      </c>
      <c r="I343" s="18">
        <v>4.9986058273841003</v>
      </c>
      <c r="J343" t="s">
        <v>40</v>
      </c>
      <c r="K343" t="s">
        <v>41</v>
      </c>
      <c r="L343">
        <v>0</v>
      </c>
      <c r="M343">
        <v>0</v>
      </c>
      <c r="N343">
        <v>0</v>
      </c>
      <c r="O343">
        <v>0</v>
      </c>
      <c r="P343" t="s">
        <v>36</v>
      </c>
      <c r="Q343" t="s">
        <v>36</v>
      </c>
    </row>
    <row r="344" spans="1:17" x14ac:dyDescent="0.25">
      <c r="A344" s="1">
        <v>44214</v>
      </c>
      <c r="B344">
        <v>561</v>
      </c>
      <c r="C344" t="s">
        <v>34</v>
      </c>
      <c r="D344" t="s">
        <v>37</v>
      </c>
      <c r="E344">
        <v>210.2</v>
      </c>
      <c r="F344" s="5">
        <v>221.899609491619</v>
      </c>
      <c r="G344" s="5">
        <v>222.5</v>
      </c>
      <c r="H344" s="18">
        <v>0.60039050838139496</v>
      </c>
      <c r="I344" s="18">
        <v>-0.60039050838139496</v>
      </c>
      <c r="J344" t="s">
        <v>40</v>
      </c>
      <c r="K344" t="s">
        <v>41</v>
      </c>
      <c r="L344">
        <v>0</v>
      </c>
      <c r="M344">
        <v>0</v>
      </c>
      <c r="N344">
        <v>0</v>
      </c>
      <c r="O344">
        <v>0</v>
      </c>
      <c r="P344" t="s">
        <v>36</v>
      </c>
      <c r="Q344" t="s">
        <v>36</v>
      </c>
    </row>
    <row r="345" spans="1:17" x14ac:dyDescent="0.25">
      <c r="A345" s="1">
        <v>44214</v>
      </c>
      <c r="B345">
        <v>563</v>
      </c>
      <c r="C345" t="s">
        <v>45</v>
      </c>
      <c r="D345" t="s">
        <v>60</v>
      </c>
      <c r="E345">
        <v>249.2</v>
      </c>
      <c r="F345" s="5">
        <v>250.09024038304401</v>
      </c>
      <c r="G345" s="5">
        <v>240</v>
      </c>
      <c r="H345" s="18">
        <v>8.3097596169564305</v>
      </c>
      <c r="I345" s="18">
        <v>10.0902403830436</v>
      </c>
      <c r="J345" t="s">
        <v>44</v>
      </c>
      <c r="K345" t="s">
        <v>35</v>
      </c>
      <c r="L345">
        <v>0</v>
      </c>
      <c r="M345">
        <v>0</v>
      </c>
      <c r="N345">
        <v>1</v>
      </c>
      <c r="O345">
        <v>0</v>
      </c>
      <c r="P345" t="s">
        <v>32</v>
      </c>
      <c r="Q345" t="s">
        <v>32</v>
      </c>
    </row>
    <row r="346" spans="1:17" x14ac:dyDescent="0.25">
      <c r="A346" s="1">
        <v>44214</v>
      </c>
      <c r="B346">
        <v>565</v>
      </c>
      <c r="C346" t="s">
        <v>61</v>
      </c>
      <c r="D346" t="s">
        <v>62</v>
      </c>
      <c r="E346">
        <v>246.2</v>
      </c>
      <c r="F346" s="5">
        <v>222.780607729775</v>
      </c>
      <c r="G346" s="5">
        <v>225</v>
      </c>
      <c r="H346" s="18">
        <v>-2.21939227022472</v>
      </c>
      <c r="I346" s="18">
        <v>-2.21939227022472</v>
      </c>
      <c r="J346" t="s">
        <v>40</v>
      </c>
      <c r="K346" t="s">
        <v>41</v>
      </c>
      <c r="L346">
        <v>0</v>
      </c>
      <c r="M346">
        <v>0</v>
      </c>
      <c r="N346">
        <v>0</v>
      </c>
      <c r="O346">
        <v>0</v>
      </c>
      <c r="P346" t="s">
        <v>32</v>
      </c>
      <c r="Q346" t="s">
        <v>32</v>
      </c>
    </row>
    <row r="347" spans="1:17" x14ac:dyDescent="0.25">
      <c r="A347" s="1">
        <v>44214</v>
      </c>
      <c r="B347">
        <v>567</v>
      </c>
      <c r="C347" t="s">
        <v>53</v>
      </c>
      <c r="D347" t="s">
        <v>65</v>
      </c>
      <c r="E347">
        <v>229.2</v>
      </c>
      <c r="F347" s="5">
        <v>212.08198049127699</v>
      </c>
      <c r="G347" s="5">
        <v>225.5</v>
      </c>
      <c r="H347" s="18">
        <v>-13.4180195087234</v>
      </c>
      <c r="I347" s="18">
        <v>-13.4180195087234</v>
      </c>
      <c r="J347" t="s">
        <v>30</v>
      </c>
      <c r="K347" t="s">
        <v>31</v>
      </c>
      <c r="L347">
        <v>0</v>
      </c>
      <c r="M347">
        <v>1</v>
      </c>
      <c r="N347">
        <v>0</v>
      </c>
      <c r="O347">
        <v>0</v>
      </c>
      <c r="P347" t="s">
        <v>32</v>
      </c>
      <c r="Q347" t="s">
        <v>32</v>
      </c>
    </row>
    <row r="348" spans="1:17" x14ac:dyDescent="0.25">
      <c r="A348" s="1">
        <v>44213</v>
      </c>
      <c r="B348">
        <v>545</v>
      </c>
      <c r="C348" t="s">
        <v>48</v>
      </c>
      <c r="D348" t="s">
        <v>49</v>
      </c>
      <c r="E348">
        <v>252.2</v>
      </c>
      <c r="F348" s="5">
        <v>248.297608572543</v>
      </c>
      <c r="G348" s="5">
        <v>226</v>
      </c>
      <c r="H348" s="18">
        <v>22.297608572542899</v>
      </c>
      <c r="I348" s="18">
        <v>22.297608572542899</v>
      </c>
      <c r="J348" t="s">
        <v>44</v>
      </c>
      <c r="K348" t="s">
        <v>35</v>
      </c>
      <c r="L348">
        <v>0</v>
      </c>
      <c r="M348">
        <v>0</v>
      </c>
      <c r="N348">
        <v>1</v>
      </c>
      <c r="O348">
        <v>0</v>
      </c>
      <c r="P348" t="s">
        <v>32</v>
      </c>
      <c r="Q348" t="s">
        <v>32</v>
      </c>
    </row>
    <row r="349" spans="1:17" x14ac:dyDescent="0.25">
      <c r="A349" s="1">
        <v>44213</v>
      </c>
      <c r="B349">
        <v>547</v>
      </c>
      <c r="C349" t="s">
        <v>43</v>
      </c>
      <c r="D349" t="s">
        <v>39</v>
      </c>
      <c r="E349">
        <v>226.2</v>
      </c>
      <c r="F349" s="5">
        <v>218.928781574807</v>
      </c>
      <c r="G349" s="5">
        <v>218.5</v>
      </c>
      <c r="H349" s="18">
        <v>0.42878157480686202</v>
      </c>
      <c r="I349" s="18">
        <v>0.42878157480686202</v>
      </c>
      <c r="J349" t="s">
        <v>40</v>
      </c>
      <c r="K349" t="s">
        <v>41</v>
      </c>
      <c r="L349">
        <v>0</v>
      </c>
      <c r="M349">
        <v>0</v>
      </c>
      <c r="N349">
        <v>0</v>
      </c>
      <c r="O349">
        <v>0</v>
      </c>
      <c r="P349" t="s">
        <v>32</v>
      </c>
      <c r="Q349" t="s">
        <v>32</v>
      </c>
    </row>
    <row r="350" spans="1:17" x14ac:dyDescent="0.25">
      <c r="A350" s="1">
        <v>44213</v>
      </c>
      <c r="B350">
        <v>535</v>
      </c>
      <c r="C350" t="s">
        <v>52</v>
      </c>
      <c r="D350" t="s">
        <v>38</v>
      </c>
      <c r="E350">
        <v>181.2</v>
      </c>
      <c r="F350" s="5">
        <v>212.564783193686</v>
      </c>
      <c r="G350" s="5">
        <v>210.5</v>
      </c>
      <c r="H350" s="18">
        <v>-2.0647831936861101</v>
      </c>
      <c r="I350" s="18">
        <v>2.0647831936861101</v>
      </c>
      <c r="J350" t="s">
        <v>40</v>
      </c>
      <c r="K350" t="s">
        <v>41</v>
      </c>
      <c r="L350">
        <v>0</v>
      </c>
      <c r="M350">
        <v>0</v>
      </c>
      <c r="N350">
        <v>0</v>
      </c>
      <c r="O350">
        <v>0</v>
      </c>
      <c r="P350" t="s">
        <v>36</v>
      </c>
      <c r="Q350" t="s">
        <v>36</v>
      </c>
    </row>
    <row r="351" spans="1:17" x14ac:dyDescent="0.25">
      <c r="A351" s="1">
        <v>44213</v>
      </c>
      <c r="B351">
        <v>539</v>
      </c>
      <c r="C351" t="s">
        <v>62</v>
      </c>
      <c r="D351" t="s">
        <v>34</v>
      </c>
      <c r="E351">
        <v>219.2</v>
      </c>
      <c r="F351" s="5">
        <v>228.48032985617999</v>
      </c>
      <c r="G351" s="5">
        <v>226</v>
      </c>
      <c r="H351" s="18">
        <v>-2.4803298561803899</v>
      </c>
      <c r="I351" s="18">
        <v>2.4803298561803899</v>
      </c>
      <c r="J351" t="s">
        <v>40</v>
      </c>
      <c r="K351" t="s">
        <v>41</v>
      </c>
      <c r="L351">
        <v>0</v>
      </c>
      <c r="M351">
        <v>0</v>
      </c>
      <c r="N351">
        <v>0</v>
      </c>
      <c r="O351">
        <v>0</v>
      </c>
      <c r="P351" t="s">
        <v>36</v>
      </c>
      <c r="Q351" t="s">
        <v>36</v>
      </c>
    </row>
    <row r="352" spans="1:17" x14ac:dyDescent="0.25">
      <c r="A352" s="1">
        <v>44213</v>
      </c>
      <c r="B352">
        <v>543</v>
      </c>
      <c r="C352" t="s">
        <v>58</v>
      </c>
      <c r="D352" t="s">
        <v>42</v>
      </c>
      <c r="E352">
        <v>215.2</v>
      </c>
      <c r="F352" s="5">
        <v>218.05047580925</v>
      </c>
      <c r="G352" s="5">
        <v>219.5</v>
      </c>
      <c r="H352" s="18">
        <v>1.44952419074977</v>
      </c>
      <c r="I352" s="18">
        <v>-1.44952419074977</v>
      </c>
      <c r="J352" t="s">
        <v>40</v>
      </c>
      <c r="K352" t="s">
        <v>41</v>
      </c>
      <c r="L352">
        <v>0</v>
      </c>
      <c r="M352">
        <v>0</v>
      </c>
      <c r="N352">
        <v>0</v>
      </c>
      <c r="O352">
        <v>0</v>
      </c>
      <c r="P352" t="s">
        <v>36</v>
      </c>
      <c r="Q352" t="s">
        <v>36</v>
      </c>
    </row>
    <row r="353" spans="1:17" x14ac:dyDescent="0.25">
      <c r="A353" s="1">
        <v>44212</v>
      </c>
      <c r="B353">
        <v>521</v>
      </c>
      <c r="C353" t="s">
        <v>61</v>
      </c>
      <c r="D353" t="s">
        <v>33</v>
      </c>
      <c r="E353">
        <v>195.2</v>
      </c>
      <c r="F353" s="5">
        <v>221.093154325136</v>
      </c>
      <c r="G353" s="5">
        <v>217</v>
      </c>
      <c r="H353" s="18">
        <v>-4.0931543251363696</v>
      </c>
      <c r="I353" s="18">
        <v>4.0931543251363696</v>
      </c>
      <c r="J353" t="s">
        <v>40</v>
      </c>
      <c r="K353" t="s">
        <v>41</v>
      </c>
      <c r="L353">
        <v>0</v>
      </c>
      <c r="M353">
        <v>0</v>
      </c>
      <c r="N353">
        <v>0</v>
      </c>
      <c r="O353">
        <v>0</v>
      </c>
      <c r="P353" t="s">
        <v>36</v>
      </c>
      <c r="Q353" t="s">
        <v>36</v>
      </c>
    </row>
    <row r="354" spans="1:17" x14ac:dyDescent="0.25">
      <c r="A354" s="1">
        <v>44212</v>
      </c>
      <c r="B354">
        <v>523</v>
      </c>
      <c r="C354" t="s">
        <v>56</v>
      </c>
      <c r="D354" t="s">
        <v>60</v>
      </c>
      <c r="E354">
        <v>238.2</v>
      </c>
      <c r="F354" s="5">
        <v>230.47993244457101</v>
      </c>
      <c r="G354" s="5">
        <v>226.5</v>
      </c>
      <c r="H354" s="18">
        <v>3.9799324445706898</v>
      </c>
      <c r="I354" s="18">
        <v>3.9799324445706898</v>
      </c>
      <c r="J354" t="s">
        <v>40</v>
      </c>
      <c r="K354" t="s">
        <v>41</v>
      </c>
      <c r="L354">
        <v>0</v>
      </c>
      <c r="M354">
        <v>0</v>
      </c>
      <c r="N354">
        <v>0</v>
      </c>
      <c r="O354">
        <v>0</v>
      </c>
      <c r="P354" t="s">
        <v>32</v>
      </c>
      <c r="Q354" t="s">
        <v>32</v>
      </c>
    </row>
    <row r="355" spans="1:17" x14ac:dyDescent="0.25">
      <c r="A355" s="1">
        <v>44212</v>
      </c>
      <c r="B355">
        <v>525</v>
      </c>
      <c r="C355" t="s">
        <v>63</v>
      </c>
      <c r="D355" t="s">
        <v>37</v>
      </c>
      <c r="E355">
        <v>230.2</v>
      </c>
      <c r="F355" s="5">
        <v>233.498118471731</v>
      </c>
      <c r="G355" s="5">
        <v>221.5</v>
      </c>
      <c r="H355" s="18">
        <v>5.4018815282685999</v>
      </c>
      <c r="I355" s="18">
        <v>11.9981184717314</v>
      </c>
      <c r="J355" t="s">
        <v>44</v>
      </c>
      <c r="K355" t="s">
        <v>35</v>
      </c>
      <c r="L355">
        <v>0</v>
      </c>
      <c r="M355">
        <v>0</v>
      </c>
      <c r="N355">
        <v>1</v>
      </c>
      <c r="O355">
        <v>0</v>
      </c>
      <c r="P355" t="s">
        <v>32</v>
      </c>
      <c r="Q355" t="s">
        <v>32</v>
      </c>
    </row>
    <row r="356" spans="1:17" x14ac:dyDescent="0.25">
      <c r="A356" s="1">
        <v>44212</v>
      </c>
      <c r="B356">
        <v>527</v>
      </c>
      <c r="C356" t="s">
        <v>59</v>
      </c>
      <c r="D356" t="s">
        <v>29</v>
      </c>
      <c r="E356">
        <v>211.2</v>
      </c>
      <c r="F356" s="5">
        <v>218.85943671128001</v>
      </c>
      <c r="G356" s="5">
        <v>223</v>
      </c>
      <c r="H356" s="18">
        <v>4.14056328872016</v>
      </c>
      <c r="I356" s="18">
        <v>-4.14056328872016</v>
      </c>
      <c r="J356" t="s">
        <v>40</v>
      </c>
      <c r="K356" t="s">
        <v>41</v>
      </c>
      <c r="L356">
        <v>0</v>
      </c>
      <c r="M356">
        <v>0</v>
      </c>
      <c r="N356">
        <v>0</v>
      </c>
      <c r="O356">
        <v>0</v>
      </c>
      <c r="P356" t="s">
        <v>36</v>
      </c>
      <c r="Q356" t="s">
        <v>36</v>
      </c>
    </row>
    <row r="357" spans="1:17" x14ac:dyDescent="0.25">
      <c r="A357" s="1">
        <v>44212</v>
      </c>
      <c r="B357">
        <v>529</v>
      </c>
      <c r="C357" t="s">
        <v>51</v>
      </c>
      <c r="D357" t="s">
        <v>47</v>
      </c>
      <c r="E357">
        <v>221.2</v>
      </c>
      <c r="F357" s="5">
        <v>205.11737277806799</v>
      </c>
      <c r="G357" s="5">
        <v>217.5</v>
      </c>
      <c r="H357" s="18">
        <v>-12.3826272219315</v>
      </c>
      <c r="I357" s="18">
        <v>-12.3826272219315</v>
      </c>
      <c r="J357" t="s">
        <v>30</v>
      </c>
      <c r="K357" t="s">
        <v>31</v>
      </c>
      <c r="L357">
        <v>0</v>
      </c>
      <c r="M357">
        <v>1</v>
      </c>
      <c r="N357">
        <v>0</v>
      </c>
      <c r="O357">
        <v>0</v>
      </c>
      <c r="P357" t="s">
        <v>32</v>
      </c>
      <c r="Q357" t="s">
        <v>32</v>
      </c>
    </row>
    <row r="358" spans="1:17" x14ac:dyDescent="0.25">
      <c r="A358" s="1">
        <v>44212</v>
      </c>
      <c r="B358">
        <v>533</v>
      </c>
      <c r="C358" t="s">
        <v>55</v>
      </c>
      <c r="D358" t="s">
        <v>50</v>
      </c>
      <c r="E358">
        <v>219.2</v>
      </c>
      <c r="F358" s="5">
        <v>209.76867192476399</v>
      </c>
      <c r="G358" s="5">
        <v>234.5</v>
      </c>
      <c r="H358" s="18">
        <v>5.8686719247642101</v>
      </c>
      <c r="I358" s="18">
        <v>-24.731328075235801</v>
      </c>
      <c r="J358" t="s">
        <v>30</v>
      </c>
      <c r="K358" t="s">
        <v>35</v>
      </c>
      <c r="L358">
        <v>1</v>
      </c>
      <c r="M358">
        <v>0</v>
      </c>
      <c r="N358">
        <v>0</v>
      </c>
      <c r="O358">
        <v>0</v>
      </c>
      <c r="P358" t="s">
        <v>36</v>
      </c>
      <c r="Q358" t="s">
        <v>36</v>
      </c>
    </row>
    <row r="359" spans="1:17" x14ac:dyDescent="0.25">
      <c r="A359" s="1">
        <v>44211</v>
      </c>
      <c r="B359">
        <v>517</v>
      </c>
      <c r="C359" t="s">
        <v>48</v>
      </c>
      <c r="D359" t="s">
        <v>65</v>
      </c>
      <c r="E359">
        <v>210.2</v>
      </c>
      <c r="F359" s="5">
        <v>217.62477924146501</v>
      </c>
      <c r="G359" s="5">
        <v>219</v>
      </c>
      <c r="H359" s="18">
        <v>1.3752207585346501</v>
      </c>
      <c r="I359" s="18">
        <v>-1.3752207585346501</v>
      </c>
      <c r="J359" t="s">
        <v>40</v>
      </c>
      <c r="K359" t="s">
        <v>41</v>
      </c>
      <c r="L359">
        <v>0</v>
      </c>
      <c r="M359">
        <v>0</v>
      </c>
      <c r="N359">
        <v>0</v>
      </c>
      <c r="O359">
        <v>0</v>
      </c>
      <c r="P359" t="s">
        <v>36</v>
      </c>
      <c r="Q359" t="s">
        <v>36</v>
      </c>
    </row>
    <row r="360" spans="1:17" x14ac:dyDescent="0.25">
      <c r="A360" s="1">
        <v>44211</v>
      </c>
      <c r="B360">
        <v>519</v>
      </c>
      <c r="C360" t="s">
        <v>39</v>
      </c>
      <c r="D360" t="s">
        <v>49</v>
      </c>
      <c r="E360">
        <v>222.2</v>
      </c>
      <c r="F360" s="5">
        <v>250.54113465391799</v>
      </c>
      <c r="G360" s="5">
        <v>227.5</v>
      </c>
      <c r="H360" s="18">
        <v>0.35886534608224002</v>
      </c>
      <c r="I360" s="18">
        <v>23.041134653917702</v>
      </c>
      <c r="J360" t="s">
        <v>44</v>
      </c>
      <c r="K360" t="s">
        <v>35</v>
      </c>
      <c r="L360">
        <v>0</v>
      </c>
      <c r="M360">
        <v>0</v>
      </c>
      <c r="N360">
        <v>1</v>
      </c>
      <c r="O360">
        <v>0</v>
      </c>
      <c r="P360" t="s">
        <v>32</v>
      </c>
      <c r="Q360" t="s">
        <v>32</v>
      </c>
    </row>
    <row r="361" spans="1:17" x14ac:dyDescent="0.25">
      <c r="A361" s="1">
        <v>44211</v>
      </c>
      <c r="B361">
        <v>503</v>
      </c>
      <c r="C361" t="s">
        <v>52</v>
      </c>
      <c r="D361" t="s">
        <v>57</v>
      </c>
      <c r="E361">
        <v>222.2</v>
      </c>
      <c r="F361" s="5">
        <v>188.050851369474</v>
      </c>
      <c r="G361" s="5">
        <v>196</v>
      </c>
      <c r="H361" s="18">
        <v>-7.9491486305261398</v>
      </c>
      <c r="I361" s="18">
        <v>-7.9491486305261398</v>
      </c>
      <c r="J361" t="s">
        <v>30</v>
      </c>
      <c r="K361" t="s">
        <v>31</v>
      </c>
      <c r="L361">
        <v>0</v>
      </c>
      <c r="M361">
        <v>1</v>
      </c>
      <c r="N361">
        <v>0</v>
      </c>
      <c r="O361">
        <v>0</v>
      </c>
      <c r="P361" t="s">
        <v>32</v>
      </c>
      <c r="Q361" t="s">
        <v>32</v>
      </c>
    </row>
    <row r="362" spans="1:17" x14ac:dyDescent="0.25">
      <c r="A362" s="1">
        <v>44211</v>
      </c>
      <c r="B362">
        <v>505</v>
      </c>
      <c r="C362" t="s">
        <v>56</v>
      </c>
      <c r="D362" t="s">
        <v>38</v>
      </c>
      <c r="E362">
        <v>237.2</v>
      </c>
      <c r="F362" s="5">
        <v>221.792365260445</v>
      </c>
      <c r="G362" s="5">
        <v>213.5</v>
      </c>
      <c r="H362" s="18">
        <v>8.2923652604450808</v>
      </c>
      <c r="I362" s="18">
        <v>8.2923652604450808</v>
      </c>
      <c r="J362" t="s">
        <v>44</v>
      </c>
      <c r="K362" t="s">
        <v>35</v>
      </c>
      <c r="L362">
        <v>0</v>
      </c>
      <c r="M362">
        <v>0</v>
      </c>
      <c r="N362">
        <v>1</v>
      </c>
      <c r="O362">
        <v>0</v>
      </c>
      <c r="P362" t="s">
        <v>32</v>
      </c>
      <c r="Q362" t="s">
        <v>32</v>
      </c>
    </row>
    <row r="363" spans="1:17" x14ac:dyDescent="0.25">
      <c r="A363" s="1">
        <v>44211</v>
      </c>
      <c r="B363">
        <v>507</v>
      </c>
      <c r="C363" t="s">
        <v>34</v>
      </c>
      <c r="D363" t="s">
        <v>45</v>
      </c>
      <c r="E363">
        <v>209.2</v>
      </c>
      <c r="F363" s="5">
        <v>224.56515185325699</v>
      </c>
      <c r="G363" s="5">
        <v>230</v>
      </c>
      <c r="H363" s="18">
        <v>5.4348481467425804</v>
      </c>
      <c r="I363" s="18">
        <v>-5.4348481467425804</v>
      </c>
      <c r="J363" t="s">
        <v>30</v>
      </c>
      <c r="K363" t="s">
        <v>35</v>
      </c>
      <c r="L363">
        <v>1</v>
      </c>
      <c r="M363">
        <v>0</v>
      </c>
      <c r="N363">
        <v>0</v>
      </c>
      <c r="O363">
        <v>0</v>
      </c>
      <c r="P363" t="s">
        <v>36</v>
      </c>
      <c r="Q363" t="s">
        <v>36</v>
      </c>
    </row>
    <row r="364" spans="1:17" x14ac:dyDescent="0.25">
      <c r="A364" s="1">
        <v>44211</v>
      </c>
      <c r="B364">
        <v>509</v>
      </c>
      <c r="C364" t="s">
        <v>62</v>
      </c>
      <c r="D364" t="s">
        <v>46</v>
      </c>
      <c r="E364">
        <v>208.2</v>
      </c>
      <c r="F364" s="5">
        <v>239.98700850781401</v>
      </c>
      <c r="G364" s="5">
        <v>224.5</v>
      </c>
      <c r="H364" s="18">
        <v>9.9129914921859399</v>
      </c>
      <c r="I364" s="18">
        <v>15.487008507814</v>
      </c>
      <c r="J364" t="s">
        <v>44</v>
      </c>
      <c r="K364" t="s">
        <v>35</v>
      </c>
      <c r="L364">
        <v>0</v>
      </c>
      <c r="M364">
        <v>0</v>
      </c>
      <c r="N364">
        <v>1</v>
      </c>
      <c r="O364">
        <v>0</v>
      </c>
      <c r="P364" t="s">
        <v>32</v>
      </c>
      <c r="Q364" t="s">
        <v>32</v>
      </c>
    </row>
    <row r="365" spans="1:17" x14ac:dyDescent="0.25">
      <c r="A365" s="1">
        <v>44211</v>
      </c>
      <c r="B365">
        <v>515</v>
      </c>
      <c r="C365" t="s">
        <v>55</v>
      </c>
      <c r="D365" t="s">
        <v>58</v>
      </c>
      <c r="E365">
        <v>239.2</v>
      </c>
      <c r="F365" s="5">
        <v>209.51464708929799</v>
      </c>
      <c r="G365" s="5">
        <v>229</v>
      </c>
      <c r="H365" s="18">
        <v>19.485352910702499</v>
      </c>
      <c r="I365" s="18">
        <v>-19.485352910702499</v>
      </c>
      <c r="J365" t="s">
        <v>30</v>
      </c>
      <c r="K365" t="s">
        <v>35</v>
      </c>
      <c r="L365">
        <v>1</v>
      </c>
      <c r="M365">
        <v>0</v>
      </c>
      <c r="N365">
        <v>0</v>
      </c>
      <c r="O365">
        <v>0</v>
      </c>
      <c r="P365" t="s">
        <v>36</v>
      </c>
      <c r="Q365" t="s">
        <v>36</v>
      </c>
    </row>
    <row r="366" spans="1:17" x14ac:dyDescent="0.25">
      <c r="A366" s="1">
        <v>44210</v>
      </c>
      <c r="B366">
        <v>567</v>
      </c>
      <c r="C366" t="s">
        <v>47</v>
      </c>
      <c r="D366" t="s">
        <v>59</v>
      </c>
      <c r="E366">
        <v>234.2</v>
      </c>
      <c r="F366" s="5">
        <v>236.40131688771601</v>
      </c>
      <c r="G366" s="5">
        <v>222.5</v>
      </c>
      <c r="H366" s="18">
        <v>9.4986831122835707</v>
      </c>
      <c r="I366" s="18">
        <v>13.9013168877164</v>
      </c>
      <c r="J366" t="s">
        <v>44</v>
      </c>
      <c r="K366" t="s">
        <v>35</v>
      </c>
      <c r="L366">
        <v>0</v>
      </c>
      <c r="M366">
        <v>0</v>
      </c>
      <c r="N366">
        <v>1</v>
      </c>
      <c r="O366">
        <v>0</v>
      </c>
      <c r="P366" t="s">
        <v>32</v>
      </c>
      <c r="Q366" t="s">
        <v>32</v>
      </c>
    </row>
    <row r="367" spans="1:17" x14ac:dyDescent="0.25">
      <c r="A367" s="1">
        <v>44210</v>
      </c>
      <c r="B367">
        <v>569</v>
      </c>
      <c r="C367" t="s">
        <v>63</v>
      </c>
      <c r="D367" t="s">
        <v>37</v>
      </c>
      <c r="E367">
        <v>220.2</v>
      </c>
      <c r="F367" s="5">
        <v>234.07782744555701</v>
      </c>
      <c r="G367" s="5">
        <v>218</v>
      </c>
      <c r="H367" s="18">
        <v>-11.677827445556799</v>
      </c>
      <c r="I367" s="18">
        <v>16.0778274455568</v>
      </c>
      <c r="J367" t="s">
        <v>44</v>
      </c>
      <c r="K367" t="s">
        <v>35</v>
      </c>
      <c r="L367">
        <v>0</v>
      </c>
      <c r="M367">
        <v>0</v>
      </c>
      <c r="N367">
        <v>1</v>
      </c>
      <c r="O367">
        <v>0</v>
      </c>
      <c r="P367" t="s">
        <v>32</v>
      </c>
      <c r="Q367" t="s">
        <v>32</v>
      </c>
    </row>
    <row r="368" spans="1:17" x14ac:dyDescent="0.25">
      <c r="A368" s="1">
        <v>44210</v>
      </c>
      <c r="B368">
        <v>571</v>
      </c>
      <c r="C368" t="s">
        <v>61</v>
      </c>
      <c r="D368" t="s">
        <v>33</v>
      </c>
      <c r="E368">
        <v>215.2</v>
      </c>
      <c r="F368" s="5">
        <v>214.41968064735701</v>
      </c>
      <c r="G368" s="5">
        <v>219</v>
      </c>
      <c r="H368" s="18">
        <v>3.0196806473572302</v>
      </c>
      <c r="I368" s="18">
        <v>-4.5803193526427899</v>
      </c>
      <c r="J368" t="s">
        <v>40</v>
      </c>
      <c r="K368" t="s">
        <v>41</v>
      </c>
      <c r="L368">
        <v>0</v>
      </c>
      <c r="M368">
        <v>0</v>
      </c>
      <c r="N368">
        <v>0</v>
      </c>
      <c r="O368">
        <v>0</v>
      </c>
      <c r="P368" t="s">
        <v>36</v>
      </c>
      <c r="Q368" t="s">
        <v>36</v>
      </c>
    </row>
    <row r="369" spans="1:17" x14ac:dyDescent="0.25">
      <c r="A369" s="1">
        <v>44210</v>
      </c>
      <c r="B369">
        <v>573</v>
      </c>
      <c r="C369" t="s">
        <v>53</v>
      </c>
      <c r="D369" t="s">
        <v>42</v>
      </c>
      <c r="E369">
        <v>219.2</v>
      </c>
      <c r="F369" s="5">
        <v>210.798520917546</v>
      </c>
      <c r="G369" s="5">
        <v>225.5</v>
      </c>
      <c r="H369" s="18">
        <v>-2.10147908245369</v>
      </c>
      <c r="I369" s="18">
        <v>-14.7014790824537</v>
      </c>
      <c r="J369" t="s">
        <v>30</v>
      </c>
      <c r="K369" t="s">
        <v>35</v>
      </c>
      <c r="L369">
        <v>1</v>
      </c>
      <c r="M369">
        <v>0</v>
      </c>
      <c r="N369">
        <v>0</v>
      </c>
      <c r="O369">
        <v>0</v>
      </c>
      <c r="P369" t="s">
        <v>36</v>
      </c>
      <c r="Q369" t="s">
        <v>36</v>
      </c>
    </row>
    <row r="370" spans="1:17" x14ac:dyDescent="0.25">
      <c r="A370" s="1">
        <v>44210</v>
      </c>
      <c r="B370">
        <v>575</v>
      </c>
      <c r="C370" t="s">
        <v>43</v>
      </c>
      <c r="D370" t="s">
        <v>50</v>
      </c>
      <c r="E370">
        <v>199.2</v>
      </c>
      <c r="F370" s="5">
        <v>225.29024779184201</v>
      </c>
      <c r="G370" s="5">
        <v>228</v>
      </c>
      <c r="H370" s="18">
        <v>2.7097522081576502</v>
      </c>
      <c r="I370" s="18">
        <v>-2.7097522081576502</v>
      </c>
      <c r="J370" t="s">
        <v>40</v>
      </c>
      <c r="K370" t="s">
        <v>41</v>
      </c>
      <c r="L370">
        <v>0</v>
      </c>
      <c r="M370">
        <v>0</v>
      </c>
      <c r="N370">
        <v>0</v>
      </c>
      <c r="O370">
        <v>0</v>
      </c>
      <c r="P370" t="s">
        <v>36</v>
      </c>
      <c r="Q370" t="s">
        <v>36</v>
      </c>
    </row>
    <row r="371" spans="1:17" x14ac:dyDescent="0.25">
      <c r="A371" s="1">
        <v>44209</v>
      </c>
      <c r="B371">
        <v>563</v>
      </c>
      <c r="C371" t="s">
        <v>50</v>
      </c>
      <c r="D371" t="s">
        <v>49</v>
      </c>
      <c r="E371">
        <v>259.2</v>
      </c>
      <c r="F371" s="5">
        <v>243.68205305485699</v>
      </c>
      <c r="G371" s="5">
        <v>237.5</v>
      </c>
      <c r="H371" s="18">
        <v>6.18205305485679</v>
      </c>
      <c r="I371" s="18">
        <v>6.18205305485679</v>
      </c>
      <c r="J371" t="s">
        <v>44</v>
      </c>
      <c r="K371" t="s">
        <v>35</v>
      </c>
      <c r="L371">
        <v>0</v>
      </c>
      <c r="M371">
        <v>0</v>
      </c>
      <c r="N371">
        <v>1</v>
      </c>
      <c r="O371">
        <v>0</v>
      </c>
      <c r="P371" t="s">
        <v>32</v>
      </c>
      <c r="Q371" t="s">
        <v>32</v>
      </c>
    </row>
    <row r="372" spans="1:17" x14ac:dyDescent="0.25">
      <c r="A372" s="1">
        <v>44209</v>
      </c>
      <c r="B372">
        <v>565</v>
      </c>
      <c r="C372" t="s">
        <v>48</v>
      </c>
      <c r="D372" t="s">
        <v>39</v>
      </c>
      <c r="E372">
        <v>218.2</v>
      </c>
      <c r="F372" s="5">
        <v>218.64500714328901</v>
      </c>
      <c r="G372" s="5">
        <v>216</v>
      </c>
      <c r="H372" s="18">
        <v>1.7549928567106601</v>
      </c>
      <c r="I372" s="18">
        <v>2.6450071432893201</v>
      </c>
      <c r="J372" t="s">
        <v>40</v>
      </c>
      <c r="K372" t="s">
        <v>41</v>
      </c>
      <c r="L372">
        <v>0</v>
      </c>
      <c r="M372">
        <v>0</v>
      </c>
      <c r="N372">
        <v>0</v>
      </c>
      <c r="O372">
        <v>0</v>
      </c>
      <c r="P372" t="s">
        <v>32</v>
      </c>
      <c r="Q372" t="s">
        <v>32</v>
      </c>
    </row>
    <row r="373" spans="1:17" x14ac:dyDescent="0.25">
      <c r="A373" s="1">
        <v>44209</v>
      </c>
      <c r="B373">
        <v>547</v>
      </c>
      <c r="C373" t="s">
        <v>45</v>
      </c>
      <c r="D373" t="s">
        <v>51</v>
      </c>
      <c r="E373">
        <v>212.2</v>
      </c>
      <c r="F373" s="5">
        <v>214.95944740584</v>
      </c>
      <c r="G373" s="5">
        <v>225.5</v>
      </c>
      <c r="H373" s="18">
        <v>10.5405525941603</v>
      </c>
      <c r="I373" s="18">
        <v>-10.5405525941603</v>
      </c>
      <c r="J373" t="s">
        <v>30</v>
      </c>
      <c r="K373" t="s">
        <v>35</v>
      </c>
      <c r="L373">
        <v>1</v>
      </c>
      <c r="M373">
        <v>0</v>
      </c>
      <c r="N373">
        <v>0</v>
      </c>
      <c r="O373">
        <v>0</v>
      </c>
      <c r="P373" t="s">
        <v>36</v>
      </c>
      <c r="Q373" t="s">
        <v>36</v>
      </c>
    </row>
    <row r="374" spans="1:17" x14ac:dyDescent="0.25">
      <c r="A374" s="1">
        <v>44209</v>
      </c>
      <c r="B374">
        <v>549</v>
      </c>
      <c r="C374" t="s">
        <v>34</v>
      </c>
      <c r="D374" t="s">
        <v>63</v>
      </c>
      <c r="E374">
        <v>198.2</v>
      </c>
      <c r="F374" s="5">
        <v>210.06146451729899</v>
      </c>
      <c r="G374" s="5">
        <v>220.5</v>
      </c>
      <c r="H374" s="18">
        <v>10.438535482700599</v>
      </c>
      <c r="I374" s="18">
        <v>-10.438535482700599</v>
      </c>
      <c r="J374" t="s">
        <v>30</v>
      </c>
      <c r="K374" t="s">
        <v>35</v>
      </c>
      <c r="L374">
        <v>1</v>
      </c>
      <c r="M374">
        <v>0</v>
      </c>
      <c r="N374">
        <v>0</v>
      </c>
      <c r="O374">
        <v>0</v>
      </c>
      <c r="P374" t="s">
        <v>36</v>
      </c>
      <c r="Q374" t="s">
        <v>36</v>
      </c>
    </row>
    <row r="375" spans="1:17" x14ac:dyDescent="0.25">
      <c r="A375" s="1">
        <v>44209</v>
      </c>
      <c r="B375">
        <v>555</v>
      </c>
      <c r="C375" t="s">
        <v>60</v>
      </c>
      <c r="D375" t="s">
        <v>52</v>
      </c>
      <c r="E375">
        <v>226.2</v>
      </c>
      <c r="F375" s="5">
        <v>219.22772023832201</v>
      </c>
      <c r="G375" s="5">
        <v>217</v>
      </c>
      <c r="H375" s="18">
        <v>2.2277202383223198</v>
      </c>
      <c r="I375" s="18">
        <v>2.2277202383223198</v>
      </c>
      <c r="J375" t="s">
        <v>40</v>
      </c>
      <c r="K375" t="s">
        <v>41</v>
      </c>
      <c r="L375">
        <v>0</v>
      </c>
      <c r="M375">
        <v>0</v>
      </c>
      <c r="N375">
        <v>0</v>
      </c>
      <c r="O375">
        <v>0</v>
      </c>
      <c r="P375" t="s">
        <v>32</v>
      </c>
      <c r="Q375" t="s">
        <v>32</v>
      </c>
    </row>
    <row r="376" spans="1:17" x14ac:dyDescent="0.25">
      <c r="A376" s="1">
        <v>44209</v>
      </c>
      <c r="B376">
        <v>557</v>
      </c>
      <c r="C376" t="s">
        <v>65</v>
      </c>
      <c r="D376" t="s">
        <v>46</v>
      </c>
      <c r="E376">
        <v>228.2</v>
      </c>
      <c r="F376" s="5">
        <v>209.88702286837301</v>
      </c>
      <c r="G376" s="5">
        <v>219.5</v>
      </c>
      <c r="H376" s="18">
        <v>-9.6129771316266499</v>
      </c>
      <c r="I376" s="18">
        <v>-9.6129771316266499</v>
      </c>
      <c r="J376" t="s">
        <v>30</v>
      </c>
      <c r="K376" t="s">
        <v>31</v>
      </c>
      <c r="L376">
        <v>0</v>
      </c>
      <c r="M376">
        <v>1</v>
      </c>
      <c r="N376">
        <v>0</v>
      </c>
      <c r="O376">
        <v>0</v>
      </c>
      <c r="P376" t="s">
        <v>32</v>
      </c>
      <c r="Q376" t="s">
        <v>32</v>
      </c>
    </row>
    <row r="377" spans="1:17" x14ac:dyDescent="0.25">
      <c r="A377" s="1">
        <v>44209</v>
      </c>
      <c r="B377">
        <v>559</v>
      </c>
      <c r="C377" t="s">
        <v>29</v>
      </c>
      <c r="D377" t="s">
        <v>64</v>
      </c>
      <c r="E377">
        <v>226.2</v>
      </c>
      <c r="F377" s="5">
        <v>218.530059715184</v>
      </c>
      <c r="G377" s="5">
        <v>222.5</v>
      </c>
      <c r="H377" s="18">
        <v>-3.9699402848163201</v>
      </c>
      <c r="I377" s="18">
        <v>-3.9699402848163201</v>
      </c>
      <c r="J377" t="s">
        <v>40</v>
      </c>
      <c r="K377" t="s">
        <v>41</v>
      </c>
      <c r="L377">
        <v>0</v>
      </c>
      <c r="M377">
        <v>0</v>
      </c>
      <c r="N377">
        <v>0</v>
      </c>
      <c r="O377">
        <v>0</v>
      </c>
      <c r="P377" t="s">
        <v>32</v>
      </c>
      <c r="Q377" t="s">
        <v>32</v>
      </c>
    </row>
    <row r="378" spans="1:17" x14ac:dyDescent="0.25">
      <c r="A378" s="1">
        <v>44208</v>
      </c>
      <c r="B378">
        <v>537</v>
      </c>
      <c r="C378" t="s">
        <v>42</v>
      </c>
      <c r="D378" t="s">
        <v>60</v>
      </c>
      <c r="E378">
        <v>239.2</v>
      </c>
      <c r="F378" s="5">
        <v>242.660826428631</v>
      </c>
      <c r="G378" s="5">
        <v>230.5</v>
      </c>
      <c r="H378" s="18">
        <v>5.2391735713690402</v>
      </c>
      <c r="I378" s="18">
        <v>12.1608264286309</v>
      </c>
      <c r="J378" t="s">
        <v>44</v>
      </c>
      <c r="K378" t="s">
        <v>35</v>
      </c>
      <c r="L378">
        <v>0</v>
      </c>
      <c r="M378">
        <v>0</v>
      </c>
      <c r="N378">
        <v>1</v>
      </c>
      <c r="O378">
        <v>0</v>
      </c>
      <c r="P378" t="s">
        <v>32</v>
      </c>
      <c r="Q378" t="s">
        <v>32</v>
      </c>
    </row>
    <row r="379" spans="1:17" x14ac:dyDescent="0.25">
      <c r="A379" s="1">
        <v>44208</v>
      </c>
      <c r="B379">
        <v>539</v>
      </c>
      <c r="C379" t="s">
        <v>33</v>
      </c>
      <c r="D379" t="s">
        <v>46</v>
      </c>
      <c r="E379">
        <v>215.2</v>
      </c>
      <c r="F379" s="5">
        <v>218.372004749762</v>
      </c>
      <c r="G379" s="5">
        <v>218.5</v>
      </c>
      <c r="H379" s="18">
        <v>0.127995250237916</v>
      </c>
      <c r="I379" s="18">
        <v>-0.127995250237916</v>
      </c>
      <c r="J379" t="s">
        <v>40</v>
      </c>
      <c r="K379" t="s">
        <v>41</v>
      </c>
      <c r="L379">
        <v>0</v>
      </c>
      <c r="M379">
        <v>0</v>
      </c>
      <c r="N379">
        <v>0</v>
      </c>
      <c r="O379">
        <v>0</v>
      </c>
      <c r="P379" t="s">
        <v>36</v>
      </c>
      <c r="Q379" t="s">
        <v>36</v>
      </c>
    </row>
    <row r="380" spans="1:17" x14ac:dyDescent="0.25">
      <c r="A380" s="1">
        <v>44208</v>
      </c>
      <c r="B380">
        <v>541</v>
      </c>
      <c r="C380" t="s">
        <v>65</v>
      </c>
      <c r="D380" t="s">
        <v>61</v>
      </c>
      <c r="E380">
        <v>218.2</v>
      </c>
      <c r="F380" s="5">
        <v>213.979139075625</v>
      </c>
      <c r="G380" s="5">
        <v>224</v>
      </c>
      <c r="H380" s="18">
        <v>1.5791390756250501</v>
      </c>
      <c r="I380" s="18">
        <v>-10.020860924375</v>
      </c>
      <c r="J380" t="s">
        <v>30</v>
      </c>
      <c r="K380" t="s">
        <v>35</v>
      </c>
      <c r="L380">
        <v>1</v>
      </c>
      <c r="M380">
        <v>0</v>
      </c>
      <c r="N380">
        <v>0</v>
      </c>
      <c r="O380">
        <v>0</v>
      </c>
      <c r="P380" t="s">
        <v>36</v>
      </c>
      <c r="Q380" t="s">
        <v>36</v>
      </c>
    </row>
    <row r="381" spans="1:17" x14ac:dyDescent="0.25">
      <c r="A381" s="1">
        <v>44208</v>
      </c>
      <c r="B381">
        <v>545</v>
      </c>
      <c r="C381" t="s">
        <v>43</v>
      </c>
      <c r="D381" t="s">
        <v>53</v>
      </c>
      <c r="E381">
        <v>200.2</v>
      </c>
      <c r="F381" s="5">
        <v>220.34433106727201</v>
      </c>
      <c r="G381" s="5">
        <v>227</v>
      </c>
      <c r="H381" s="18">
        <v>6.6556689327276199</v>
      </c>
      <c r="I381" s="18">
        <v>-6.6556689327276199</v>
      </c>
      <c r="J381" t="s">
        <v>30</v>
      </c>
      <c r="K381" t="s">
        <v>35</v>
      </c>
      <c r="L381">
        <v>1</v>
      </c>
      <c r="M381">
        <v>0</v>
      </c>
      <c r="N381">
        <v>0</v>
      </c>
      <c r="O381">
        <v>0</v>
      </c>
      <c r="P381" t="s">
        <v>36</v>
      </c>
      <c r="Q381" t="s">
        <v>36</v>
      </c>
    </row>
    <row r="382" spans="1:17" x14ac:dyDescent="0.25">
      <c r="A382" s="1">
        <v>44208</v>
      </c>
      <c r="B382">
        <v>533</v>
      </c>
      <c r="C382" t="s">
        <v>47</v>
      </c>
      <c r="D382" t="s">
        <v>59</v>
      </c>
      <c r="E382">
        <v>241.2</v>
      </c>
      <c r="F382" s="5">
        <v>210.45802779496401</v>
      </c>
      <c r="G382" s="5">
        <v>212.5</v>
      </c>
      <c r="H382" s="18">
        <v>-2.0419722050359899</v>
      </c>
      <c r="I382" s="18">
        <v>-2.0419722050359899</v>
      </c>
      <c r="J382" t="s">
        <v>40</v>
      </c>
      <c r="K382" t="s">
        <v>41</v>
      </c>
      <c r="L382">
        <v>0</v>
      </c>
      <c r="M382">
        <v>0</v>
      </c>
      <c r="N382">
        <v>0</v>
      </c>
      <c r="O382">
        <v>0</v>
      </c>
      <c r="P382" t="s">
        <v>32</v>
      </c>
      <c r="Q382" t="s">
        <v>32</v>
      </c>
    </row>
    <row r="383" spans="1:17" x14ac:dyDescent="0.25">
      <c r="A383" s="1">
        <v>44208</v>
      </c>
      <c r="B383">
        <v>535</v>
      </c>
      <c r="C383" t="s">
        <v>58</v>
      </c>
      <c r="D383" t="s">
        <v>57</v>
      </c>
      <c r="E383">
        <v>205.2</v>
      </c>
      <c r="F383" s="5">
        <v>202.196768156687</v>
      </c>
      <c r="G383" s="5">
        <v>208.5</v>
      </c>
      <c r="H383" s="18">
        <v>0.29676815668742101</v>
      </c>
      <c r="I383" s="18">
        <v>-6.3032318433125996</v>
      </c>
      <c r="J383" t="s">
        <v>30</v>
      </c>
      <c r="K383" t="s">
        <v>35</v>
      </c>
      <c r="L383">
        <v>1</v>
      </c>
      <c r="M383">
        <v>0</v>
      </c>
      <c r="N383">
        <v>0</v>
      </c>
      <c r="O383">
        <v>0</v>
      </c>
      <c r="P383" t="s">
        <v>36</v>
      </c>
      <c r="Q383" t="s">
        <v>36</v>
      </c>
    </row>
    <row r="384" spans="1:17" x14ac:dyDescent="0.25">
      <c r="A384" s="1">
        <v>44207</v>
      </c>
      <c r="B384">
        <v>517</v>
      </c>
      <c r="C384" t="s">
        <v>29</v>
      </c>
      <c r="D384" t="s">
        <v>57</v>
      </c>
      <c r="E384">
        <v>193.2</v>
      </c>
      <c r="F384" s="5">
        <v>181.886899937745</v>
      </c>
      <c r="G384" s="5">
        <v>206.5</v>
      </c>
      <c r="H384" s="18">
        <v>1.9868999377450201</v>
      </c>
      <c r="I384" s="18">
        <v>-24.613100062255</v>
      </c>
      <c r="J384" t="s">
        <v>30</v>
      </c>
      <c r="K384" t="s">
        <v>35</v>
      </c>
      <c r="L384">
        <v>1</v>
      </c>
      <c r="M384">
        <v>0</v>
      </c>
      <c r="N384">
        <v>0</v>
      </c>
      <c r="O384">
        <v>0</v>
      </c>
      <c r="P384" t="s">
        <v>36</v>
      </c>
      <c r="Q384" t="s">
        <v>36</v>
      </c>
    </row>
    <row r="385" spans="1:17" x14ac:dyDescent="0.25">
      <c r="A385" s="1">
        <v>44207</v>
      </c>
      <c r="B385">
        <v>519</v>
      </c>
      <c r="C385" t="s">
        <v>54</v>
      </c>
      <c r="D385" t="s">
        <v>28</v>
      </c>
      <c r="E385">
        <v>236.2</v>
      </c>
      <c r="F385" s="5">
        <v>237.10823272364999</v>
      </c>
      <c r="G385" s="5">
        <v>232</v>
      </c>
      <c r="H385" s="18">
        <v>3.2917672763499901</v>
      </c>
      <c r="I385" s="18">
        <v>5.1082327236499898</v>
      </c>
      <c r="J385" t="s">
        <v>44</v>
      </c>
      <c r="K385" t="s">
        <v>35</v>
      </c>
      <c r="L385">
        <v>0</v>
      </c>
      <c r="M385">
        <v>0</v>
      </c>
      <c r="N385">
        <v>1</v>
      </c>
      <c r="O385">
        <v>0</v>
      </c>
      <c r="P385" t="s">
        <v>32</v>
      </c>
      <c r="Q385" t="s">
        <v>32</v>
      </c>
    </row>
    <row r="386" spans="1:17" x14ac:dyDescent="0.25">
      <c r="A386" s="1">
        <v>44207</v>
      </c>
      <c r="B386">
        <v>521</v>
      </c>
      <c r="C386" t="s">
        <v>45</v>
      </c>
      <c r="D386" t="s">
        <v>56</v>
      </c>
      <c r="E386">
        <v>221.2</v>
      </c>
      <c r="F386" s="5">
        <v>229.430320362804</v>
      </c>
      <c r="G386" s="5">
        <v>225.5</v>
      </c>
      <c r="H386" s="18">
        <v>-3.9303203628040002</v>
      </c>
      <c r="I386" s="18">
        <v>3.9303203628040002</v>
      </c>
      <c r="J386" t="s">
        <v>40</v>
      </c>
      <c r="K386" t="s">
        <v>41</v>
      </c>
      <c r="L386">
        <v>0</v>
      </c>
      <c r="M386">
        <v>0</v>
      </c>
      <c r="N386">
        <v>0</v>
      </c>
      <c r="O386">
        <v>0</v>
      </c>
      <c r="P386" t="s">
        <v>36</v>
      </c>
      <c r="Q386" t="s">
        <v>36</v>
      </c>
    </row>
    <row r="387" spans="1:17" x14ac:dyDescent="0.25">
      <c r="A387" s="1">
        <v>44207</v>
      </c>
      <c r="B387">
        <v>523</v>
      </c>
      <c r="C387" t="s">
        <v>52</v>
      </c>
      <c r="D387" t="s">
        <v>63</v>
      </c>
      <c r="E387">
        <v>198.2</v>
      </c>
      <c r="F387" s="5">
        <v>201.710997008509</v>
      </c>
      <c r="G387" s="5">
        <v>212</v>
      </c>
      <c r="H387" s="18">
        <v>10.2890029914909</v>
      </c>
      <c r="I387" s="18">
        <v>-10.2890029914909</v>
      </c>
      <c r="J387" t="s">
        <v>30</v>
      </c>
      <c r="K387" t="s">
        <v>35</v>
      </c>
      <c r="L387">
        <v>1</v>
      </c>
      <c r="M387">
        <v>0</v>
      </c>
      <c r="N387">
        <v>0</v>
      </c>
      <c r="O387">
        <v>0</v>
      </c>
      <c r="P387" t="s">
        <v>36</v>
      </c>
      <c r="Q387" t="s">
        <v>36</v>
      </c>
    </row>
    <row r="388" spans="1:17" x14ac:dyDescent="0.25">
      <c r="A388" s="1">
        <v>44207</v>
      </c>
      <c r="B388">
        <v>525</v>
      </c>
      <c r="C388" t="s">
        <v>59</v>
      </c>
      <c r="D388" t="s">
        <v>55</v>
      </c>
      <c r="E388">
        <v>207.2</v>
      </c>
      <c r="F388" s="5">
        <v>221.35862049316</v>
      </c>
      <c r="G388" s="5">
        <v>222.5</v>
      </c>
      <c r="H388" s="18">
        <v>1.1413795068399999</v>
      </c>
      <c r="I388" s="18">
        <v>-1.1413795068399999</v>
      </c>
      <c r="J388" t="s">
        <v>40</v>
      </c>
      <c r="K388" t="s">
        <v>41</v>
      </c>
      <c r="L388">
        <v>0</v>
      </c>
      <c r="M388">
        <v>0</v>
      </c>
      <c r="N388">
        <v>0</v>
      </c>
      <c r="O388">
        <v>0</v>
      </c>
      <c r="P388" t="s">
        <v>36</v>
      </c>
      <c r="Q388" t="s">
        <v>36</v>
      </c>
    </row>
    <row r="389" spans="1:17" x14ac:dyDescent="0.25">
      <c r="A389" s="1">
        <v>44207</v>
      </c>
      <c r="B389">
        <v>529</v>
      </c>
      <c r="C389" t="s">
        <v>37</v>
      </c>
      <c r="D389" t="s">
        <v>50</v>
      </c>
      <c r="E389">
        <v>224.2</v>
      </c>
      <c r="F389" s="5">
        <v>236.64649014422201</v>
      </c>
      <c r="G389" s="5">
        <v>230.5</v>
      </c>
      <c r="H389" s="18">
        <v>-6.1464901442219597</v>
      </c>
      <c r="I389" s="18">
        <v>6.1464901442219597</v>
      </c>
      <c r="J389" t="s">
        <v>44</v>
      </c>
      <c r="K389" t="s">
        <v>31</v>
      </c>
      <c r="L389">
        <v>0</v>
      </c>
      <c r="M389">
        <v>0</v>
      </c>
      <c r="N389">
        <v>0</v>
      </c>
      <c r="O389">
        <v>1</v>
      </c>
      <c r="P389" t="s">
        <v>36</v>
      </c>
      <c r="Q389" t="s">
        <v>36</v>
      </c>
    </row>
    <row r="390" spans="1:17" x14ac:dyDescent="0.25">
      <c r="A390" s="1">
        <v>44207</v>
      </c>
      <c r="B390">
        <v>531</v>
      </c>
      <c r="C390" t="s">
        <v>43</v>
      </c>
      <c r="D390" t="s">
        <v>49</v>
      </c>
      <c r="E390">
        <v>250.2</v>
      </c>
      <c r="F390" s="5">
        <v>241.01132324178701</v>
      </c>
      <c r="G390" s="5">
        <v>229</v>
      </c>
      <c r="H390" s="18">
        <v>12.0113232417874</v>
      </c>
      <c r="I390" s="18">
        <v>12.0113232417874</v>
      </c>
      <c r="J390" t="s">
        <v>44</v>
      </c>
      <c r="K390" t="s">
        <v>35</v>
      </c>
      <c r="L390">
        <v>0</v>
      </c>
      <c r="M390">
        <v>0</v>
      </c>
      <c r="N390">
        <v>1</v>
      </c>
      <c r="O390">
        <v>0</v>
      </c>
      <c r="P390" t="s">
        <v>32</v>
      </c>
      <c r="Q390" t="s">
        <v>32</v>
      </c>
    </row>
    <row r="391" spans="1:17" x14ac:dyDescent="0.25">
      <c r="A391" s="1">
        <v>44206</v>
      </c>
      <c r="B391">
        <v>501</v>
      </c>
      <c r="C391" t="s">
        <v>58</v>
      </c>
      <c r="D391" t="s">
        <v>51</v>
      </c>
      <c r="E391">
        <v>183.2</v>
      </c>
      <c r="F391" s="5">
        <v>232.20248207607801</v>
      </c>
      <c r="G391" s="5">
        <v>217</v>
      </c>
      <c r="H391" s="18">
        <v>-15.202482076077899</v>
      </c>
      <c r="I391" s="18">
        <v>15.202482076077899</v>
      </c>
      <c r="J391" t="s">
        <v>44</v>
      </c>
      <c r="K391" t="s">
        <v>31</v>
      </c>
      <c r="L391">
        <v>0</v>
      </c>
      <c r="M391">
        <v>0</v>
      </c>
      <c r="N391">
        <v>0</v>
      </c>
      <c r="O391">
        <v>1</v>
      </c>
      <c r="P391" t="s">
        <v>36</v>
      </c>
      <c r="Q391" t="s">
        <v>36</v>
      </c>
    </row>
    <row r="392" spans="1:17" x14ac:dyDescent="0.25">
      <c r="A392" s="1">
        <v>44206</v>
      </c>
      <c r="B392">
        <v>503</v>
      </c>
      <c r="C392" t="s">
        <v>62</v>
      </c>
      <c r="D392" t="s">
        <v>39</v>
      </c>
      <c r="E392">
        <v>258.2</v>
      </c>
      <c r="F392" s="5">
        <v>222.32607020734599</v>
      </c>
      <c r="G392" s="5">
        <v>221</v>
      </c>
      <c r="H392" s="18">
        <v>1.32607020734602</v>
      </c>
      <c r="I392" s="18">
        <v>1.32607020734602</v>
      </c>
      <c r="J392" t="s">
        <v>40</v>
      </c>
      <c r="K392" t="s">
        <v>41</v>
      </c>
      <c r="L392">
        <v>0</v>
      </c>
      <c r="M392">
        <v>0</v>
      </c>
      <c r="N392">
        <v>0</v>
      </c>
      <c r="O392">
        <v>0</v>
      </c>
      <c r="P392" t="s">
        <v>32</v>
      </c>
      <c r="Q392" t="s">
        <v>32</v>
      </c>
    </row>
    <row r="393" spans="1:17" x14ac:dyDescent="0.25">
      <c r="A393" s="1">
        <v>44206</v>
      </c>
      <c r="B393">
        <v>505</v>
      </c>
      <c r="C393" t="s">
        <v>46</v>
      </c>
      <c r="D393" t="s">
        <v>60</v>
      </c>
      <c r="E393">
        <v>246.2</v>
      </c>
      <c r="F393" s="5">
        <v>222.21310642906499</v>
      </c>
      <c r="G393" s="5">
        <v>224</v>
      </c>
      <c r="H393" s="18">
        <v>-1.7868935709354901</v>
      </c>
      <c r="I393" s="18">
        <v>-1.7868935709354901</v>
      </c>
      <c r="J393" t="s">
        <v>40</v>
      </c>
      <c r="K393" t="s">
        <v>41</v>
      </c>
      <c r="L393">
        <v>0</v>
      </c>
      <c r="M393">
        <v>0</v>
      </c>
      <c r="N393">
        <v>0</v>
      </c>
      <c r="O393">
        <v>0</v>
      </c>
      <c r="P393" t="s">
        <v>32</v>
      </c>
      <c r="Q393" t="s">
        <v>32</v>
      </c>
    </row>
    <row r="394" spans="1:17" x14ac:dyDescent="0.25">
      <c r="A394" s="1">
        <v>44206</v>
      </c>
      <c r="B394">
        <v>507</v>
      </c>
      <c r="C394" t="s">
        <v>42</v>
      </c>
      <c r="D394" t="s">
        <v>52</v>
      </c>
      <c r="E394">
        <v>204.2</v>
      </c>
      <c r="F394" s="5">
        <v>212.12003626003801</v>
      </c>
      <c r="G394" s="5">
        <v>213.5</v>
      </c>
      <c r="H394" s="18">
        <v>1.3799637399618001</v>
      </c>
      <c r="I394" s="18">
        <v>-1.3799637399618001</v>
      </c>
      <c r="J394" t="s">
        <v>40</v>
      </c>
      <c r="K394" t="s">
        <v>41</v>
      </c>
      <c r="L394">
        <v>0</v>
      </c>
      <c r="M394">
        <v>0</v>
      </c>
      <c r="N394">
        <v>0</v>
      </c>
      <c r="O394">
        <v>0</v>
      </c>
      <c r="P394" t="s">
        <v>36</v>
      </c>
      <c r="Q394" t="s">
        <v>36</v>
      </c>
    </row>
    <row r="395" spans="1:17" x14ac:dyDescent="0.25">
      <c r="A395" s="1">
        <v>44206</v>
      </c>
      <c r="B395">
        <v>511</v>
      </c>
      <c r="C395" t="s">
        <v>65</v>
      </c>
      <c r="D395" t="s">
        <v>61</v>
      </c>
      <c r="E395">
        <v>223.2</v>
      </c>
      <c r="F395" s="5">
        <v>218.63922051132499</v>
      </c>
      <c r="G395" s="5">
        <v>223.5</v>
      </c>
      <c r="H395" s="18">
        <v>-4.2607794886749799</v>
      </c>
      <c r="I395" s="18">
        <v>-4.8607794886750098</v>
      </c>
      <c r="J395" t="s">
        <v>40</v>
      </c>
      <c r="K395" t="s">
        <v>41</v>
      </c>
      <c r="L395">
        <v>0</v>
      </c>
      <c r="M395">
        <v>0</v>
      </c>
      <c r="N395">
        <v>0</v>
      </c>
      <c r="O395">
        <v>0</v>
      </c>
      <c r="P395" t="s">
        <v>36</v>
      </c>
      <c r="Q395" t="s">
        <v>36</v>
      </c>
    </row>
    <row r="396" spans="1:17" x14ac:dyDescent="0.25">
      <c r="A396" s="1">
        <v>44206</v>
      </c>
      <c r="B396">
        <v>513</v>
      </c>
      <c r="C396" t="s">
        <v>33</v>
      </c>
      <c r="D396" t="s">
        <v>64</v>
      </c>
      <c r="E396">
        <v>185.2</v>
      </c>
      <c r="F396" s="5">
        <v>236.77422548992899</v>
      </c>
      <c r="G396" s="5">
        <v>229.5</v>
      </c>
      <c r="H396" s="18">
        <v>-7.2742254899293597</v>
      </c>
      <c r="I396" s="18">
        <v>7.2742254899293597</v>
      </c>
      <c r="J396" t="s">
        <v>44</v>
      </c>
      <c r="K396" t="s">
        <v>31</v>
      </c>
      <c r="L396">
        <v>0</v>
      </c>
      <c r="M396">
        <v>0</v>
      </c>
      <c r="N396">
        <v>0</v>
      </c>
      <c r="O396">
        <v>1</v>
      </c>
      <c r="P396" t="s">
        <v>36</v>
      </c>
      <c r="Q396" t="s">
        <v>36</v>
      </c>
    </row>
    <row r="397" spans="1:17" x14ac:dyDescent="0.25">
      <c r="A397" s="1">
        <v>44206</v>
      </c>
      <c r="B397">
        <v>515</v>
      </c>
      <c r="C397" t="s">
        <v>37</v>
      </c>
      <c r="D397" t="s">
        <v>53</v>
      </c>
      <c r="E397">
        <v>212.2</v>
      </c>
      <c r="F397" s="5">
        <v>248.04474131573599</v>
      </c>
      <c r="G397" s="5">
        <v>234</v>
      </c>
      <c r="H397" s="18">
        <v>-14.044741315735701</v>
      </c>
      <c r="I397" s="18">
        <v>14.044741315735701</v>
      </c>
      <c r="J397" t="s">
        <v>44</v>
      </c>
      <c r="K397" t="s">
        <v>31</v>
      </c>
      <c r="L397">
        <v>0</v>
      </c>
      <c r="M397">
        <v>0</v>
      </c>
      <c r="N397">
        <v>0</v>
      </c>
      <c r="O397">
        <v>1</v>
      </c>
      <c r="P397" t="s">
        <v>36</v>
      </c>
      <c r="Q397" t="s">
        <v>36</v>
      </c>
    </row>
    <row r="398" spans="1:17" x14ac:dyDescent="0.25">
      <c r="A398" s="1">
        <v>44205</v>
      </c>
      <c r="B398">
        <v>563</v>
      </c>
      <c r="C398" t="s">
        <v>42</v>
      </c>
      <c r="D398" t="s">
        <v>59</v>
      </c>
      <c r="E398">
        <v>219.2</v>
      </c>
      <c r="F398" s="5">
        <v>229.01948550700601</v>
      </c>
      <c r="G398" s="5">
        <v>215.5</v>
      </c>
      <c r="H398" s="18">
        <v>-6.11948550700561</v>
      </c>
      <c r="I398" s="18">
        <v>13.5194855070056</v>
      </c>
      <c r="J398" t="s">
        <v>44</v>
      </c>
      <c r="K398" t="s">
        <v>35</v>
      </c>
      <c r="L398">
        <v>0</v>
      </c>
      <c r="M398">
        <v>0</v>
      </c>
      <c r="N398">
        <v>1</v>
      </c>
      <c r="O398">
        <v>0</v>
      </c>
      <c r="P398" t="s">
        <v>32</v>
      </c>
      <c r="Q398" t="s">
        <v>32</v>
      </c>
    </row>
    <row r="399" spans="1:17" x14ac:dyDescent="0.25">
      <c r="A399" s="1">
        <v>44205</v>
      </c>
      <c r="B399">
        <v>565</v>
      </c>
      <c r="C399" t="s">
        <v>47</v>
      </c>
      <c r="D399" t="s">
        <v>28</v>
      </c>
      <c r="E399">
        <v>253.2</v>
      </c>
      <c r="F399" s="5">
        <v>220.68304482244699</v>
      </c>
      <c r="G399" s="5">
        <v>226.5</v>
      </c>
      <c r="H399" s="18">
        <v>-5.8169551775534396</v>
      </c>
      <c r="I399" s="18">
        <v>-5.8169551775534396</v>
      </c>
      <c r="J399" t="s">
        <v>30</v>
      </c>
      <c r="K399" t="s">
        <v>31</v>
      </c>
      <c r="L399">
        <v>0</v>
      </c>
      <c r="M399">
        <v>1</v>
      </c>
      <c r="N399">
        <v>0</v>
      </c>
      <c r="O399">
        <v>0</v>
      </c>
      <c r="P399" t="s">
        <v>32</v>
      </c>
      <c r="Q399" t="s">
        <v>32</v>
      </c>
    </row>
    <row r="400" spans="1:17" x14ac:dyDescent="0.25">
      <c r="A400" s="1">
        <v>44205</v>
      </c>
      <c r="B400">
        <v>567</v>
      </c>
      <c r="C400" t="s">
        <v>55</v>
      </c>
      <c r="D400" t="s">
        <v>63</v>
      </c>
      <c r="E400">
        <v>219.2</v>
      </c>
      <c r="F400" s="5">
        <v>212.52631322332101</v>
      </c>
      <c r="G400" s="5">
        <v>229</v>
      </c>
      <c r="H400" s="18">
        <v>3.1263132233210298</v>
      </c>
      <c r="I400" s="18">
        <v>-16.473686776678999</v>
      </c>
      <c r="J400" t="s">
        <v>30</v>
      </c>
      <c r="K400" t="s">
        <v>35</v>
      </c>
      <c r="L400">
        <v>1</v>
      </c>
      <c r="M400">
        <v>0</v>
      </c>
      <c r="N400">
        <v>0</v>
      </c>
      <c r="O400">
        <v>0</v>
      </c>
      <c r="P400" t="s">
        <v>36</v>
      </c>
      <c r="Q400" t="s">
        <v>36</v>
      </c>
    </row>
    <row r="401" spans="1:17" x14ac:dyDescent="0.25">
      <c r="A401" s="1">
        <v>44205</v>
      </c>
      <c r="B401">
        <v>569</v>
      </c>
      <c r="C401" t="s">
        <v>54</v>
      </c>
      <c r="D401" t="s">
        <v>43</v>
      </c>
      <c r="E401">
        <v>243.2</v>
      </c>
      <c r="F401" s="5">
        <v>211.607849133754</v>
      </c>
      <c r="G401" s="5">
        <v>217</v>
      </c>
      <c r="H401" s="18">
        <v>-5.3921508662464497</v>
      </c>
      <c r="I401" s="18">
        <v>-5.3921508662464497</v>
      </c>
      <c r="J401" t="s">
        <v>30</v>
      </c>
      <c r="K401" t="s">
        <v>31</v>
      </c>
      <c r="L401">
        <v>0</v>
      </c>
      <c r="M401">
        <v>1</v>
      </c>
      <c r="N401">
        <v>0</v>
      </c>
      <c r="O401">
        <v>0</v>
      </c>
      <c r="P401" t="s">
        <v>32</v>
      </c>
      <c r="Q401" t="s">
        <v>32</v>
      </c>
    </row>
    <row r="402" spans="1:17" x14ac:dyDescent="0.25">
      <c r="A402" s="1">
        <v>44205</v>
      </c>
      <c r="B402">
        <v>571</v>
      </c>
      <c r="C402" t="s">
        <v>33</v>
      </c>
      <c r="D402" t="s">
        <v>64</v>
      </c>
      <c r="E402">
        <v>227.2</v>
      </c>
      <c r="F402" s="5">
        <v>243.61742525904901</v>
      </c>
      <c r="G402" s="5">
        <v>235</v>
      </c>
      <c r="H402" s="18">
        <v>-8.6174252590485008</v>
      </c>
      <c r="I402" s="18">
        <v>8.6174252590485008</v>
      </c>
      <c r="J402" t="s">
        <v>44</v>
      </c>
      <c r="K402" t="s">
        <v>35</v>
      </c>
      <c r="L402">
        <v>0</v>
      </c>
      <c r="M402">
        <v>0</v>
      </c>
      <c r="N402">
        <v>1</v>
      </c>
      <c r="O402">
        <v>0</v>
      </c>
      <c r="P402" t="s">
        <v>32</v>
      </c>
      <c r="Q402" t="s">
        <v>36</v>
      </c>
    </row>
    <row r="403" spans="1:17" x14ac:dyDescent="0.25">
      <c r="A403" s="1">
        <v>44205</v>
      </c>
      <c r="B403">
        <v>573</v>
      </c>
      <c r="C403" t="s">
        <v>57</v>
      </c>
      <c r="D403" t="s">
        <v>45</v>
      </c>
      <c r="E403">
        <v>191.2</v>
      </c>
      <c r="F403" s="5">
        <v>202.899421723719</v>
      </c>
      <c r="G403" s="5">
        <v>219</v>
      </c>
      <c r="H403" s="18">
        <v>16.1005782762807</v>
      </c>
      <c r="I403" s="18">
        <v>-16.1005782762807</v>
      </c>
      <c r="J403" t="s">
        <v>30</v>
      </c>
      <c r="K403" t="s">
        <v>35</v>
      </c>
      <c r="L403">
        <v>1</v>
      </c>
      <c r="M403">
        <v>0</v>
      </c>
      <c r="N403">
        <v>0</v>
      </c>
      <c r="O403">
        <v>0</v>
      </c>
      <c r="P403" t="s">
        <v>36</v>
      </c>
      <c r="Q403" t="s">
        <v>36</v>
      </c>
    </row>
    <row r="404" spans="1:17" x14ac:dyDescent="0.25">
      <c r="A404" s="1">
        <v>44205</v>
      </c>
      <c r="B404">
        <v>575</v>
      </c>
      <c r="C404" t="s">
        <v>56</v>
      </c>
      <c r="D404" t="s">
        <v>34</v>
      </c>
      <c r="E404">
        <v>211.2</v>
      </c>
      <c r="F404" s="5">
        <v>203.880437468081</v>
      </c>
      <c r="G404" s="5">
        <v>218</v>
      </c>
      <c r="H404" s="18">
        <v>-0.51956253191889301</v>
      </c>
      <c r="I404" s="18">
        <v>-14.1195625319189</v>
      </c>
      <c r="J404" t="s">
        <v>30</v>
      </c>
      <c r="K404" t="s">
        <v>35</v>
      </c>
      <c r="L404">
        <v>1</v>
      </c>
      <c r="M404">
        <v>0</v>
      </c>
      <c r="N404">
        <v>0</v>
      </c>
      <c r="O404">
        <v>0</v>
      </c>
      <c r="P404" t="s">
        <v>36</v>
      </c>
      <c r="Q404" t="s">
        <v>36</v>
      </c>
    </row>
    <row r="405" spans="1:17" x14ac:dyDescent="0.25">
      <c r="A405" s="1">
        <v>44205</v>
      </c>
      <c r="B405">
        <v>577</v>
      </c>
      <c r="C405" t="s">
        <v>50</v>
      </c>
      <c r="D405" t="s">
        <v>49</v>
      </c>
      <c r="E405">
        <v>225.2</v>
      </c>
      <c r="F405" s="5">
        <v>242.59564531213499</v>
      </c>
      <c r="G405" s="5">
        <v>237</v>
      </c>
      <c r="H405" s="18">
        <v>-5.5956453121346499</v>
      </c>
      <c r="I405" s="18">
        <v>5.5956453121346499</v>
      </c>
      <c r="J405" t="s">
        <v>44</v>
      </c>
      <c r="K405" t="s">
        <v>31</v>
      </c>
      <c r="L405">
        <v>0</v>
      </c>
      <c r="M405">
        <v>0</v>
      </c>
      <c r="N405">
        <v>0</v>
      </c>
      <c r="O405">
        <v>1</v>
      </c>
      <c r="P405" t="s">
        <v>36</v>
      </c>
      <c r="Q405" t="s">
        <v>36</v>
      </c>
    </row>
    <row r="406" spans="1:17" x14ac:dyDescent="0.25">
      <c r="A406" s="1">
        <v>44204</v>
      </c>
      <c r="B406">
        <v>543</v>
      </c>
      <c r="C406" t="s">
        <v>54</v>
      </c>
      <c r="D406" t="s">
        <v>51</v>
      </c>
      <c r="E406">
        <v>187.2</v>
      </c>
      <c r="F406" s="5">
        <v>214.46082139700701</v>
      </c>
      <c r="G406" s="5">
        <v>216</v>
      </c>
      <c r="H406" s="18">
        <v>1.5391786029929899</v>
      </c>
      <c r="I406" s="18">
        <v>-1.5391786029929899</v>
      </c>
      <c r="J406" t="s">
        <v>40</v>
      </c>
      <c r="K406" t="s">
        <v>41</v>
      </c>
      <c r="L406">
        <v>0</v>
      </c>
      <c r="M406">
        <v>0</v>
      </c>
      <c r="N406">
        <v>0</v>
      </c>
      <c r="O406">
        <v>0</v>
      </c>
      <c r="P406" t="s">
        <v>36</v>
      </c>
      <c r="Q406" t="s">
        <v>36</v>
      </c>
    </row>
    <row r="407" spans="1:17" x14ac:dyDescent="0.25">
      <c r="A407" s="1">
        <v>44204</v>
      </c>
      <c r="B407">
        <v>545</v>
      </c>
      <c r="C407" t="s">
        <v>63</v>
      </c>
      <c r="D407" t="s">
        <v>48</v>
      </c>
      <c r="E407">
        <v>229.2</v>
      </c>
      <c r="F407" s="5">
        <v>211.91789883717499</v>
      </c>
      <c r="G407" s="5">
        <v>218</v>
      </c>
      <c r="H407" s="18">
        <v>-6.0821011628246699</v>
      </c>
      <c r="I407" s="18">
        <v>-6.0821011628246699</v>
      </c>
      <c r="J407" t="s">
        <v>30</v>
      </c>
      <c r="K407" t="s">
        <v>31</v>
      </c>
      <c r="L407">
        <v>0</v>
      </c>
      <c r="M407">
        <v>1</v>
      </c>
      <c r="N407">
        <v>0</v>
      </c>
      <c r="O407">
        <v>0</v>
      </c>
      <c r="P407" t="s">
        <v>32</v>
      </c>
      <c r="Q407" t="s">
        <v>32</v>
      </c>
    </row>
    <row r="408" spans="1:17" x14ac:dyDescent="0.25">
      <c r="A408" s="1">
        <v>44204</v>
      </c>
      <c r="B408">
        <v>547</v>
      </c>
      <c r="C408" t="s">
        <v>28</v>
      </c>
      <c r="D408" t="s">
        <v>38</v>
      </c>
      <c r="E408">
        <v>224.2</v>
      </c>
      <c r="F408" s="5">
        <v>255.92612306840101</v>
      </c>
      <c r="G408" s="5">
        <v>237.5</v>
      </c>
      <c r="H408" s="18">
        <v>-18.426123068400599</v>
      </c>
      <c r="I408" s="18">
        <v>18.426123068400599</v>
      </c>
      <c r="J408" t="s">
        <v>44</v>
      </c>
      <c r="K408" t="s">
        <v>31</v>
      </c>
      <c r="L408">
        <v>0</v>
      </c>
      <c r="M408">
        <v>0</v>
      </c>
      <c r="N408">
        <v>0</v>
      </c>
      <c r="O408">
        <v>1</v>
      </c>
      <c r="P408" t="s">
        <v>36</v>
      </c>
      <c r="Q408" t="s">
        <v>36</v>
      </c>
    </row>
    <row r="409" spans="1:17" x14ac:dyDescent="0.25">
      <c r="A409" s="1">
        <v>44204</v>
      </c>
      <c r="B409">
        <v>549</v>
      </c>
      <c r="C409" t="s">
        <v>46</v>
      </c>
      <c r="D409" t="s">
        <v>52</v>
      </c>
      <c r="E409">
        <v>191.2</v>
      </c>
      <c r="F409" s="5">
        <v>206.171784388898</v>
      </c>
      <c r="G409" s="5">
        <v>212</v>
      </c>
      <c r="H409" s="18">
        <v>5.8282156111019399</v>
      </c>
      <c r="I409" s="18">
        <v>-5.8282156111019399</v>
      </c>
      <c r="J409" t="s">
        <v>30</v>
      </c>
      <c r="K409" t="s">
        <v>35</v>
      </c>
      <c r="L409">
        <v>1</v>
      </c>
      <c r="M409">
        <v>0</v>
      </c>
      <c r="N409">
        <v>0</v>
      </c>
      <c r="O409">
        <v>0</v>
      </c>
      <c r="P409" t="s">
        <v>36</v>
      </c>
      <c r="Q409" t="s">
        <v>36</v>
      </c>
    </row>
    <row r="410" spans="1:17" x14ac:dyDescent="0.25">
      <c r="A410" s="1">
        <v>44204</v>
      </c>
      <c r="B410">
        <v>551</v>
      </c>
      <c r="C410" t="s">
        <v>58</v>
      </c>
      <c r="D410" t="s">
        <v>45</v>
      </c>
      <c r="E410">
        <v>250.2</v>
      </c>
      <c r="F410" s="5">
        <v>243.63400338540799</v>
      </c>
      <c r="G410" s="5">
        <v>231.5</v>
      </c>
      <c r="H410" s="18">
        <v>12.134003385407899</v>
      </c>
      <c r="I410" s="18">
        <v>12.134003385407899</v>
      </c>
      <c r="J410" t="s">
        <v>44</v>
      </c>
      <c r="K410" t="s">
        <v>35</v>
      </c>
      <c r="L410">
        <v>0</v>
      </c>
      <c r="M410">
        <v>0</v>
      </c>
      <c r="N410">
        <v>1</v>
      </c>
      <c r="O410">
        <v>0</v>
      </c>
      <c r="P410" t="s">
        <v>32</v>
      </c>
      <c r="Q410" t="s">
        <v>32</v>
      </c>
    </row>
    <row r="411" spans="1:17" x14ac:dyDescent="0.25">
      <c r="A411" s="1">
        <v>44204</v>
      </c>
      <c r="B411">
        <v>553</v>
      </c>
      <c r="C411" t="s">
        <v>56</v>
      </c>
      <c r="D411" t="s">
        <v>61</v>
      </c>
      <c r="E411">
        <v>223.2</v>
      </c>
      <c r="F411" s="5">
        <v>219.263935895869</v>
      </c>
      <c r="G411" s="5">
        <v>222</v>
      </c>
      <c r="H411" s="18">
        <v>-2.7360641041307998</v>
      </c>
      <c r="I411" s="18">
        <v>-2.7360641041307998</v>
      </c>
      <c r="J411" t="s">
        <v>40</v>
      </c>
      <c r="K411" t="s">
        <v>41</v>
      </c>
      <c r="L411">
        <v>0</v>
      </c>
      <c r="M411">
        <v>0</v>
      </c>
      <c r="N411">
        <v>0</v>
      </c>
      <c r="O411">
        <v>0</v>
      </c>
      <c r="P411" t="s">
        <v>66</v>
      </c>
      <c r="Q411" t="s">
        <v>66</v>
      </c>
    </row>
    <row r="412" spans="1:17" x14ac:dyDescent="0.25">
      <c r="A412" s="1">
        <v>44204</v>
      </c>
      <c r="B412">
        <v>555</v>
      </c>
      <c r="C412" t="s">
        <v>60</v>
      </c>
      <c r="D412" t="s">
        <v>29</v>
      </c>
      <c r="E412">
        <v>226.2</v>
      </c>
      <c r="F412" s="5">
        <v>209.858969002246</v>
      </c>
      <c r="G412" s="5">
        <v>218.5</v>
      </c>
      <c r="H412" s="18">
        <v>-8.6410309977537203</v>
      </c>
      <c r="I412" s="18">
        <v>-8.6410309977537203</v>
      </c>
      <c r="J412" t="s">
        <v>30</v>
      </c>
      <c r="K412" t="s">
        <v>31</v>
      </c>
      <c r="L412">
        <v>0</v>
      </c>
      <c r="M412">
        <v>1</v>
      </c>
      <c r="N412">
        <v>0</v>
      </c>
      <c r="O412">
        <v>0</v>
      </c>
      <c r="P412" t="s">
        <v>32</v>
      </c>
      <c r="Q412" t="s">
        <v>32</v>
      </c>
    </row>
    <row r="413" spans="1:17" x14ac:dyDescent="0.25">
      <c r="A413" s="1">
        <v>44204</v>
      </c>
      <c r="B413">
        <v>557</v>
      </c>
      <c r="C413" t="s">
        <v>37</v>
      </c>
      <c r="D413" t="s">
        <v>49</v>
      </c>
      <c r="E413">
        <v>268.2</v>
      </c>
      <c r="F413" s="5">
        <v>225.50355276797899</v>
      </c>
      <c r="G413" s="5">
        <v>227</v>
      </c>
      <c r="H413" s="18">
        <v>-1.49644723202056</v>
      </c>
      <c r="I413" s="18">
        <v>-1.49644723202056</v>
      </c>
      <c r="J413" t="s">
        <v>40</v>
      </c>
      <c r="K413" t="s">
        <v>41</v>
      </c>
      <c r="L413">
        <v>0</v>
      </c>
      <c r="M413">
        <v>0</v>
      </c>
      <c r="N413">
        <v>0</v>
      </c>
      <c r="O413">
        <v>0</v>
      </c>
      <c r="P413" t="s">
        <v>32</v>
      </c>
      <c r="Q413" t="s">
        <v>32</v>
      </c>
    </row>
    <row r="414" spans="1:17" x14ac:dyDescent="0.25">
      <c r="A414" s="1">
        <v>44204</v>
      </c>
      <c r="B414">
        <v>559</v>
      </c>
      <c r="C414" t="s">
        <v>39</v>
      </c>
      <c r="D414" t="s">
        <v>53</v>
      </c>
      <c r="E414">
        <v>221.2</v>
      </c>
      <c r="F414" s="5">
        <v>230.905580249271</v>
      </c>
      <c r="G414" s="5">
        <v>229.5</v>
      </c>
      <c r="H414" s="18">
        <v>-1.4055802492707701</v>
      </c>
      <c r="I414" s="18">
        <v>1.4055802492707701</v>
      </c>
      <c r="J414" t="s">
        <v>40</v>
      </c>
      <c r="K414" t="s">
        <v>41</v>
      </c>
      <c r="L414">
        <v>0</v>
      </c>
      <c r="M414">
        <v>0</v>
      </c>
      <c r="N414">
        <v>0</v>
      </c>
      <c r="O414">
        <v>0</v>
      </c>
      <c r="P414" t="s">
        <v>36</v>
      </c>
      <c r="Q414" t="s">
        <v>36</v>
      </c>
    </row>
    <row r="415" spans="1:17" x14ac:dyDescent="0.25">
      <c r="A415" s="1">
        <v>44204</v>
      </c>
      <c r="B415">
        <v>561</v>
      </c>
      <c r="C415" t="s">
        <v>62</v>
      </c>
      <c r="D415" t="s">
        <v>65</v>
      </c>
      <c r="E415">
        <v>233.2</v>
      </c>
      <c r="F415" s="5">
        <v>209.219187643363</v>
      </c>
      <c r="G415" s="5">
        <v>221.5</v>
      </c>
      <c r="H415" s="18">
        <v>-12.2808123566373</v>
      </c>
      <c r="I415" s="18">
        <v>-12.2808123566373</v>
      </c>
      <c r="J415" t="s">
        <v>30</v>
      </c>
      <c r="K415" t="s">
        <v>31</v>
      </c>
      <c r="L415">
        <v>0</v>
      </c>
      <c r="M415">
        <v>1</v>
      </c>
      <c r="N415">
        <v>0</v>
      </c>
      <c r="O415">
        <v>0</v>
      </c>
      <c r="P415" t="s">
        <v>32</v>
      </c>
      <c r="Q415" t="s">
        <v>32</v>
      </c>
    </row>
    <row r="416" spans="1:17" x14ac:dyDescent="0.25">
      <c r="A416" s="1">
        <v>44203</v>
      </c>
      <c r="B416">
        <v>537</v>
      </c>
      <c r="C416" t="s">
        <v>64</v>
      </c>
      <c r="D416" t="s">
        <v>50</v>
      </c>
      <c r="E416">
        <v>253.2</v>
      </c>
      <c r="F416" s="5">
        <v>226.14473523777801</v>
      </c>
      <c r="G416" s="5">
        <v>233</v>
      </c>
      <c r="H416" s="18">
        <v>-6.8552647622215703</v>
      </c>
      <c r="I416" s="18">
        <v>-6.8552647622215703</v>
      </c>
      <c r="J416" t="s">
        <v>30</v>
      </c>
      <c r="K416" t="s">
        <v>31</v>
      </c>
      <c r="L416">
        <v>0</v>
      </c>
      <c r="M416">
        <v>1</v>
      </c>
      <c r="N416">
        <v>0</v>
      </c>
      <c r="O416">
        <v>0</v>
      </c>
      <c r="P416" t="s">
        <v>32</v>
      </c>
      <c r="Q416" t="s">
        <v>32</v>
      </c>
    </row>
    <row r="417" spans="1:17" x14ac:dyDescent="0.25">
      <c r="A417" s="1">
        <v>44203</v>
      </c>
      <c r="B417">
        <v>539</v>
      </c>
      <c r="C417" t="s">
        <v>34</v>
      </c>
      <c r="D417" t="s">
        <v>42</v>
      </c>
      <c r="E417">
        <v>219.2</v>
      </c>
      <c r="F417" s="5">
        <v>210.35293631481801</v>
      </c>
      <c r="G417" s="5">
        <v>222.5</v>
      </c>
      <c r="H417" s="18">
        <v>-5.5470636851822004</v>
      </c>
      <c r="I417" s="18">
        <v>-12.1470636851822</v>
      </c>
      <c r="J417" t="s">
        <v>30</v>
      </c>
      <c r="K417" t="s">
        <v>31</v>
      </c>
      <c r="L417">
        <v>0</v>
      </c>
      <c r="M417">
        <v>1</v>
      </c>
      <c r="N417">
        <v>0</v>
      </c>
      <c r="O417">
        <v>0</v>
      </c>
      <c r="P417" t="s">
        <v>32</v>
      </c>
      <c r="Q417" t="s">
        <v>36</v>
      </c>
    </row>
    <row r="418" spans="1:17" x14ac:dyDescent="0.25">
      <c r="A418" s="1">
        <v>44203</v>
      </c>
      <c r="B418">
        <v>541</v>
      </c>
      <c r="C418" t="s">
        <v>33</v>
      </c>
      <c r="D418" t="s">
        <v>65</v>
      </c>
      <c r="E418">
        <v>228.2</v>
      </c>
      <c r="F418" s="5">
        <v>212.27438864388</v>
      </c>
      <c r="G418" s="5">
        <v>226.5</v>
      </c>
      <c r="H418" s="18">
        <v>-14.2256113561204</v>
      </c>
      <c r="I418" s="18">
        <v>-14.2256113561204</v>
      </c>
      <c r="J418" t="s">
        <v>30</v>
      </c>
      <c r="K418" t="s">
        <v>31</v>
      </c>
      <c r="L418">
        <v>0</v>
      </c>
      <c r="M418">
        <v>1</v>
      </c>
      <c r="N418">
        <v>0</v>
      </c>
      <c r="O418">
        <v>0</v>
      </c>
      <c r="P418" t="s">
        <v>32</v>
      </c>
      <c r="Q418" t="s">
        <v>32</v>
      </c>
    </row>
    <row r="419" spans="1:17" x14ac:dyDescent="0.25">
      <c r="A419" s="1">
        <v>44203</v>
      </c>
      <c r="B419">
        <v>533</v>
      </c>
      <c r="C419" t="s">
        <v>59</v>
      </c>
      <c r="D419" t="s">
        <v>60</v>
      </c>
      <c r="E419">
        <v>232.2</v>
      </c>
      <c r="F419" s="5">
        <v>231.85332032640201</v>
      </c>
      <c r="G419" s="5">
        <v>222.5</v>
      </c>
      <c r="H419" s="18">
        <v>9.35332032640218</v>
      </c>
      <c r="I419" s="18">
        <v>9.35332032640218</v>
      </c>
      <c r="J419" t="s">
        <v>44</v>
      </c>
      <c r="K419" t="s">
        <v>35</v>
      </c>
      <c r="L419">
        <v>0</v>
      </c>
      <c r="M419">
        <v>0</v>
      </c>
      <c r="N419">
        <v>1</v>
      </c>
      <c r="O419">
        <v>0</v>
      </c>
      <c r="P419" t="s">
        <v>32</v>
      </c>
      <c r="Q419" t="s">
        <v>32</v>
      </c>
    </row>
    <row r="420" spans="1:17" x14ac:dyDescent="0.25">
      <c r="A420" s="1">
        <v>44203</v>
      </c>
      <c r="B420">
        <v>535</v>
      </c>
      <c r="C420" t="s">
        <v>57</v>
      </c>
      <c r="D420" t="s">
        <v>29</v>
      </c>
      <c r="E420">
        <v>185.2</v>
      </c>
      <c r="F420" s="5">
        <v>177.98662791091499</v>
      </c>
      <c r="G420" s="5">
        <v>210</v>
      </c>
      <c r="H420" s="18">
        <v>17.586627910914899</v>
      </c>
      <c r="I420" s="18">
        <v>-32.013372089085102</v>
      </c>
      <c r="J420" t="s">
        <v>30</v>
      </c>
      <c r="K420" t="s">
        <v>35</v>
      </c>
      <c r="L420">
        <v>1</v>
      </c>
      <c r="M420">
        <v>0</v>
      </c>
      <c r="N420">
        <v>0</v>
      </c>
      <c r="O420">
        <v>0</v>
      </c>
      <c r="P420" t="s">
        <v>36</v>
      </c>
      <c r="Q420" t="s">
        <v>36</v>
      </c>
    </row>
    <row r="421" spans="1:17" x14ac:dyDescent="0.25">
      <c r="A421" s="1">
        <v>44202</v>
      </c>
      <c r="B421">
        <v>517</v>
      </c>
      <c r="C421" t="s">
        <v>38</v>
      </c>
      <c r="D421" t="s">
        <v>47</v>
      </c>
      <c r="E421">
        <v>213.2</v>
      </c>
      <c r="F421" s="5">
        <v>215.12106287018801</v>
      </c>
      <c r="G421" s="5">
        <v>218</v>
      </c>
      <c r="H421" s="18">
        <v>2.8789371298124098</v>
      </c>
      <c r="I421" s="18">
        <v>-2.8789371298124098</v>
      </c>
      <c r="J421" t="s">
        <v>40</v>
      </c>
      <c r="K421" t="s">
        <v>41</v>
      </c>
      <c r="L421">
        <v>0</v>
      </c>
      <c r="M421">
        <v>0</v>
      </c>
      <c r="N421">
        <v>0</v>
      </c>
      <c r="O421">
        <v>0</v>
      </c>
      <c r="P421" t="s">
        <v>36</v>
      </c>
      <c r="Q421" t="s">
        <v>36</v>
      </c>
    </row>
    <row r="422" spans="1:17" x14ac:dyDescent="0.25">
      <c r="A422" s="1">
        <v>44202</v>
      </c>
      <c r="B422">
        <v>519</v>
      </c>
      <c r="C422" t="s">
        <v>63</v>
      </c>
      <c r="D422" t="s">
        <v>55</v>
      </c>
      <c r="E422">
        <v>197.2</v>
      </c>
      <c r="F422" s="5">
        <v>225.28790331693901</v>
      </c>
      <c r="G422" s="5">
        <v>232.5</v>
      </c>
      <c r="H422" s="18">
        <v>7.2120966830606799</v>
      </c>
      <c r="I422" s="18">
        <v>-7.2120966830606799</v>
      </c>
      <c r="J422" t="s">
        <v>30</v>
      </c>
      <c r="K422" t="s">
        <v>35</v>
      </c>
      <c r="L422">
        <v>1</v>
      </c>
      <c r="M422">
        <v>0</v>
      </c>
      <c r="N422">
        <v>0</v>
      </c>
      <c r="O422">
        <v>0</v>
      </c>
      <c r="P422" t="s">
        <v>36</v>
      </c>
      <c r="Q422" t="s">
        <v>36</v>
      </c>
    </row>
    <row r="423" spans="1:17" x14ac:dyDescent="0.25">
      <c r="A423" s="1">
        <v>44202</v>
      </c>
      <c r="B423">
        <v>521</v>
      </c>
      <c r="C423" t="s">
        <v>58</v>
      </c>
      <c r="D423" t="s">
        <v>52</v>
      </c>
      <c r="E423">
        <v>213.2</v>
      </c>
      <c r="F423" s="5">
        <v>200.698750798117</v>
      </c>
      <c r="G423" s="5">
        <v>214.5</v>
      </c>
      <c r="H423" s="18">
        <v>-11.201249201883099</v>
      </c>
      <c r="I423" s="18">
        <v>-13.801249201883101</v>
      </c>
      <c r="J423" t="s">
        <v>30</v>
      </c>
      <c r="K423" t="s">
        <v>35</v>
      </c>
      <c r="L423">
        <v>1</v>
      </c>
      <c r="M423">
        <v>0</v>
      </c>
      <c r="N423">
        <v>0</v>
      </c>
      <c r="O423">
        <v>0</v>
      </c>
      <c r="P423" t="s">
        <v>36</v>
      </c>
      <c r="Q423" t="s">
        <v>36</v>
      </c>
    </row>
    <row r="424" spans="1:17" x14ac:dyDescent="0.25">
      <c r="A424" s="1">
        <v>44202</v>
      </c>
      <c r="B424">
        <v>523</v>
      </c>
      <c r="C424" t="s">
        <v>46</v>
      </c>
      <c r="D424" t="s">
        <v>48</v>
      </c>
      <c r="E424">
        <v>222.2</v>
      </c>
      <c r="F424" s="5">
        <v>210.49573326200101</v>
      </c>
      <c r="G424" s="5">
        <v>213.5</v>
      </c>
      <c r="H424" s="18">
        <v>-3.00426673799933</v>
      </c>
      <c r="I424" s="18">
        <v>-3.00426673799933</v>
      </c>
      <c r="J424" t="s">
        <v>40</v>
      </c>
      <c r="K424" t="s">
        <v>41</v>
      </c>
      <c r="L424">
        <v>0</v>
      </c>
      <c r="M424">
        <v>0</v>
      </c>
      <c r="N424">
        <v>0</v>
      </c>
      <c r="O424">
        <v>0</v>
      </c>
      <c r="P424" t="s">
        <v>32</v>
      </c>
      <c r="Q424" t="s">
        <v>32</v>
      </c>
    </row>
    <row r="425" spans="1:17" x14ac:dyDescent="0.25">
      <c r="A425" s="1">
        <v>44202</v>
      </c>
      <c r="B425">
        <v>525</v>
      </c>
      <c r="C425" t="s">
        <v>51</v>
      </c>
      <c r="D425" t="s">
        <v>45</v>
      </c>
      <c r="E425">
        <v>246.2</v>
      </c>
      <c r="F425" s="5">
        <v>231.664475309138</v>
      </c>
      <c r="G425" s="5">
        <v>226.5</v>
      </c>
      <c r="H425" s="18">
        <v>5.16447530913777</v>
      </c>
      <c r="I425" s="18">
        <v>5.16447530913777</v>
      </c>
      <c r="J425" t="s">
        <v>44</v>
      </c>
      <c r="K425" t="s">
        <v>35</v>
      </c>
      <c r="L425">
        <v>0</v>
      </c>
      <c r="M425">
        <v>0</v>
      </c>
      <c r="N425">
        <v>1</v>
      </c>
      <c r="O425">
        <v>0</v>
      </c>
      <c r="P425" t="s">
        <v>32</v>
      </c>
      <c r="Q425" t="s">
        <v>32</v>
      </c>
    </row>
    <row r="426" spans="1:17" x14ac:dyDescent="0.25">
      <c r="A426" s="1">
        <v>44202</v>
      </c>
      <c r="B426">
        <v>527</v>
      </c>
      <c r="C426" t="s">
        <v>37</v>
      </c>
      <c r="D426" t="s">
        <v>54</v>
      </c>
      <c r="E426">
        <v>239.2</v>
      </c>
      <c r="F426" s="5">
        <v>203.315956919884</v>
      </c>
      <c r="G426" s="5">
        <v>219</v>
      </c>
      <c r="H426" s="18">
        <v>-15.684043080115901</v>
      </c>
      <c r="I426" s="18">
        <v>-15.684043080115901</v>
      </c>
      <c r="J426" t="s">
        <v>30</v>
      </c>
      <c r="K426" t="s">
        <v>31</v>
      </c>
      <c r="L426">
        <v>0</v>
      </c>
      <c r="M426">
        <v>1</v>
      </c>
      <c r="N426">
        <v>0</v>
      </c>
      <c r="O426">
        <v>0</v>
      </c>
      <c r="P426" t="s">
        <v>32</v>
      </c>
      <c r="Q426" t="s">
        <v>32</v>
      </c>
    </row>
    <row r="427" spans="1:17" x14ac:dyDescent="0.25">
      <c r="A427" s="1">
        <v>44202</v>
      </c>
      <c r="B427">
        <v>529</v>
      </c>
      <c r="C427" t="s">
        <v>62</v>
      </c>
      <c r="D427" t="s">
        <v>49</v>
      </c>
      <c r="E427">
        <v>253.2</v>
      </c>
      <c r="F427" s="5">
        <v>224.61126015330501</v>
      </c>
      <c r="G427" s="5">
        <v>228.5</v>
      </c>
      <c r="H427" s="18">
        <v>-3.88873984669485</v>
      </c>
      <c r="I427" s="18">
        <v>-3.88873984669485</v>
      </c>
      <c r="J427" t="s">
        <v>40</v>
      </c>
      <c r="K427" t="s">
        <v>41</v>
      </c>
      <c r="L427">
        <v>0</v>
      </c>
      <c r="M427">
        <v>0</v>
      </c>
      <c r="N427">
        <v>0</v>
      </c>
      <c r="O427">
        <v>0</v>
      </c>
      <c r="P427" t="s">
        <v>32</v>
      </c>
      <c r="Q427" t="s">
        <v>32</v>
      </c>
    </row>
    <row r="428" spans="1:17" x14ac:dyDescent="0.25">
      <c r="A428" s="1">
        <v>44202</v>
      </c>
      <c r="B428">
        <v>531</v>
      </c>
      <c r="C428" t="s">
        <v>39</v>
      </c>
      <c r="D428" t="s">
        <v>53</v>
      </c>
      <c r="E428">
        <v>210.2</v>
      </c>
      <c r="F428" s="5">
        <v>243.219948126427</v>
      </c>
      <c r="G428" s="5">
        <v>231</v>
      </c>
      <c r="H428" s="18">
        <v>-12.219948126426701</v>
      </c>
      <c r="I428" s="18">
        <v>12.219948126426701</v>
      </c>
      <c r="J428" t="s">
        <v>44</v>
      </c>
      <c r="K428" t="s">
        <v>31</v>
      </c>
      <c r="L428">
        <v>0</v>
      </c>
      <c r="M428">
        <v>0</v>
      </c>
      <c r="N428">
        <v>0</v>
      </c>
      <c r="O428">
        <v>1</v>
      </c>
      <c r="P428" t="s">
        <v>36</v>
      </c>
      <c r="Q428" t="s">
        <v>36</v>
      </c>
    </row>
    <row r="429" spans="1:17" x14ac:dyDescent="0.25">
      <c r="A429" s="1">
        <v>44202</v>
      </c>
      <c r="B429">
        <v>511</v>
      </c>
      <c r="C429" t="s">
        <v>61</v>
      </c>
      <c r="D429" t="s">
        <v>43</v>
      </c>
      <c r="E429">
        <v>222.2</v>
      </c>
      <c r="F429" s="5">
        <v>218.039114846404</v>
      </c>
      <c r="G429" s="5">
        <v>225.5</v>
      </c>
      <c r="H429" s="18">
        <v>-0.86088515359645601</v>
      </c>
      <c r="I429" s="18">
        <v>-7.4608851535964797</v>
      </c>
      <c r="J429" t="s">
        <v>30</v>
      </c>
      <c r="K429" t="s">
        <v>35</v>
      </c>
      <c r="L429">
        <v>1</v>
      </c>
      <c r="M429">
        <v>0</v>
      </c>
      <c r="N429">
        <v>0</v>
      </c>
      <c r="O429">
        <v>0</v>
      </c>
      <c r="P429" t="s">
        <v>36</v>
      </c>
      <c r="Q429" t="s">
        <v>36</v>
      </c>
    </row>
    <row r="430" spans="1:17" x14ac:dyDescent="0.25">
      <c r="A430" s="1">
        <v>44202</v>
      </c>
      <c r="B430">
        <v>513</v>
      </c>
      <c r="C430" t="s">
        <v>28</v>
      </c>
      <c r="D430" t="s">
        <v>59</v>
      </c>
      <c r="E430">
        <v>278.2</v>
      </c>
      <c r="F430" s="5">
        <v>233.141400264585</v>
      </c>
      <c r="G430" s="5">
        <v>235</v>
      </c>
      <c r="H430" s="18">
        <v>-1.8585997354149699</v>
      </c>
      <c r="I430" s="18">
        <v>-1.8585997354149699</v>
      </c>
      <c r="J430" t="s">
        <v>40</v>
      </c>
      <c r="K430" t="s">
        <v>41</v>
      </c>
      <c r="L430">
        <v>0</v>
      </c>
      <c r="M430">
        <v>0</v>
      </c>
      <c r="N430">
        <v>0</v>
      </c>
      <c r="O430">
        <v>0</v>
      </c>
      <c r="P430" t="s">
        <v>32</v>
      </c>
      <c r="Q430" t="s">
        <v>32</v>
      </c>
    </row>
    <row r="431" spans="1:17" x14ac:dyDescent="0.25">
      <c r="A431" s="1">
        <v>44202</v>
      </c>
      <c r="B431">
        <v>515</v>
      </c>
      <c r="C431" t="s">
        <v>57</v>
      </c>
      <c r="D431" t="s">
        <v>56</v>
      </c>
      <c r="E431">
        <v>200.2</v>
      </c>
      <c r="F431" s="5">
        <v>197.39392440165199</v>
      </c>
      <c r="G431" s="5">
        <v>214.5</v>
      </c>
      <c r="H431" s="18">
        <v>11.4939244016518</v>
      </c>
      <c r="I431" s="18">
        <v>-17.106075598348198</v>
      </c>
      <c r="J431" t="s">
        <v>30</v>
      </c>
      <c r="K431" t="s">
        <v>35</v>
      </c>
      <c r="L431">
        <v>1</v>
      </c>
      <c r="M431">
        <v>0</v>
      </c>
      <c r="N431">
        <v>0</v>
      </c>
      <c r="O431">
        <v>0</v>
      </c>
      <c r="P431" t="s">
        <v>36</v>
      </c>
      <c r="Q431" t="s">
        <v>36</v>
      </c>
    </row>
    <row r="432" spans="1:17" x14ac:dyDescent="0.25">
      <c r="A432" s="1">
        <v>44201</v>
      </c>
      <c r="B432">
        <v>501</v>
      </c>
      <c r="C432" t="s">
        <v>58</v>
      </c>
      <c r="D432" t="s">
        <v>60</v>
      </c>
      <c r="E432">
        <v>227.2</v>
      </c>
      <c r="F432" s="5">
        <v>220.01552767089299</v>
      </c>
      <c r="G432" s="5">
        <v>225.5</v>
      </c>
      <c r="H432" s="18">
        <v>-5.4844723291065502</v>
      </c>
      <c r="I432" s="18">
        <v>-5.4844723291065502</v>
      </c>
      <c r="J432" t="s">
        <v>30</v>
      </c>
      <c r="K432" t="s">
        <v>31</v>
      </c>
      <c r="L432">
        <v>0</v>
      </c>
      <c r="M432">
        <v>1</v>
      </c>
      <c r="N432">
        <v>0</v>
      </c>
      <c r="O432">
        <v>0</v>
      </c>
      <c r="P432" t="s">
        <v>32</v>
      </c>
      <c r="Q432" t="s">
        <v>32</v>
      </c>
    </row>
    <row r="433" spans="1:17" x14ac:dyDescent="0.25">
      <c r="A433" s="1">
        <v>44201</v>
      </c>
      <c r="B433">
        <v>503</v>
      </c>
      <c r="C433" t="s">
        <v>65</v>
      </c>
      <c r="D433" t="s">
        <v>29</v>
      </c>
      <c r="E433">
        <v>187.2</v>
      </c>
      <c r="F433" s="5">
        <v>210.38862648915801</v>
      </c>
      <c r="G433" s="5">
        <v>218.5</v>
      </c>
      <c r="H433" s="18">
        <v>8.1113735108419291</v>
      </c>
      <c r="I433" s="18">
        <v>-8.1113735108419291</v>
      </c>
      <c r="J433" t="s">
        <v>30</v>
      </c>
      <c r="K433" t="s">
        <v>35</v>
      </c>
      <c r="L433">
        <v>1</v>
      </c>
      <c r="M433">
        <v>0</v>
      </c>
      <c r="N433">
        <v>0</v>
      </c>
      <c r="O433">
        <v>0</v>
      </c>
      <c r="P433" t="s">
        <v>36</v>
      </c>
      <c r="Q433" t="s">
        <v>36</v>
      </c>
    </row>
    <row r="434" spans="1:17" x14ac:dyDescent="0.25">
      <c r="A434" s="1">
        <v>44201</v>
      </c>
      <c r="B434">
        <v>505</v>
      </c>
      <c r="C434" t="s">
        <v>64</v>
      </c>
      <c r="D434" t="s">
        <v>42</v>
      </c>
      <c r="E434">
        <v>240.2</v>
      </c>
      <c r="F434" s="5">
        <v>226.26216014424301</v>
      </c>
      <c r="G434" s="5">
        <v>226.5</v>
      </c>
      <c r="H434" s="18">
        <v>-0.237839855757045</v>
      </c>
      <c r="I434" s="18">
        <v>-0.237839855757045</v>
      </c>
      <c r="J434" t="s">
        <v>40</v>
      </c>
      <c r="K434" t="s">
        <v>41</v>
      </c>
      <c r="L434">
        <v>0</v>
      </c>
      <c r="M434">
        <v>0</v>
      </c>
      <c r="N434">
        <v>0</v>
      </c>
      <c r="O434">
        <v>0</v>
      </c>
      <c r="P434" t="s">
        <v>32</v>
      </c>
      <c r="Q434" t="s">
        <v>32</v>
      </c>
    </row>
    <row r="435" spans="1:17" x14ac:dyDescent="0.25">
      <c r="A435" s="1">
        <v>44201</v>
      </c>
      <c r="B435">
        <v>507</v>
      </c>
      <c r="C435" t="s">
        <v>33</v>
      </c>
      <c r="D435" t="s">
        <v>39</v>
      </c>
      <c r="E435">
        <v>230.2</v>
      </c>
      <c r="F435" s="5">
        <v>228.884947759516</v>
      </c>
      <c r="G435" s="5">
        <v>225.5</v>
      </c>
      <c r="H435" s="18">
        <v>3.3849477595162498</v>
      </c>
      <c r="I435" s="18">
        <v>3.3849477595162498</v>
      </c>
      <c r="J435" t="s">
        <v>40</v>
      </c>
      <c r="K435" t="s">
        <v>41</v>
      </c>
      <c r="L435">
        <v>0</v>
      </c>
      <c r="M435">
        <v>0</v>
      </c>
      <c r="N435">
        <v>0</v>
      </c>
      <c r="O435">
        <v>0</v>
      </c>
      <c r="P435" t="s">
        <v>32</v>
      </c>
      <c r="Q435" t="s">
        <v>32</v>
      </c>
    </row>
    <row r="436" spans="1:17" x14ac:dyDescent="0.25">
      <c r="A436" s="1">
        <v>44201</v>
      </c>
      <c r="B436">
        <v>509</v>
      </c>
      <c r="C436" t="s">
        <v>62</v>
      </c>
      <c r="D436" t="s">
        <v>50</v>
      </c>
      <c r="E436">
        <v>220.2</v>
      </c>
      <c r="F436" s="5">
        <v>253.55557422491</v>
      </c>
      <c r="G436" s="5">
        <v>232.5</v>
      </c>
      <c r="H436" s="18">
        <v>-21.055574224909702</v>
      </c>
      <c r="I436" s="18">
        <v>21.055574224909702</v>
      </c>
      <c r="J436" t="s">
        <v>44</v>
      </c>
      <c r="K436" t="s">
        <v>31</v>
      </c>
      <c r="L436">
        <v>0</v>
      </c>
      <c r="M436">
        <v>0</v>
      </c>
      <c r="N436">
        <v>0</v>
      </c>
      <c r="O436">
        <v>1</v>
      </c>
      <c r="P436" t="s">
        <v>36</v>
      </c>
      <c r="Q436" t="s">
        <v>36</v>
      </c>
    </row>
    <row r="437" spans="1:17" x14ac:dyDescent="0.25">
      <c r="A437" s="1">
        <v>44200</v>
      </c>
      <c r="B437">
        <v>573</v>
      </c>
      <c r="C437" t="s">
        <v>63</v>
      </c>
      <c r="D437" t="s">
        <v>59</v>
      </c>
      <c r="E437">
        <v>220.2</v>
      </c>
      <c r="F437" s="5">
        <v>213.64341985909701</v>
      </c>
      <c r="G437" s="5">
        <v>221.5</v>
      </c>
      <c r="H437" s="18">
        <v>-5.2565801409024902</v>
      </c>
      <c r="I437" s="18">
        <v>-7.8565801409025102</v>
      </c>
      <c r="J437" t="s">
        <v>30</v>
      </c>
      <c r="K437" t="s">
        <v>35</v>
      </c>
      <c r="L437">
        <v>1</v>
      </c>
      <c r="M437">
        <v>0</v>
      </c>
      <c r="N437">
        <v>0</v>
      </c>
      <c r="O437">
        <v>0</v>
      </c>
      <c r="P437" t="s">
        <v>36</v>
      </c>
      <c r="Q437" t="s">
        <v>36</v>
      </c>
    </row>
    <row r="438" spans="1:17" x14ac:dyDescent="0.25">
      <c r="A438" s="1">
        <v>44200</v>
      </c>
      <c r="B438">
        <v>575</v>
      </c>
      <c r="C438" t="s">
        <v>57</v>
      </c>
      <c r="D438" t="s">
        <v>56</v>
      </c>
      <c r="E438">
        <v>187.2</v>
      </c>
      <c r="F438" s="5">
        <v>204.78720608353001</v>
      </c>
      <c r="G438" s="5">
        <v>214.5</v>
      </c>
      <c r="H438" s="18">
        <v>9.7127939164701296</v>
      </c>
      <c r="I438" s="18">
        <v>-9.7127939164701296</v>
      </c>
      <c r="J438" t="s">
        <v>30</v>
      </c>
      <c r="K438" t="s">
        <v>35</v>
      </c>
      <c r="L438">
        <v>1</v>
      </c>
      <c r="M438">
        <v>0</v>
      </c>
      <c r="N438">
        <v>0</v>
      </c>
      <c r="O438">
        <v>0</v>
      </c>
      <c r="P438" t="s">
        <v>36</v>
      </c>
      <c r="Q438" t="s">
        <v>36</v>
      </c>
    </row>
    <row r="439" spans="1:17" x14ac:dyDescent="0.25">
      <c r="A439" s="1">
        <v>44200</v>
      </c>
      <c r="B439">
        <v>577</v>
      </c>
      <c r="C439" t="s">
        <v>46</v>
      </c>
      <c r="D439" t="s">
        <v>47</v>
      </c>
      <c r="E439">
        <v>209.2</v>
      </c>
      <c r="F439" s="5">
        <v>200.82723790497201</v>
      </c>
      <c r="G439" s="5">
        <v>214.5</v>
      </c>
      <c r="H439" s="18">
        <v>-3.07276209502783</v>
      </c>
      <c r="I439" s="18">
        <v>-13.672762095027799</v>
      </c>
      <c r="J439" t="s">
        <v>30</v>
      </c>
      <c r="K439" t="s">
        <v>35</v>
      </c>
      <c r="L439">
        <v>1</v>
      </c>
      <c r="M439">
        <v>0</v>
      </c>
      <c r="N439">
        <v>0</v>
      </c>
      <c r="O439">
        <v>0</v>
      </c>
      <c r="P439" t="s">
        <v>36</v>
      </c>
      <c r="Q439" t="s">
        <v>36</v>
      </c>
    </row>
    <row r="440" spans="1:17" x14ac:dyDescent="0.25">
      <c r="A440" s="1">
        <v>44200</v>
      </c>
      <c r="B440">
        <v>579</v>
      </c>
      <c r="C440" t="s">
        <v>52</v>
      </c>
      <c r="D440" t="s">
        <v>55</v>
      </c>
      <c r="E440">
        <v>222.2</v>
      </c>
      <c r="F440" s="5">
        <v>206.966198317785</v>
      </c>
      <c r="G440" s="5">
        <v>224.5</v>
      </c>
      <c r="H440" s="18">
        <v>-12.9338016822147</v>
      </c>
      <c r="I440" s="18">
        <v>-17.533801682214701</v>
      </c>
      <c r="J440" t="s">
        <v>30</v>
      </c>
      <c r="K440" t="s">
        <v>35</v>
      </c>
      <c r="L440">
        <v>1</v>
      </c>
      <c r="M440">
        <v>0</v>
      </c>
      <c r="N440">
        <v>0</v>
      </c>
      <c r="O440">
        <v>0</v>
      </c>
      <c r="P440" t="s">
        <v>36</v>
      </c>
      <c r="Q440" t="s">
        <v>36</v>
      </c>
    </row>
    <row r="441" spans="1:17" x14ac:dyDescent="0.25">
      <c r="A441" s="1">
        <v>44200</v>
      </c>
      <c r="B441">
        <v>581</v>
      </c>
      <c r="C441" t="s">
        <v>38</v>
      </c>
      <c r="D441" t="s">
        <v>37</v>
      </c>
      <c r="E441">
        <v>241.2</v>
      </c>
      <c r="F441" s="5">
        <v>216.222198906073</v>
      </c>
      <c r="G441" s="5">
        <v>217</v>
      </c>
      <c r="H441" s="18">
        <v>-0.77780109392657004</v>
      </c>
      <c r="I441" s="18">
        <v>-0.77780109392657004</v>
      </c>
      <c r="J441" t="s">
        <v>40</v>
      </c>
      <c r="K441" t="s">
        <v>41</v>
      </c>
      <c r="L441">
        <v>0</v>
      </c>
      <c r="M441">
        <v>0</v>
      </c>
      <c r="N441">
        <v>0</v>
      </c>
      <c r="O441">
        <v>0</v>
      </c>
      <c r="P441" t="s">
        <v>32</v>
      </c>
      <c r="Q441" t="s">
        <v>32</v>
      </c>
    </row>
    <row r="442" spans="1:17" x14ac:dyDescent="0.25">
      <c r="A442" s="1">
        <v>44200</v>
      </c>
      <c r="B442">
        <v>583</v>
      </c>
      <c r="C442" t="s">
        <v>34</v>
      </c>
      <c r="D442" t="s">
        <v>61</v>
      </c>
      <c r="E442">
        <v>214.2</v>
      </c>
      <c r="F442" s="5">
        <v>201.299002456078</v>
      </c>
      <c r="G442" s="5">
        <v>229.5</v>
      </c>
      <c r="H442" s="18">
        <v>2.3990024560779402</v>
      </c>
      <c r="I442" s="18">
        <v>-28.200997543922099</v>
      </c>
      <c r="J442" t="s">
        <v>30</v>
      </c>
      <c r="K442" t="s">
        <v>35</v>
      </c>
      <c r="L442">
        <v>1</v>
      </c>
      <c r="M442">
        <v>0</v>
      </c>
      <c r="N442">
        <v>0</v>
      </c>
      <c r="O442">
        <v>0</v>
      </c>
      <c r="P442" t="s">
        <v>36</v>
      </c>
      <c r="Q442" t="s">
        <v>36</v>
      </c>
    </row>
    <row r="443" spans="1:17" x14ac:dyDescent="0.25">
      <c r="A443" s="1">
        <v>44200</v>
      </c>
      <c r="B443">
        <v>585</v>
      </c>
      <c r="C443" t="s">
        <v>43</v>
      </c>
      <c r="D443" t="s">
        <v>48</v>
      </c>
      <c r="E443">
        <v>213.2</v>
      </c>
      <c r="F443" s="5">
        <v>212.74908799867899</v>
      </c>
      <c r="G443" s="5">
        <v>216</v>
      </c>
      <c r="H443" s="18">
        <v>2.3490879986794702</v>
      </c>
      <c r="I443" s="18">
        <v>-3.2509120013205601</v>
      </c>
      <c r="J443" t="s">
        <v>40</v>
      </c>
      <c r="K443" t="s">
        <v>41</v>
      </c>
      <c r="L443">
        <v>0</v>
      </c>
      <c r="M443">
        <v>0</v>
      </c>
      <c r="N443">
        <v>0</v>
      </c>
      <c r="O443">
        <v>0</v>
      </c>
      <c r="P443" t="s">
        <v>32</v>
      </c>
      <c r="Q443" t="s">
        <v>36</v>
      </c>
    </row>
    <row r="444" spans="1:17" x14ac:dyDescent="0.25">
      <c r="A444" s="1">
        <v>44200</v>
      </c>
      <c r="B444">
        <v>587</v>
      </c>
      <c r="C444" t="s">
        <v>51</v>
      </c>
      <c r="D444" t="s">
        <v>45</v>
      </c>
      <c r="E444">
        <v>241.2</v>
      </c>
      <c r="F444" s="5">
        <v>226.020203769099</v>
      </c>
      <c r="G444" s="5">
        <v>224</v>
      </c>
      <c r="H444" s="18">
        <v>2.0202037690994001</v>
      </c>
      <c r="I444" s="18">
        <v>2.0202037690994001</v>
      </c>
      <c r="J444" t="s">
        <v>40</v>
      </c>
      <c r="K444" t="s">
        <v>41</v>
      </c>
      <c r="L444">
        <v>0</v>
      </c>
      <c r="M444">
        <v>0</v>
      </c>
      <c r="N444">
        <v>0</v>
      </c>
      <c r="O444">
        <v>0</v>
      </c>
      <c r="P444" t="s">
        <v>32</v>
      </c>
      <c r="Q444" t="s">
        <v>32</v>
      </c>
    </row>
    <row r="445" spans="1:17" x14ac:dyDescent="0.25">
      <c r="A445" s="1">
        <v>44200</v>
      </c>
      <c r="B445">
        <v>589</v>
      </c>
      <c r="C445" t="s">
        <v>49</v>
      </c>
      <c r="D445" t="s">
        <v>53</v>
      </c>
      <c r="E445">
        <v>244.2</v>
      </c>
      <c r="F445" s="5">
        <v>230.22287724594301</v>
      </c>
      <c r="G445" s="5">
        <v>235</v>
      </c>
      <c r="H445" s="18">
        <v>-4.7771227540570704</v>
      </c>
      <c r="I445" s="18">
        <v>-4.7771227540570704</v>
      </c>
      <c r="J445" t="s">
        <v>40</v>
      </c>
      <c r="K445" t="s">
        <v>41</v>
      </c>
      <c r="L445">
        <v>0</v>
      </c>
      <c r="M445">
        <v>0</v>
      </c>
      <c r="N445">
        <v>0</v>
      </c>
      <c r="O445">
        <v>0</v>
      </c>
      <c r="P445" t="s">
        <v>32</v>
      </c>
      <c r="Q445" t="s">
        <v>32</v>
      </c>
    </row>
    <row r="446" spans="1:17" x14ac:dyDescent="0.25">
      <c r="A446" s="1">
        <v>44199</v>
      </c>
      <c r="B446">
        <v>557</v>
      </c>
      <c r="C446" t="s">
        <v>38</v>
      </c>
      <c r="D446" t="s">
        <v>51</v>
      </c>
      <c r="E446">
        <v>243.2</v>
      </c>
      <c r="F446" s="5">
        <v>215.32358643263601</v>
      </c>
      <c r="G446" s="5">
        <v>213.5</v>
      </c>
      <c r="H446" s="18">
        <v>1.82358643263632</v>
      </c>
      <c r="I446" s="18">
        <v>1.82358643263632</v>
      </c>
      <c r="J446" t="s">
        <v>40</v>
      </c>
      <c r="K446" t="s">
        <v>41</v>
      </c>
      <c r="L446">
        <v>0</v>
      </c>
      <c r="M446">
        <v>0</v>
      </c>
      <c r="N446">
        <v>0</v>
      </c>
      <c r="O446">
        <v>0</v>
      </c>
      <c r="P446" t="s">
        <v>32</v>
      </c>
      <c r="Q446" t="s">
        <v>32</v>
      </c>
    </row>
    <row r="447" spans="1:17" x14ac:dyDescent="0.25">
      <c r="A447" s="1">
        <v>44199</v>
      </c>
      <c r="B447">
        <v>559</v>
      </c>
      <c r="C447" t="s">
        <v>28</v>
      </c>
      <c r="D447" t="s">
        <v>60</v>
      </c>
      <c r="E447">
        <v>246.2</v>
      </c>
      <c r="F447" s="5">
        <v>248.857171294506</v>
      </c>
      <c r="G447" s="5">
        <v>241.5</v>
      </c>
      <c r="H447" s="18">
        <v>2.0428287054937799</v>
      </c>
      <c r="I447" s="18">
        <v>7.3571712945062</v>
      </c>
      <c r="J447" t="s">
        <v>44</v>
      </c>
      <c r="K447" t="s">
        <v>35</v>
      </c>
      <c r="L447">
        <v>0</v>
      </c>
      <c r="M447">
        <v>0</v>
      </c>
      <c r="N447">
        <v>1</v>
      </c>
      <c r="O447">
        <v>0</v>
      </c>
      <c r="P447" t="s">
        <v>32</v>
      </c>
      <c r="Q447" t="s">
        <v>32</v>
      </c>
    </row>
    <row r="448" spans="1:17" x14ac:dyDescent="0.25">
      <c r="A448" s="1">
        <v>44199</v>
      </c>
      <c r="B448">
        <v>561</v>
      </c>
      <c r="C448" t="s">
        <v>65</v>
      </c>
      <c r="D448" t="s">
        <v>29</v>
      </c>
      <c r="E448">
        <v>203.2</v>
      </c>
      <c r="F448" s="5">
        <v>215.83196094926399</v>
      </c>
      <c r="G448" s="5">
        <v>220</v>
      </c>
      <c r="H448" s="18">
        <v>4.16803905073641</v>
      </c>
      <c r="I448" s="18">
        <v>-4.16803905073641</v>
      </c>
      <c r="J448" t="s">
        <v>40</v>
      </c>
      <c r="K448" t="s">
        <v>41</v>
      </c>
      <c r="L448">
        <v>0</v>
      </c>
      <c r="M448">
        <v>0</v>
      </c>
      <c r="N448">
        <v>0</v>
      </c>
      <c r="O448">
        <v>0</v>
      </c>
      <c r="P448" t="s">
        <v>36</v>
      </c>
      <c r="Q448" t="s">
        <v>36</v>
      </c>
    </row>
    <row r="449" spans="1:17" x14ac:dyDescent="0.25">
      <c r="A449" s="1">
        <v>44199</v>
      </c>
      <c r="B449">
        <v>563</v>
      </c>
      <c r="C449" t="s">
        <v>58</v>
      </c>
      <c r="D449" t="s">
        <v>33</v>
      </c>
      <c r="E449">
        <v>240.2</v>
      </c>
      <c r="F449" s="5">
        <v>207.81479001109901</v>
      </c>
      <c r="G449" s="5">
        <v>222.5</v>
      </c>
      <c r="H449" s="18">
        <v>-14.6852099889012</v>
      </c>
      <c r="I449" s="18">
        <v>-14.6852099889012</v>
      </c>
      <c r="J449" t="s">
        <v>30</v>
      </c>
      <c r="K449" t="s">
        <v>31</v>
      </c>
      <c r="L449">
        <v>0</v>
      </c>
      <c r="M449">
        <v>1</v>
      </c>
      <c r="N449">
        <v>0</v>
      </c>
      <c r="O449">
        <v>0</v>
      </c>
      <c r="P449" t="s">
        <v>32</v>
      </c>
      <c r="Q449" t="s">
        <v>32</v>
      </c>
    </row>
    <row r="450" spans="1:17" x14ac:dyDescent="0.25">
      <c r="A450" s="1">
        <v>44199</v>
      </c>
      <c r="B450">
        <v>565</v>
      </c>
      <c r="C450" t="s">
        <v>42</v>
      </c>
      <c r="D450" t="s">
        <v>64</v>
      </c>
      <c r="E450">
        <v>234.2</v>
      </c>
      <c r="F450" s="5">
        <v>232.32908269293199</v>
      </c>
      <c r="G450" s="5">
        <v>226</v>
      </c>
      <c r="H450" s="18">
        <v>6.3290826929320998</v>
      </c>
      <c r="I450" s="18">
        <v>6.3290826929320998</v>
      </c>
      <c r="J450" t="s">
        <v>44</v>
      </c>
      <c r="K450" t="s">
        <v>35</v>
      </c>
      <c r="L450">
        <v>0</v>
      </c>
      <c r="M450">
        <v>0</v>
      </c>
      <c r="N450">
        <v>1</v>
      </c>
      <c r="O450">
        <v>0</v>
      </c>
      <c r="P450" t="s">
        <v>32</v>
      </c>
      <c r="Q450" t="s">
        <v>32</v>
      </c>
    </row>
    <row r="451" spans="1:17" x14ac:dyDescent="0.25">
      <c r="A451" s="1">
        <v>44199</v>
      </c>
      <c r="B451">
        <v>567</v>
      </c>
      <c r="C451" t="s">
        <v>39</v>
      </c>
      <c r="D451" t="s">
        <v>54</v>
      </c>
      <c r="E451">
        <v>220.2</v>
      </c>
      <c r="F451" s="5">
        <v>197.41599529209</v>
      </c>
      <c r="G451" s="5">
        <v>215.5</v>
      </c>
      <c r="H451" s="18">
        <v>-18.0840047079095</v>
      </c>
      <c r="I451" s="18">
        <v>-18.0840047079095</v>
      </c>
      <c r="J451" t="s">
        <v>30</v>
      </c>
      <c r="K451" t="s">
        <v>31</v>
      </c>
      <c r="L451">
        <v>0</v>
      </c>
      <c r="M451">
        <v>1</v>
      </c>
      <c r="N451">
        <v>0</v>
      </c>
      <c r="O451">
        <v>0</v>
      </c>
      <c r="P451" t="s">
        <v>32</v>
      </c>
      <c r="Q451" t="s">
        <v>32</v>
      </c>
    </row>
    <row r="452" spans="1:17" x14ac:dyDescent="0.25">
      <c r="A452" s="1">
        <v>44199</v>
      </c>
      <c r="B452">
        <v>569</v>
      </c>
      <c r="C452" t="s">
        <v>34</v>
      </c>
      <c r="D452" t="s">
        <v>62</v>
      </c>
      <c r="E452">
        <v>227.2</v>
      </c>
      <c r="F452" s="5">
        <v>223.45955770469999</v>
      </c>
      <c r="G452" s="5">
        <v>222.5</v>
      </c>
      <c r="H452" s="18">
        <v>0.95955770470035895</v>
      </c>
      <c r="I452" s="18">
        <v>0.95955770470035895</v>
      </c>
      <c r="J452" t="s">
        <v>40</v>
      </c>
      <c r="K452" t="s">
        <v>41</v>
      </c>
      <c r="L452">
        <v>0</v>
      </c>
      <c r="M452">
        <v>0</v>
      </c>
      <c r="N452">
        <v>0</v>
      </c>
      <c r="O452">
        <v>0</v>
      </c>
      <c r="P452" t="s">
        <v>32</v>
      </c>
      <c r="Q452" t="s">
        <v>32</v>
      </c>
    </row>
    <row r="453" spans="1:17" x14ac:dyDescent="0.25">
      <c r="A453" s="1">
        <v>44199</v>
      </c>
      <c r="B453">
        <v>571</v>
      </c>
      <c r="C453" t="s">
        <v>50</v>
      </c>
      <c r="D453" t="s">
        <v>53</v>
      </c>
      <c r="E453">
        <v>260.2</v>
      </c>
      <c r="F453" s="5">
        <v>254.91132354809901</v>
      </c>
      <c r="G453" s="5">
        <v>235</v>
      </c>
      <c r="H453" s="18">
        <v>19.911323548098999</v>
      </c>
      <c r="I453" s="18">
        <v>19.911323548098999</v>
      </c>
      <c r="J453" t="s">
        <v>44</v>
      </c>
      <c r="K453" t="s">
        <v>35</v>
      </c>
      <c r="L453">
        <v>0</v>
      </c>
      <c r="M453">
        <v>0</v>
      </c>
      <c r="N453">
        <v>1</v>
      </c>
      <c r="O453">
        <v>0</v>
      </c>
      <c r="P453" t="s">
        <v>32</v>
      </c>
      <c r="Q453" t="s">
        <v>32</v>
      </c>
    </row>
    <row r="454" spans="1:17" x14ac:dyDescent="0.25">
      <c r="A454" s="1">
        <v>44198</v>
      </c>
      <c r="B454">
        <v>545</v>
      </c>
      <c r="C454" t="s">
        <v>49</v>
      </c>
      <c r="D454" t="s">
        <v>61</v>
      </c>
      <c r="E454">
        <v>240.2</v>
      </c>
      <c r="F454" s="5">
        <v>230.34181375396699</v>
      </c>
      <c r="G454" s="5">
        <v>230</v>
      </c>
      <c r="H454" s="18">
        <v>-0.34181375396667601</v>
      </c>
      <c r="I454" s="18">
        <v>0.34181375396667601</v>
      </c>
      <c r="J454" t="s">
        <v>40</v>
      </c>
      <c r="K454" t="s">
        <v>41</v>
      </c>
      <c r="L454">
        <v>0</v>
      </c>
      <c r="M454">
        <v>0</v>
      </c>
      <c r="N454">
        <v>0</v>
      </c>
      <c r="O454">
        <v>0</v>
      </c>
      <c r="P454" t="s">
        <v>36</v>
      </c>
      <c r="Q454" t="s">
        <v>36</v>
      </c>
    </row>
    <row r="455" spans="1:17" x14ac:dyDescent="0.25">
      <c r="A455" s="1">
        <v>44198</v>
      </c>
      <c r="B455">
        <v>547</v>
      </c>
      <c r="C455" t="s">
        <v>63</v>
      </c>
      <c r="D455" t="s">
        <v>59</v>
      </c>
      <c r="E455">
        <v>208.2</v>
      </c>
      <c r="F455" s="5">
        <v>198.19849155750001</v>
      </c>
      <c r="G455" s="5">
        <v>217</v>
      </c>
      <c r="H455" s="18">
        <v>-18.8015084424996</v>
      </c>
      <c r="I455" s="18">
        <v>-18.8015084424996</v>
      </c>
      <c r="J455" t="s">
        <v>30</v>
      </c>
      <c r="K455" t="s">
        <v>31</v>
      </c>
      <c r="L455">
        <v>0</v>
      </c>
      <c r="M455">
        <v>1</v>
      </c>
      <c r="N455">
        <v>0</v>
      </c>
      <c r="O455">
        <v>0</v>
      </c>
      <c r="P455" t="s">
        <v>32</v>
      </c>
      <c r="Q455" t="s">
        <v>32</v>
      </c>
    </row>
    <row r="456" spans="1:17" x14ac:dyDescent="0.25">
      <c r="A456" s="1">
        <v>44198</v>
      </c>
      <c r="B456">
        <v>549</v>
      </c>
      <c r="C456" t="s">
        <v>46</v>
      </c>
      <c r="D456" t="s">
        <v>56</v>
      </c>
      <c r="E456">
        <v>209.2</v>
      </c>
      <c r="F456" s="5">
        <v>219.09332970156001</v>
      </c>
      <c r="G456" s="5">
        <v>216.5</v>
      </c>
      <c r="H456" s="18">
        <v>-2.5933297015597199</v>
      </c>
      <c r="I456" s="18">
        <v>2.5933297015597199</v>
      </c>
      <c r="J456" t="s">
        <v>40</v>
      </c>
      <c r="K456" t="s">
        <v>41</v>
      </c>
      <c r="L456">
        <v>0</v>
      </c>
      <c r="M456">
        <v>0</v>
      </c>
      <c r="N456">
        <v>0</v>
      </c>
      <c r="O456">
        <v>0</v>
      </c>
      <c r="P456" t="s">
        <v>36</v>
      </c>
      <c r="Q456" t="s">
        <v>36</v>
      </c>
    </row>
    <row r="457" spans="1:17" x14ac:dyDescent="0.25">
      <c r="A457" s="1">
        <v>44198</v>
      </c>
      <c r="B457">
        <v>551</v>
      </c>
      <c r="C457" t="s">
        <v>52</v>
      </c>
      <c r="D457" t="s">
        <v>43</v>
      </c>
      <c r="E457">
        <v>237.2</v>
      </c>
      <c r="F457" s="5">
        <v>202.34372308803299</v>
      </c>
      <c r="G457" s="5">
        <v>215.5</v>
      </c>
      <c r="H457" s="18">
        <v>-0.556276911967444</v>
      </c>
      <c r="I457" s="18">
        <v>-13.156276911967501</v>
      </c>
      <c r="J457" t="s">
        <v>30</v>
      </c>
      <c r="K457" t="s">
        <v>35</v>
      </c>
      <c r="L457">
        <v>1</v>
      </c>
      <c r="M457">
        <v>0</v>
      </c>
      <c r="N457">
        <v>0</v>
      </c>
      <c r="O457">
        <v>0</v>
      </c>
      <c r="P457" t="s">
        <v>36</v>
      </c>
      <c r="Q457" t="s">
        <v>36</v>
      </c>
    </row>
    <row r="458" spans="1:17" x14ac:dyDescent="0.25">
      <c r="A458" s="1">
        <v>44198</v>
      </c>
      <c r="B458">
        <v>553</v>
      </c>
      <c r="C458" t="s">
        <v>37</v>
      </c>
      <c r="D458" t="s">
        <v>48</v>
      </c>
      <c r="E458">
        <v>188.2</v>
      </c>
      <c r="F458" s="5">
        <v>195.41242544285299</v>
      </c>
      <c r="G458" s="5">
        <v>215.5</v>
      </c>
      <c r="H458" s="18">
        <v>-20.087574557146599</v>
      </c>
      <c r="I458" s="18">
        <v>-20.087574557146599</v>
      </c>
      <c r="J458" t="s">
        <v>30</v>
      </c>
      <c r="K458" t="s">
        <v>31</v>
      </c>
      <c r="L458">
        <v>0</v>
      </c>
      <c r="M458">
        <v>1</v>
      </c>
      <c r="N458">
        <v>0</v>
      </c>
      <c r="O458">
        <v>0</v>
      </c>
      <c r="P458" t="s">
        <v>32</v>
      </c>
      <c r="Q458" t="s">
        <v>32</v>
      </c>
    </row>
    <row r="459" spans="1:17" x14ac:dyDescent="0.25">
      <c r="A459" s="1">
        <v>44198</v>
      </c>
      <c r="B459">
        <v>555</v>
      </c>
      <c r="C459" t="s">
        <v>57</v>
      </c>
      <c r="D459" t="s">
        <v>55</v>
      </c>
      <c r="E459">
        <v>197.2</v>
      </c>
      <c r="F459" s="5">
        <v>229.03906655678799</v>
      </c>
      <c r="G459" s="5">
        <v>229</v>
      </c>
      <c r="H459" s="18">
        <v>-3.9066556787929599E-2</v>
      </c>
      <c r="I459" s="18">
        <v>3.9066556787929599E-2</v>
      </c>
      <c r="J459" t="s">
        <v>40</v>
      </c>
      <c r="K459" t="s">
        <v>41</v>
      </c>
      <c r="L459">
        <v>0</v>
      </c>
      <c r="M459">
        <v>0</v>
      </c>
      <c r="N459">
        <v>0</v>
      </c>
      <c r="O459">
        <v>0</v>
      </c>
      <c r="P459" t="s">
        <v>36</v>
      </c>
      <c r="Q459" t="s">
        <v>36</v>
      </c>
    </row>
    <row r="460" spans="1:17" x14ac:dyDescent="0.25">
      <c r="A460" s="1">
        <v>44197</v>
      </c>
      <c r="B460">
        <v>525</v>
      </c>
      <c r="C460" t="s">
        <v>38</v>
      </c>
      <c r="D460" t="s">
        <v>51</v>
      </c>
      <c r="E460">
        <v>190.2</v>
      </c>
      <c r="F460" s="5">
        <v>231.01616721316</v>
      </c>
      <c r="G460" s="5">
        <v>213.5</v>
      </c>
      <c r="H460" s="18">
        <v>-17.516167213159601</v>
      </c>
      <c r="I460" s="18">
        <v>17.516167213159601</v>
      </c>
      <c r="J460" t="s">
        <v>44</v>
      </c>
      <c r="K460" t="s">
        <v>31</v>
      </c>
      <c r="L460">
        <v>0</v>
      </c>
      <c r="M460">
        <v>0</v>
      </c>
      <c r="N460">
        <v>0</v>
      </c>
      <c r="O460">
        <v>1</v>
      </c>
      <c r="P460" t="s">
        <v>36</v>
      </c>
      <c r="Q460" t="s">
        <v>36</v>
      </c>
    </row>
    <row r="461" spans="1:17" x14ac:dyDescent="0.25">
      <c r="A461" s="1">
        <v>44197</v>
      </c>
      <c r="B461">
        <v>527</v>
      </c>
      <c r="C461" t="s">
        <v>47</v>
      </c>
      <c r="D461" t="s">
        <v>34</v>
      </c>
      <c r="E461">
        <v>177.2</v>
      </c>
      <c r="F461" s="5">
        <v>221.446364027849</v>
      </c>
      <c r="G461" s="5">
        <v>224.5</v>
      </c>
      <c r="H461" s="18">
        <v>3.0536359721507398</v>
      </c>
      <c r="I461" s="18">
        <v>-3.0536359721507398</v>
      </c>
      <c r="J461" t="s">
        <v>40</v>
      </c>
      <c r="K461" t="s">
        <v>41</v>
      </c>
      <c r="L461">
        <v>0</v>
      </c>
      <c r="M461">
        <v>0</v>
      </c>
      <c r="N461">
        <v>0</v>
      </c>
      <c r="O461">
        <v>0</v>
      </c>
      <c r="P461" t="s">
        <v>36</v>
      </c>
      <c r="Q461" t="s">
        <v>36</v>
      </c>
    </row>
    <row r="462" spans="1:17" x14ac:dyDescent="0.25">
      <c r="A462" s="1">
        <v>44197</v>
      </c>
      <c r="B462">
        <v>529</v>
      </c>
      <c r="C462" t="s">
        <v>29</v>
      </c>
      <c r="D462" t="s">
        <v>63</v>
      </c>
      <c r="E462">
        <v>202.2</v>
      </c>
      <c r="F462" s="5">
        <v>218.081318448144</v>
      </c>
      <c r="G462" s="5">
        <v>220</v>
      </c>
      <c r="H462" s="18">
        <v>1.91868155185557</v>
      </c>
      <c r="I462" s="18">
        <v>-1.91868155185557</v>
      </c>
      <c r="J462" t="s">
        <v>40</v>
      </c>
      <c r="K462" t="s">
        <v>41</v>
      </c>
      <c r="L462">
        <v>0</v>
      </c>
      <c r="M462">
        <v>0</v>
      </c>
      <c r="N462">
        <v>0</v>
      </c>
      <c r="O462">
        <v>0</v>
      </c>
      <c r="P462" t="s">
        <v>36</v>
      </c>
      <c r="Q462" t="s">
        <v>36</v>
      </c>
    </row>
    <row r="463" spans="1:17" x14ac:dyDescent="0.25">
      <c r="A463" s="1">
        <v>44197</v>
      </c>
      <c r="B463">
        <v>531</v>
      </c>
      <c r="C463" t="s">
        <v>55</v>
      </c>
      <c r="D463" t="s">
        <v>60</v>
      </c>
      <c r="E463">
        <v>211.2</v>
      </c>
      <c r="F463" s="5">
        <v>260.03687296917298</v>
      </c>
      <c r="G463" s="5">
        <v>244.5</v>
      </c>
      <c r="H463" s="18">
        <v>-15.536872969172901</v>
      </c>
      <c r="I463" s="18">
        <v>15.536872969172901</v>
      </c>
      <c r="J463" t="s">
        <v>44</v>
      </c>
      <c r="K463" t="s">
        <v>31</v>
      </c>
      <c r="L463">
        <v>0</v>
      </c>
      <c r="M463">
        <v>0</v>
      </c>
      <c r="N463">
        <v>0</v>
      </c>
      <c r="O463">
        <v>1</v>
      </c>
      <c r="P463" t="s">
        <v>36</v>
      </c>
      <c r="Q463" t="s">
        <v>36</v>
      </c>
    </row>
    <row r="464" spans="1:17" x14ac:dyDescent="0.25">
      <c r="A464" s="1">
        <v>44197</v>
      </c>
      <c r="B464">
        <v>533</v>
      </c>
      <c r="C464" t="s">
        <v>28</v>
      </c>
      <c r="D464" t="s">
        <v>64</v>
      </c>
      <c r="E464">
        <v>240.2</v>
      </c>
      <c r="F464" s="5">
        <v>239.953375251973</v>
      </c>
      <c r="G464" s="5">
        <v>234.5</v>
      </c>
      <c r="H464" s="18">
        <v>5.4533752519733101</v>
      </c>
      <c r="I464" s="18">
        <v>5.4533752519733101</v>
      </c>
      <c r="J464" t="s">
        <v>44</v>
      </c>
      <c r="K464" t="s">
        <v>35</v>
      </c>
      <c r="L464">
        <v>0</v>
      </c>
      <c r="M464">
        <v>0</v>
      </c>
      <c r="N464">
        <v>1</v>
      </c>
      <c r="O464">
        <v>0</v>
      </c>
      <c r="P464" t="s">
        <v>32</v>
      </c>
      <c r="Q464" t="s">
        <v>32</v>
      </c>
    </row>
    <row r="465" spans="1:17" x14ac:dyDescent="0.25">
      <c r="A465" s="1">
        <v>44197</v>
      </c>
      <c r="B465">
        <v>535</v>
      </c>
      <c r="C465" t="s">
        <v>65</v>
      </c>
      <c r="D465" t="s">
        <v>33</v>
      </c>
      <c r="E465">
        <v>213.2</v>
      </c>
      <c r="F465" s="5">
        <v>216.76677574366701</v>
      </c>
      <c r="G465" s="5">
        <v>229</v>
      </c>
      <c r="H465" s="18">
        <v>12.2332242563328</v>
      </c>
      <c r="I465" s="18">
        <v>-12.2332242563328</v>
      </c>
      <c r="J465" t="s">
        <v>30</v>
      </c>
      <c r="K465" t="s">
        <v>35</v>
      </c>
      <c r="L465">
        <v>1</v>
      </c>
      <c r="M465">
        <v>0</v>
      </c>
      <c r="N465">
        <v>0</v>
      </c>
      <c r="O465">
        <v>0</v>
      </c>
      <c r="P465" t="s">
        <v>36</v>
      </c>
      <c r="Q465" t="s">
        <v>36</v>
      </c>
    </row>
    <row r="466" spans="1:17" x14ac:dyDescent="0.25">
      <c r="A466" s="1">
        <v>44197</v>
      </c>
      <c r="B466">
        <v>537</v>
      </c>
      <c r="C466" t="s">
        <v>62</v>
      </c>
      <c r="D466" t="s">
        <v>45</v>
      </c>
      <c r="E466">
        <v>223.2</v>
      </c>
      <c r="F466" s="5">
        <v>253.357642748605</v>
      </c>
      <c r="G466" s="5">
        <v>233</v>
      </c>
      <c r="H466" s="18">
        <v>-20.357642748605102</v>
      </c>
      <c r="I466" s="18">
        <v>20.357642748605102</v>
      </c>
      <c r="J466" t="s">
        <v>44</v>
      </c>
      <c r="K466" t="s">
        <v>31</v>
      </c>
      <c r="L466">
        <v>0</v>
      </c>
      <c r="M466">
        <v>0</v>
      </c>
      <c r="N466">
        <v>0</v>
      </c>
      <c r="O466">
        <v>1</v>
      </c>
      <c r="P466" t="s">
        <v>36</v>
      </c>
      <c r="Q466" t="s">
        <v>36</v>
      </c>
    </row>
    <row r="467" spans="1:17" x14ac:dyDescent="0.25">
      <c r="A467" s="1">
        <v>44197</v>
      </c>
      <c r="B467">
        <v>539</v>
      </c>
      <c r="C467" t="s">
        <v>54</v>
      </c>
      <c r="D467" t="s">
        <v>42</v>
      </c>
      <c r="E467">
        <v>210.2</v>
      </c>
      <c r="F467" s="5">
        <v>209.64737747090399</v>
      </c>
      <c r="G467" s="5">
        <v>220.5</v>
      </c>
      <c r="H467" s="18">
        <v>9.7473774709041798</v>
      </c>
      <c r="I467" s="18">
        <v>-10.8526225290958</v>
      </c>
      <c r="J467" t="s">
        <v>30</v>
      </c>
      <c r="K467" t="s">
        <v>35</v>
      </c>
      <c r="L467">
        <v>1</v>
      </c>
      <c r="M467">
        <v>0</v>
      </c>
      <c r="N467">
        <v>0</v>
      </c>
      <c r="O467">
        <v>0</v>
      </c>
      <c r="P467" t="s">
        <v>36</v>
      </c>
      <c r="Q467" t="s">
        <v>36</v>
      </c>
    </row>
    <row r="468" spans="1:17" x14ac:dyDescent="0.25">
      <c r="A468" s="1">
        <v>44197</v>
      </c>
      <c r="B468">
        <v>541</v>
      </c>
      <c r="C468" t="s">
        <v>39</v>
      </c>
      <c r="D468" t="s">
        <v>58</v>
      </c>
      <c r="E468">
        <v>207.2</v>
      </c>
      <c r="F468" s="5">
        <v>204.12169817154901</v>
      </c>
      <c r="G468" s="5">
        <v>219.5</v>
      </c>
      <c r="H468" s="18">
        <v>9.2216981715492903</v>
      </c>
      <c r="I468" s="18">
        <v>-15.3783018284507</v>
      </c>
      <c r="J468" t="s">
        <v>30</v>
      </c>
      <c r="K468" t="s">
        <v>35</v>
      </c>
      <c r="L468">
        <v>1</v>
      </c>
      <c r="M468">
        <v>0</v>
      </c>
      <c r="N468">
        <v>0</v>
      </c>
      <c r="O468">
        <v>0</v>
      </c>
      <c r="P468" t="s">
        <v>36</v>
      </c>
      <c r="Q468" t="s">
        <v>36</v>
      </c>
    </row>
    <row r="469" spans="1:17" x14ac:dyDescent="0.25">
      <c r="A469" s="1">
        <v>44197</v>
      </c>
      <c r="B469">
        <v>543</v>
      </c>
      <c r="C469" t="s">
        <v>50</v>
      </c>
      <c r="D469" t="s">
        <v>53</v>
      </c>
      <c r="E469">
        <v>222.2</v>
      </c>
      <c r="F469" s="5">
        <v>251.422297535496</v>
      </c>
      <c r="G469" s="5">
        <v>237.5</v>
      </c>
      <c r="H469" s="18">
        <v>-13.9222975354959</v>
      </c>
      <c r="I469" s="18">
        <v>13.9222975354959</v>
      </c>
      <c r="J469" t="s">
        <v>44</v>
      </c>
      <c r="K469" t="s">
        <v>31</v>
      </c>
      <c r="L469">
        <v>0</v>
      </c>
      <c r="M469">
        <v>0</v>
      </c>
      <c r="N469">
        <v>0</v>
      </c>
      <c r="O469">
        <v>1</v>
      </c>
      <c r="P469" t="s">
        <v>36</v>
      </c>
      <c r="Q469" t="s">
        <v>36</v>
      </c>
    </row>
    <row r="470" spans="1:17" x14ac:dyDescent="0.25">
      <c r="A470" s="1"/>
    </row>
    <row r="471" spans="1:17" x14ac:dyDescent="0.25">
      <c r="A471" s="1"/>
    </row>
    <row r="472" spans="1:17" x14ac:dyDescent="0.25">
      <c r="A472" s="1"/>
    </row>
    <row r="473" spans="1:17" x14ac:dyDescent="0.25">
      <c r="A473" s="1"/>
    </row>
    <row r="474" spans="1:17" x14ac:dyDescent="0.25">
      <c r="A474" s="1"/>
    </row>
    <row r="475" spans="1:17" x14ac:dyDescent="0.25">
      <c r="A475" s="1"/>
    </row>
    <row r="476" spans="1:17" x14ac:dyDescent="0.25">
      <c r="A476" s="1"/>
    </row>
    <row r="477" spans="1:17" x14ac:dyDescent="0.25">
      <c r="A477" s="1"/>
    </row>
    <row r="478" spans="1:17" x14ac:dyDescent="0.25">
      <c r="A478" s="1"/>
    </row>
    <row r="479" spans="1:17" x14ac:dyDescent="0.25">
      <c r="A479" s="1"/>
    </row>
    <row r="480" spans="1:17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0511-4F7A-4245-955D-266D9048D086}">
  <sheetPr codeName="Sheet3"/>
  <dimension ref="A1:BZ13"/>
  <sheetViews>
    <sheetView workbookViewId="0">
      <selection activeCell="E17" sqref="E17"/>
    </sheetView>
  </sheetViews>
  <sheetFormatPr defaultRowHeight="15" x14ac:dyDescent="0.25"/>
  <cols>
    <col min="5" max="5" width="12" customWidth="1"/>
    <col min="9" max="9" width="10.42578125" customWidth="1"/>
    <col min="20" max="20" width="10.7109375" customWidth="1"/>
  </cols>
  <sheetData>
    <row r="1" spans="1:78" s="24" customFormat="1" ht="31.5" customHeight="1" x14ac:dyDescent="0.25">
      <c r="A1" s="7" t="s">
        <v>24</v>
      </c>
      <c r="B1" s="7" t="s">
        <v>25</v>
      </c>
      <c r="C1" s="6" t="s">
        <v>150</v>
      </c>
      <c r="D1" s="6" t="s">
        <v>149</v>
      </c>
      <c r="E1" s="6" t="s">
        <v>20</v>
      </c>
      <c r="F1" s="6" t="s">
        <v>148</v>
      </c>
      <c r="G1" s="6" t="s">
        <v>147</v>
      </c>
      <c r="H1" s="7" t="s">
        <v>84</v>
      </c>
      <c r="I1" s="7" t="s">
        <v>22</v>
      </c>
      <c r="J1" s="7" t="s">
        <v>23</v>
      </c>
      <c r="K1" s="7" t="s">
        <v>74</v>
      </c>
      <c r="L1" s="7" t="s">
        <v>75</v>
      </c>
      <c r="M1" s="7" t="s">
        <v>76</v>
      </c>
      <c r="N1" s="7" t="s">
        <v>78</v>
      </c>
      <c r="O1" s="7" t="s">
        <v>79</v>
      </c>
      <c r="P1" s="7" t="s">
        <v>80</v>
      </c>
      <c r="Q1" s="7" t="s">
        <v>81</v>
      </c>
      <c r="R1" s="7" t="s">
        <v>82</v>
      </c>
      <c r="S1" s="7" t="s">
        <v>83</v>
      </c>
      <c r="T1" s="7" t="s">
        <v>22</v>
      </c>
      <c r="U1" s="7" t="s">
        <v>23</v>
      </c>
      <c r="V1" s="7" t="s">
        <v>84</v>
      </c>
      <c r="W1" s="7" t="s">
        <v>74</v>
      </c>
      <c r="X1" s="7" t="s">
        <v>75</v>
      </c>
      <c r="Y1" s="7" t="s">
        <v>85</v>
      </c>
      <c r="Z1" s="7" t="s">
        <v>86</v>
      </c>
      <c r="AA1" s="7" t="s">
        <v>87</v>
      </c>
      <c r="AB1" s="7" t="s">
        <v>88</v>
      </c>
      <c r="AC1" s="7" t="s">
        <v>89</v>
      </c>
      <c r="AD1" s="7" t="s">
        <v>76</v>
      </c>
      <c r="AE1" s="7" t="s">
        <v>77</v>
      </c>
      <c r="AF1" s="7" t="s">
        <v>78</v>
      </c>
      <c r="AG1" s="7" t="s">
        <v>79</v>
      </c>
      <c r="AH1" s="7" t="s">
        <v>80</v>
      </c>
      <c r="AI1" s="7" t="s">
        <v>90</v>
      </c>
      <c r="AJ1" s="7" t="s">
        <v>91</v>
      </c>
      <c r="AK1" s="7" t="s">
        <v>92</v>
      </c>
      <c r="AL1" s="7" t="s">
        <v>93</v>
      </c>
      <c r="AM1" s="7" t="s">
        <v>94</v>
      </c>
      <c r="AN1" s="7" t="s">
        <v>95</v>
      </c>
      <c r="AO1" s="7" t="s">
        <v>96</v>
      </c>
      <c r="AP1" s="7" t="s">
        <v>97</v>
      </c>
      <c r="AQ1" s="7" t="s">
        <v>98</v>
      </c>
      <c r="AR1" s="7" t="s">
        <v>99</v>
      </c>
      <c r="AS1" s="7" t="s">
        <v>100</v>
      </c>
      <c r="AT1" s="7" t="s">
        <v>101</v>
      </c>
      <c r="AU1" s="7" t="s">
        <v>102</v>
      </c>
      <c r="AV1" s="7" t="s">
        <v>103</v>
      </c>
      <c r="AW1" s="7" t="s">
        <v>104</v>
      </c>
      <c r="AX1" s="7" t="s">
        <v>105</v>
      </c>
      <c r="AY1" s="7" t="s">
        <v>106</v>
      </c>
      <c r="AZ1" s="7" t="s">
        <v>107</v>
      </c>
      <c r="BA1" s="7" t="s">
        <v>108</v>
      </c>
      <c r="BB1" s="7" t="s">
        <v>109</v>
      </c>
      <c r="BC1" s="7" t="s">
        <v>110</v>
      </c>
      <c r="BD1" s="7" t="s">
        <v>111</v>
      </c>
      <c r="BE1" s="7" t="s">
        <v>112</v>
      </c>
      <c r="BF1" s="7" t="s">
        <v>113</v>
      </c>
      <c r="BG1" s="7" t="s">
        <v>114</v>
      </c>
      <c r="BH1" s="7" t="s">
        <v>115</v>
      </c>
      <c r="BI1" s="7" t="s">
        <v>116</v>
      </c>
      <c r="BJ1" s="7" t="s">
        <v>117</v>
      </c>
      <c r="BK1" s="7" t="s">
        <v>118</v>
      </c>
      <c r="BL1" s="7" t="s">
        <v>119</v>
      </c>
      <c r="BM1" s="7" t="s">
        <v>120</v>
      </c>
      <c r="BN1" s="7" t="s">
        <v>121</v>
      </c>
      <c r="BO1" s="7" t="s">
        <v>122</v>
      </c>
      <c r="BP1" s="7" t="s">
        <v>123</v>
      </c>
      <c r="BQ1" s="7" t="s">
        <v>124</v>
      </c>
      <c r="BR1" s="7" t="s">
        <v>125</v>
      </c>
      <c r="BS1" s="7" t="s">
        <v>126</v>
      </c>
      <c r="BT1" s="7" t="s">
        <v>127</v>
      </c>
      <c r="BU1" s="7" t="s">
        <v>128</v>
      </c>
      <c r="BV1" s="7" t="s">
        <v>129</v>
      </c>
      <c r="BW1" s="7" t="s">
        <v>130</v>
      </c>
      <c r="BX1" s="7" t="s">
        <v>131</v>
      </c>
      <c r="BY1" s="7" t="s">
        <v>132</v>
      </c>
      <c r="BZ1" s="7" t="s">
        <v>133</v>
      </c>
    </row>
    <row r="2" spans="1:78" x14ac:dyDescent="0.25">
      <c r="A2" t="s">
        <v>29</v>
      </c>
      <c r="B2" t="s">
        <v>28</v>
      </c>
      <c r="C2">
        <v>236</v>
      </c>
      <c r="D2">
        <v>238.5</v>
      </c>
      <c r="E2">
        <v>216.2</v>
      </c>
      <c r="F2">
        <v>-19.7</v>
      </c>
      <c r="G2">
        <v>218.6</v>
      </c>
      <c r="H2" t="s">
        <v>134</v>
      </c>
      <c r="I2" s="1">
        <v>44257</v>
      </c>
      <c r="J2">
        <v>515</v>
      </c>
      <c r="K2" t="s">
        <v>135</v>
      </c>
      <c r="L2" t="s">
        <v>136</v>
      </c>
      <c r="M2">
        <v>0</v>
      </c>
      <c r="N2">
        <v>236</v>
      </c>
      <c r="O2">
        <v>125</v>
      </c>
      <c r="P2">
        <v>111</v>
      </c>
      <c r="Q2">
        <v>57578</v>
      </c>
      <c r="R2">
        <v>0</v>
      </c>
      <c r="S2" t="s">
        <v>137</v>
      </c>
      <c r="T2" s="1">
        <v>44257</v>
      </c>
      <c r="U2">
        <v>515</v>
      </c>
      <c r="V2" t="s">
        <v>138</v>
      </c>
      <c r="W2" t="s">
        <v>135</v>
      </c>
      <c r="X2" t="s">
        <v>136</v>
      </c>
      <c r="Y2" s="22">
        <v>0.79166666666666663</v>
      </c>
      <c r="Z2">
        <v>2021</v>
      </c>
      <c r="AA2" t="s">
        <v>139</v>
      </c>
      <c r="AB2">
        <v>2</v>
      </c>
      <c r="AC2">
        <v>48</v>
      </c>
      <c r="AD2">
        <v>0</v>
      </c>
      <c r="AE2">
        <v>236</v>
      </c>
      <c r="AF2">
        <v>236</v>
      </c>
      <c r="AG2">
        <v>125</v>
      </c>
      <c r="AH2">
        <v>111</v>
      </c>
      <c r="AI2">
        <v>125</v>
      </c>
      <c r="AJ2">
        <v>111</v>
      </c>
      <c r="AK2">
        <v>35</v>
      </c>
      <c r="AL2">
        <v>33</v>
      </c>
      <c r="AM2">
        <v>36</v>
      </c>
      <c r="AN2">
        <v>23</v>
      </c>
      <c r="AO2">
        <v>25</v>
      </c>
      <c r="AP2">
        <v>22</v>
      </c>
      <c r="AQ2">
        <v>29</v>
      </c>
      <c r="AR2">
        <v>33</v>
      </c>
      <c r="AS2">
        <v>18</v>
      </c>
      <c r="AT2">
        <v>34</v>
      </c>
      <c r="AU2">
        <v>13</v>
      </c>
      <c r="AV2">
        <v>18</v>
      </c>
      <c r="AW2">
        <v>30</v>
      </c>
      <c r="AX2">
        <v>11</v>
      </c>
      <c r="AY2">
        <v>23</v>
      </c>
      <c r="AZ2">
        <v>66</v>
      </c>
      <c r="BA2">
        <v>29</v>
      </c>
      <c r="BB2">
        <v>25</v>
      </c>
      <c r="BC2">
        <v>50</v>
      </c>
      <c r="BD2">
        <v>31</v>
      </c>
      <c r="BE2">
        <v>18</v>
      </c>
      <c r="BF2">
        <v>34</v>
      </c>
      <c r="BG2">
        <v>13</v>
      </c>
      <c r="BH2">
        <v>18</v>
      </c>
      <c r="BI2">
        <v>30</v>
      </c>
      <c r="BJ2">
        <v>11</v>
      </c>
      <c r="BK2">
        <v>23</v>
      </c>
      <c r="BL2">
        <v>66</v>
      </c>
      <c r="BM2">
        <v>29</v>
      </c>
      <c r="BN2">
        <v>25</v>
      </c>
      <c r="BO2">
        <v>50</v>
      </c>
      <c r="BP2">
        <v>31</v>
      </c>
      <c r="BQ2">
        <v>11</v>
      </c>
      <c r="BR2">
        <v>22</v>
      </c>
      <c r="BS2">
        <v>9</v>
      </c>
      <c r="BT2">
        <v>4</v>
      </c>
      <c r="BU2">
        <v>26</v>
      </c>
      <c r="BV2">
        <v>29</v>
      </c>
      <c r="BW2">
        <v>191.137</v>
      </c>
      <c r="BX2" t="s">
        <v>140</v>
      </c>
      <c r="BY2" s="23">
        <v>44258</v>
      </c>
      <c r="BZ2">
        <v>101</v>
      </c>
    </row>
    <row r="3" spans="1:78" x14ac:dyDescent="0.25">
      <c r="A3" t="s">
        <v>29</v>
      </c>
      <c r="B3" t="s">
        <v>61</v>
      </c>
      <c r="C3">
        <v>217</v>
      </c>
      <c r="D3">
        <v>224</v>
      </c>
      <c r="E3">
        <v>221.8</v>
      </c>
      <c r="F3">
        <v>2.2000000000000002</v>
      </c>
      <c r="G3">
        <v>220.5</v>
      </c>
      <c r="H3" t="s">
        <v>134</v>
      </c>
      <c r="I3" s="1">
        <v>44255</v>
      </c>
      <c r="J3">
        <v>573</v>
      </c>
      <c r="K3" t="s">
        <v>141</v>
      </c>
      <c r="L3" t="s">
        <v>136</v>
      </c>
      <c r="M3">
        <v>0</v>
      </c>
      <c r="N3">
        <v>217</v>
      </c>
      <c r="O3">
        <v>133</v>
      </c>
      <c r="P3">
        <v>84</v>
      </c>
      <c r="Q3">
        <v>60612</v>
      </c>
      <c r="R3">
        <v>0</v>
      </c>
      <c r="S3" t="s">
        <v>137</v>
      </c>
      <c r="T3" s="1">
        <v>44255</v>
      </c>
      <c r="U3">
        <v>573</v>
      </c>
      <c r="V3" t="s">
        <v>138</v>
      </c>
      <c r="W3" t="s">
        <v>141</v>
      </c>
      <c r="X3" t="s">
        <v>136</v>
      </c>
      <c r="Y3" s="22">
        <v>0.83333333333333337</v>
      </c>
      <c r="Z3">
        <v>2021</v>
      </c>
      <c r="AA3" t="s">
        <v>139</v>
      </c>
      <c r="AB3">
        <v>2</v>
      </c>
      <c r="AC3">
        <v>48</v>
      </c>
      <c r="AD3">
        <v>0</v>
      </c>
      <c r="AE3">
        <v>217</v>
      </c>
      <c r="AF3">
        <v>217</v>
      </c>
      <c r="AG3">
        <v>133</v>
      </c>
      <c r="AH3">
        <v>84</v>
      </c>
      <c r="AI3">
        <v>133</v>
      </c>
      <c r="AJ3">
        <v>84</v>
      </c>
      <c r="AK3">
        <v>25</v>
      </c>
      <c r="AL3">
        <v>18</v>
      </c>
      <c r="AM3">
        <v>38</v>
      </c>
      <c r="AN3">
        <v>19</v>
      </c>
      <c r="AO3">
        <v>32</v>
      </c>
      <c r="AP3">
        <v>23</v>
      </c>
      <c r="AQ3">
        <v>38</v>
      </c>
      <c r="AR3">
        <v>24</v>
      </c>
      <c r="AS3">
        <v>23</v>
      </c>
      <c r="AT3">
        <v>40</v>
      </c>
      <c r="AU3">
        <v>10</v>
      </c>
      <c r="AV3">
        <v>34</v>
      </c>
      <c r="AW3">
        <v>19</v>
      </c>
      <c r="AX3">
        <v>4</v>
      </c>
      <c r="AY3">
        <v>28</v>
      </c>
      <c r="AZ3">
        <v>64</v>
      </c>
      <c r="BA3">
        <v>30</v>
      </c>
      <c r="BB3">
        <v>41</v>
      </c>
      <c r="BC3">
        <v>38</v>
      </c>
      <c r="BD3">
        <v>45</v>
      </c>
      <c r="BE3">
        <v>23</v>
      </c>
      <c r="BF3">
        <v>40</v>
      </c>
      <c r="BG3">
        <v>10</v>
      </c>
      <c r="BH3">
        <v>34</v>
      </c>
      <c r="BI3">
        <v>19</v>
      </c>
      <c r="BJ3">
        <v>4</v>
      </c>
      <c r="BK3">
        <v>28</v>
      </c>
      <c r="BL3">
        <v>64</v>
      </c>
      <c r="BM3">
        <v>30</v>
      </c>
      <c r="BN3">
        <v>41</v>
      </c>
      <c r="BO3">
        <v>38</v>
      </c>
      <c r="BP3">
        <v>45</v>
      </c>
      <c r="BQ3">
        <v>18</v>
      </c>
      <c r="BR3">
        <v>23</v>
      </c>
      <c r="BS3">
        <v>11</v>
      </c>
      <c r="BT3">
        <v>12</v>
      </c>
      <c r="BU3">
        <v>27</v>
      </c>
      <c r="BV3">
        <v>10</v>
      </c>
      <c r="BW3">
        <v>200.637</v>
      </c>
      <c r="BX3" t="s">
        <v>140</v>
      </c>
      <c r="BY3" s="23">
        <v>44263</v>
      </c>
      <c r="BZ3">
        <v>186</v>
      </c>
    </row>
    <row r="4" spans="1:78" x14ac:dyDescent="0.25">
      <c r="A4" t="s">
        <v>39</v>
      </c>
      <c r="B4" t="s">
        <v>29</v>
      </c>
      <c r="C4">
        <v>218</v>
      </c>
      <c r="D4">
        <v>223.5</v>
      </c>
      <c r="E4">
        <v>225.5</v>
      </c>
      <c r="F4">
        <v>-2</v>
      </c>
      <c r="G4">
        <v>222.4</v>
      </c>
      <c r="H4" t="s">
        <v>134</v>
      </c>
      <c r="I4" s="1">
        <v>44253</v>
      </c>
      <c r="J4">
        <v>540</v>
      </c>
      <c r="K4" t="s">
        <v>142</v>
      </c>
      <c r="L4" t="s">
        <v>143</v>
      </c>
      <c r="M4">
        <v>0</v>
      </c>
      <c r="N4">
        <v>218</v>
      </c>
      <c r="O4">
        <v>99</v>
      </c>
      <c r="P4">
        <v>119</v>
      </c>
      <c r="Q4">
        <v>57539</v>
      </c>
      <c r="R4">
        <v>0</v>
      </c>
      <c r="S4" t="s">
        <v>137</v>
      </c>
      <c r="T4" s="1">
        <v>44253</v>
      </c>
      <c r="U4">
        <v>540</v>
      </c>
      <c r="V4" t="s">
        <v>138</v>
      </c>
      <c r="W4" t="s">
        <v>142</v>
      </c>
      <c r="X4" t="s">
        <v>143</v>
      </c>
      <c r="Y4" s="22">
        <v>0.83333333333333337</v>
      </c>
      <c r="Z4">
        <v>2021</v>
      </c>
      <c r="AA4" t="s">
        <v>139</v>
      </c>
      <c r="AB4">
        <v>2</v>
      </c>
      <c r="AC4">
        <v>48</v>
      </c>
      <c r="AD4">
        <v>0</v>
      </c>
      <c r="AE4">
        <v>218</v>
      </c>
      <c r="AF4">
        <v>218</v>
      </c>
      <c r="AG4">
        <v>99</v>
      </c>
      <c r="AH4">
        <v>119</v>
      </c>
      <c r="AI4">
        <v>99</v>
      </c>
      <c r="AJ4">
        <v>119</v>
      </c>
      <c r="AK4">
        <v>30</v>
      </c>
      <c r="AL4">
        <v>32</v>
      </c>
      <c r="AM4">
        <v>17</v>
      </c>
      <c r="AN4">
        <v>31</v>
      </c>
      <c r="AO4">
        <v>25</v>
      </c>
      <c r="AP4">
        <v>27</v>
      </c>
      <c r="AQ4">
        <v>27</v>
      </c>
      <c r="AR4">
        <v>29</v>
      </c>
      <c r="AS4">
        <v>12</v>
      </c>
      <c r="AT4">
        <v>30</v>
      </c>
      <c r="AU4">
        <v>9</v>
      </c>
      <c r="AV4">
        <v>17</v>
      </c>
      <c r="AW4">
        <v>30</v>
      </c>
      <c r="AX4">
        <v>14</v>
      </c>
      <c r="AY4">
        <v>16</v>
      </c>
      <c r="AZ4">
        <v>69</v>
      </c>
      <c r="BA4">
        <v>28</v>
      </c>
      <c r="BB4">
        <v>18</v>
      </c>
      <c r="BC4">
        <v>45</v>
      </c>
      <c r="BD4">
        <v>35</v>
      </c>
      <c r="BE4">
        <v>12</v>
      </c>
      <c r="BF4">
        <v>30</v>
      </c>
      <c r="BG4">
        <v>9</v>
      </c>
      <c r="BH4">
        <v>17</v>
      </c>
      <c r="BI4">
        <v>30</v>
      </c>
      <c r="BJ4">
        <v>14</v>
      </c>
      <c r="BK4">
        <v>16</v>
      </c>
      <c r="BL4">
        <v>69</v>
      </c>
      <c r="BM4">
        <v>28</v>
      </c>
      <c r="BN4">
        <v>18</v>
      </c>
      <c r="BO4">
        <v>45</v>
      </c>
      <c r="BP4">
        <v>35</v>
      </c>
      <c r="BQ4">
        <v>9</v>
      </c>
      <c r="BR4">
        <v>17</v>
      </c>
      <c r="BS4">
        <v>8</v>
      </c>
      <c r="BT4">
        <v>4</v>
      </c>
      <c r="BU4">
        <v>24</v>
      </c>
      <c r="BV4">
        <v>34</v>
      </c>
      <c r="BW4">
        <v>179.83600000000001</v>
      </c>
      <c r="BX4" t="s">
        <v>140</v>
      </c>
      <c r="BY4" s="23">
        <v>44254</v>
      </c>
      <c r="BZ4">
        <v>52</v>
      </c>
    </row>
    <row r="5" spans="1:78" x14ac:dyDescent="0.25">
      <c r="A5" t="s">
        <v>39</v>
      </c>
      <c r="B5" t="s">
        <v>29</v>
      </c>
      <c r="C5">
        <v>216</v>
      </c>
      <c r="D5">
        <v>225.5</v>
      </c>
      <c r="E5">
        <v>225.6</v>
      </c>
      <c r="F5">
        <v>-0.1</v>
      </c>
      <c r="G5">
        <v>224.1</v>
      </c>
      <c r="H5" t="s">
        <v>134</v>
      </c>
      <c r="I5" s="1">
        <v>44252</v>
      </c>
      <c r="J5">
        <v>526</v>
      </c>
      <c r="K5" t="s">
        <v>142</v>
      </c>
      <c r="L5" t="s">
        <v>143</v>
      </c>
      <c r="M5">
        <v>0</v>
      </c>
      <c r="N5">
        <v>216</v>
      </c>
      <c r="O5">
        <v>122</v>
      </c>
      <c r="P5">
        <v>94</v>
      </c>
      <c r="Q5">
        <v>57525</v>
      </c>
      <c r="R5">
        <v>0</v>
      </c>
      <c r="S5" t="s">
        <v>137</v>
      </c>
      <c r="T5" s="1">
        <v>44252</v>
      </c>
      <c r="U5">
        <v>526</v>
      </c>
      <c r="V5" t="s">
        <v>138</v>
      </c>
      <c r="W5" t="s">
        <v>142</v>
      </c>
      <c r="X5" t="s">
        <v>143</v>
      </c>
      <c r="Y5" s="22">
        <v>0.83333333333333337</v>
      </c>
      <c r="Z5">
        <v>2021</v>
      </c>
      <c r="AA5" t="s">
        <v>139</v>
      </c>
      <c r="AB5">
        <v>2</v>
      </c>
      <c r="AC5">
        <v>48</v>
      </c>
      <c r="AD5">
        <v>0</v>
      </c>
      <c r="AE5">
        <v>216</v>
      </c>
      <c r="AF5">
        <v>216</v>
      </c>
      <c r="AG5">
        <v>122</v>
      </c>
      <c r="AH5">
        <v>94</v>
      </c>
      <c r="AI5">
        <v>122</v>
      </c>
      <c r="AJ5">
        <v>94</v>
      </c>
      <c r="AK5">
        <v>24</v>
      </c>
      <c r="AL5">
        <v>27</v>
      </c>
      <c r="AM5">
        <v>37</v>
      </c>
      <c r="AN5">
        <v>26</v>
      </c>
      <c r="AO5">
        <v>28</v>
      </c>
      <c r="AP5">
        <v>22</v>
      </c>
      <c r="AQ5">
        <v>33</v>
      </c>
      <c r="AR5">
        <v>19</v>
      </c>
      <c r="AS5">
        <v>11</v>
      </c>
      <c r="AT5">
        <v>39</v>
      </c>
      <c r="AU5">
        <v>11</v>
      </c>
      <c r="AV5">
        <v>14</v>
      </c>
      <c r="AW5">
        <v>22</v>
      </c>
      <c r="AX5">
        <v>12</v>
      </c>
      <c r="AY5">
        <v>16</v>
      </c>
      <c r="AZ5">
        <v>73</v>
      </c>
      <c r="BA5">
        <v>19</v>
      </c>
      <c r="BB5">
        <v>16</v>
      </c>
      <c r="BC5">
        <v>50</v>
      </c>
      <c r="BD5">
        <v>34</v>
      </c>
      <c r="BE5">
        <v>11</v>
      </c>
      <c r="BF5">
        <v>39</v>
      </c>
      <c r="BG5">
        <v>11</v>
      </c>
      <c r="BH5">
        <v>14</v>
      </c>
      <c r="BI5">
        <v>22</v>
      </c>
      <c r="BJ5">
        <v>12</v>
      </c>
      <c r="BK5">
        <v>16</v>
      </c>
      <c r="BL5">
        <v>73</v>
      </c>
      <c r="BM5">
        <v>19</v>
      </c>
      <c r="BN5">
        <v>16</v>
      </c>
      <c r="BO5">
        <v>50</v>
      </c>
      <c r="BP5">
        <v>34</v>
      </c>
      <c r="BQ5">
        <v>6</v>
      </c>
      <c r="BR5">
        <v>14</v>
      </c>
      <c r="BS5">
        <v>7</v>
      </c>
      <c r="BT5">
        <v>8</v>
      </c>
      <c r="BU5">
        <v>27</v>
      </c>
      <c r="BV5">
        <v>19</v>
      </c>
      <c r="BW5">
        <v>168.85599999999999</v>
      </c>
      <c r="BX5" t="s">
        <v>140</v>
      </c>
      <c r="BY5" s="23">
        <v>44253</v>
      </c>
      <c r="BZ5">
        <v>51</v>
      </c>
    </row>
    <row r="6" spans="1:78" x14ac:dyDescent="0.25">
      <c r="A6" t="s">
        <v>29</v>
      </c>
      <c r="B6" t="s">
        <v>34</v>
      </c>
      <c r="C6">
        <v>194</v>
      </c>
      <c r="D6">
        <v>232</v>
      </c>
      <c r="E6">
        <v>252.1</v>
      </c>
      <c r="F6">
        <v>-20.100000000000001</v>
      </c>
      <c r="G6">
        <v>228.6</v>
      </c>
      <c r="H6" t="s">
        <v>134</v>
      </c>
      <c r="I6" s="1">
        <v>44249</v>
      </c>
      <c r="J6">
        <v>557</v>
      </c>
      <c r="K6" t="s">
        <v>144</v>
      </c>
      <c r="L6" t="s">
        <v>136</v>
      </c>
      <c r="M6">
        <v>0</v>
      </c>
      <c r="N6">
        <v>194</v>
      </c>
      <c r="O6">
        <v>92</v>
      </c>
      <c r="P6">
        <v>102</v>
      </c>
      <c r="Q6">
        <v>55670</v>
      </c>
      <c r="R6">
        <v>0</v>
      </c>
      <c r="S6" t="s">
        <v>137</v>
      </c>
      <c r="T6" s="1">
        <v>44249</v>
      </c>
      <c r="U6">
        <v>557</v>
      </c>
      <c r="V6" t="s">
        <v>138</v>
      </c>
      <c r="W6" t="s">
        <v>144</v>
      </c>
      <c r="X6" t="s">
        <v>136</v>
      </c>
      <c r="Y6" s="22">
        <v>0.85416666666666663</v>
      </c>
      <c r="Z6">
        <v>2021</v>
      </c>
      <c r="AA6" t="s">
        <v>139</v>
      </c>
      <c r="AB6">
        <v>2</v>
      </c>
      <c r="AC6">
        <v>48</v>
      </c>
      <c r="AD6">
        <v>0</v>
      </c>
      <c r="AE6">
        <v>194</v>
      </c>
      <c r="AF6">
        <v>194</v>
      </c>
      <c r="AG6">
        <v>92</v>
      </c>
      <c r="AH6">
        <v>102</v>
      </c>
      <c r="AI6">
        <v>92</v>
      </c>
      <c r="AJ6">
        <v>102</v>
      </c>
      <c r="AK6">
        <v>13</v>
      </c>
      <c r="AL6">
        <v>26</v>
      </c>
      <c r="AM6">
        <v>23</v>
      </c>
      <c r="AN6">
        <v>28</v>
      </c>
      <c r="AO6">
        <v>26</v>
      </c>
      <c r="AP6">
        <v>27</v>
      </c>
      <c r="AQ6">
        <v>30</v>
      </c>
      <c r="AR6">
        <v>21</v>
      </c>
      <c r="AS6">
        <v>12</v>
      </c>
      <c r="AT6">
        <v>31</v>
      </c>
      <c r="AU6">
        <v>6</v>
      </c>
      <c r="AV6">
        <v>17</v>
      </c>
      <c r="AW6">
        <v>20</v>
      </c>
      <c r="AX6">
        <v>15</v>
      </c>
      <c r="AY6">
        <v>19</v>
      </c>
      <c r="AZ6">
        <v>63</v>
      </c>
      <c r="BA6">
        <v>31</v>
      </c>
      <c r="BB6">
        <v>26</v>
      </c>
      <c r="BC6">
        <v>39</v>
      </c>
      <c r="BD6">
        <v>41</v>
      </c>
      <c r="BE6">
        <v>12</v>
      </c>
      <c r="BF6">
        <v>31</v>
      </c>
      <c r="BG6">
        <v>6</v>
      </c>
      <c r="BH6">
        <v>17</v>
      </c>
      <c r="BI6">
        <v>20</v>
      </c>
      <c r="BJ6">
        <v>15</v>
      </c>
      <c r="BK6">
        <v>19</v>
      </c>
      <c r="BL6">
        <v>63</v>
      </c>
      <c r="BM6">
        <v>31</v>
      </c>
      <c r="BN6">
        <v>26</v>
      </c>
      <c r="BO6">
        <v>39</v>
      </c>
      <c r="BP6">
        <v>41</v>
      </c>
      <c r="BQ6">
        <v>13</v>
      </c>
      <c r="BR6">
        <v>16</v>
      </c>
      <c r="BS6">
        <v>13</v>
      </c>
      <c r="BT6">
        <v>5</v>
      </c>
      <c r="BU6">
        <v>17</v>
      </c>
      <c r="BV6">
        <v>17</v>
      </c>
      <c r="BW6">
        <v>179.26</v>
      </c>
      <c r="BX6" t="s">
        <v>140</v>
      </c>
      <c r="BY6" s="23">
        <v>44251</v>
      </c>
      <c r="BZ6">
        <v>51</v>
      </c>
    </row>
    <row r="7" spans="1:78" x14ac:dyDescent="0.25">
      <c r="A7" t="s">
        <v>54</v>
      </c>
      <c r="B7" t="s">
        <v>29</v>
      </c>
      <c r="C7">
        <v>225</v>
      </c>
      <c r="D7">
        <v>223</v>
      </c>
      <c r="E7">
        <v>236</v>
      </c>
      <c r="F7">
        <v>-6.6</v>
      </c>
      <c r="G7">
        <v>230.4</v>
      </c>
      <c r="H7" t="s">
        <v>134</v>
      </c>
      <c r="I7" s="1">
        <v>44247</v>
      </c>
      <c r="J7">
        <v>526</v>
      </c>
      <c r="K7" t="s">
        <v>145</v>
      </c>
      <c r="L7" t="s">
        <v>143</v>
      </c>
      <c r="M7">
        <v>0</v>
      </c>
      <c r="N7">
        <v>225</v>
      </c>
      <c r="O7">
        <v>97</v>
      </c>
      <c r="P7">
        <v>128</v>
      </c>
      <c r="Q7">
        <v>55643</v>
      </c>
      <c r="R7">
        <v>0</v>
      </c>
      <c r="S7" t="s">
        <v>137</v>
      </c>
      <c r="T7" s="1">
        <v>44247</v>
      </c>
      <c r="U7">
        <v>526</v>
      </c>
      <c r="V7" t="s">
        <v>138</v>
      </c>
      <c r="W7" t="s">
        <v>145</v>
      </c>
      <c r="X7" t="s">
        <v>143</v>
      </c>
      <c r="Y7" s="22">
        <v>0.875</v>
      </c>
      <c r="Z7">
        <v>2021</v>
      </c>
      <c r="AA7" t="s">
        <v>139</v>
      </c>
      <c r="AB7">
        <v>2</v>
      </c>
      <c r="AC7">
        <v>48</v>
      </c>
      <c r="AD7">
        <v>0</v>
      </c>
      <c r="AE7">
        <v>225</v>
      </c>
      <c r="AF7">
        <v>225</v>
      </c>
      <c r="AG7">
        <v>97</v>
      </c>
      <c r="AH7">
        <v>128</v>
      </c>
      <c r="AI7">
        <v>97</v>
      </c>
      <c r="AJ7">
        <v>128</v>
      </c>
      <c r="AK7">
        <v>15</v>
      </c>
      <c r="AL7">
        <v>28</v>
      </c>
      <c r="AM7">
        <v>19</v>
      </c>
      <c r="AN7">
        <v>37</v>
      </c>
      <c r="AO7">
        <v>30</v>
      </c>
      <c r="AP7">
        <v>31</v>
      </c>
      <c r="AQ7">
        <v>33</v>
      </c>
      <c r="AR7">
        <v>32</v>
      </c>
      <c r="AS7">
        <v>20</v>
      </c>
      <c r="AT7">
        <v>31</v>
      </c>
      <c r="AU7">
        <v>5</v>
      </c>
      <c r="AV7">
        <v>12</v>
      </c>
      <c r="AW7">
        <v>22</v>
      </c>
      <c r="AX7">
        <v>24</v>
      </c>
      <c r="AY7">
        <v>23</v>
      </c>
      <c r="AZ7">
        <v>60</v>
      </c>
      <c r="BA7">
        <v>33</v>
      </c>
      <c r="BB7">
        <v>13</v>
      </c>
      <c r="BC7">
        <v>40</v>
      </c>
      <c r="BD7">
        <v>46</v>
      </c>
      <c r="BE7">
        <v>20</v>
      </c>
      <c r="BF7">
        <v>31</v>
      </c>
      <c r="BG7">
        <v>5</v>
      </c>
      <c r="BH7">
        <v>12</v>
      </c>
      <c r="BI7">
        <v>22</v>
      </c>
      <c r="BJ7">
        <v>24</v>
      </c>
      <c r="BK7">
        <v>23</v>
      </c>
      <c r="BL7">
        <v>60</v>
      </c>
      <c r="BM7">
        <v>33</v>
      </c>
      <c r="BN7">
        <v>13</v>
      </c>
      <c r="BO7">
        <v>40</v>
      </c>
      <c r="BP7">
        <v>46</v>
      </c>
      <c r="BQ7">
        <v>12</v>
      </c>
      <c r="BR7">
        <v>10</v>
      </c>
      <c r="BS7">
        <v>17</v>
      </c>
      <c r="BT7">
        <v>5</v>
      </c>
      <c r="BU7">
        <v>19</v>
      </c>
      <c r="BV7">
        <v>35</v>
      </c>
      <c r="BW7">
        <v>168.90100000000001</v>
      </c>
      <c r="BX7" t="s">
        <v>140</v>
      </c>
      <c r="BY7" s="23">
        <v>44251</v>
      </c>
      <c r="BZ7">
        <v>47</v>
      </c>
    </row>
    <row r="8" spans="1:78" x14ac:dyDescent="0.25">
      <c r="A8" t="s">
        <v>51</v>
      </c>
      <c r="B8" t="s">
        <v>29</v>
      </c>
      <c r="C8">
        <v>204</v>
      </c>
      <c r="D8">
        <v>219</v>
      </c>
      <c r="E8">
        <v>225</v>
      </c>
      <c r="F8">
        <v>-6</v>
      </c>
      <c r="G8">
        <v>231.6</v>
      </c>
      <c r="H8" t="s">
        <v>134</v>
      </c>
      <c r="I8" s="1">
        <v>44246</v>
      </c>
      <c r="J8">
        <v>510</v>
      </c>
      <c r="K8" t="s">
        <v>146</v>
      </c>
      <c r="L8" t="s">
        <v>143</v>
      </c>
      <c r="M8">
        <v>0</v>
      </c>
      <c r="N8">
        <v>204</v>
      </c>
      <c r="O8">
        <v>109</v>
      </c>
      <c r="P8">
        <v>95</v>
      </c>
      <c r="Q8">
        <v>55629</v>
      </c>
      <c r="R8">
        <v>0</v>
      </c>
      <c r="S8" t="s">
        <v>137</v>
      </c>
      <c r="T8" s="1">
        <v>44246</v>
      </c>
      <c r="U8">
        <v>510</v>
      </c>
      <c r="V8" t="s">
        <v>138</v>
      </c>
      <c r="W8" t="s">
        <v>146</v>
      </c>
      <c r="X8" t="s">
        <v>143</v>
      </c>
      <c r="Y8" s="22">
        <v>0.83333333333333337</v>
      </c>
      <c r="Z8">
        <v>2021</v>
      </c>
      <c r="AA8" t="s">
        <v>139</v>
      </c>
      <c r="AB8">
        <v>2</v>
      </c>
      <c r="AC8">
        <v>48</v>
      </c>
      <c r="AD8">
        <v>0</v>
      </c>
      <c r="AE8">
        <v>204</v>
      </c>
      <c r="AF8">
        <v>204</v>
      </c>
      <c r="AG8">
        <v>109</v>
      </c>
      <c r="AH8">
        <v>95</v>
      </c>
      <c r="AI8">
        <v>109</v>
      </c>
      <c r="AJ8">
        <v>95</v>
      </c>
      <c r="AK8">
        <v>35</v>
      </c>
      <c r="AL8">
        <v>17</v>
      </c>
      <c r="AM8">
        <v>18</v>
      </c>
      <c r="AN8">
        <v>26</v>
      </c>
      <c r="AO8">
        <v>31</v>
      </c>
      <c r="AP8">
        <v>30</v>
      </c>
      <c r="AQ8">
        <v>25</v>
      </c>
      <c r="AR8">
        <v>22</v>
      </c>
      <c r="AS8">
        <v>20</v>
      </c>
      <c r="AT8">
        <v>37</v>
      </c>
      <c r="AU8">
        <v>5</v>
      </c>
      <c r="AV8">
        <v>9</v>
      </c>
      <c r="AW8">
        <v>22</v>
      </c>
      <c r="AX8">
        <v>14</v>
      </c>
      <c r="AY8">
        <v>23</v>
      </c>
      <c r="AZ8">
        <v>70</v>
      </c>
      <c r="BA8">
        <v>20</v>
      </c>
      <c r="BB8">
        <v>13</v>
      </c>
      <c r="BC8">
        <v>41</v>
      </c>
      <c r="BD8">
        <v>45</v>
      </c>
      <c r="BE8">
        <v>20</v>
      </c>
      <c r="BF8">
        <v>37</v>
      </c>
      <c r="BG8">
        <v>5</v>
      </c>
      <c r="BH8">
        <v>9</v>
      </c>
      <c r="BI8">
        <v>22</v>
      </c>
      <c r="BJ8">
        <v>14</v>
      </c>
      <c r="BK8">
        <v>23</v>
      </c>
      <c r="BL8">
        <v>70</v>
      </c>
      <c r="BM8">
        <v>20</v>
      </c>
      <c r="BN8">
        <v>13</v>
      </c>
      <c r="BO8">
        <v>41</v>
      </c>
      <c r="BP8">
        <v>45</v>
      </c>
      <c r="BQ8">
        <v>11</v>
      </c>
      <c r="BR8">
        <v>21</v>
      </c>
      <c r="BS8">
        <v>13</v>
      </c>
      <c r="BT8">
        <v>13</v>
      </c>
      <c r="BU8">
        <v>20</v>
      </c>
      <c r="BV8">
        <v>27</v>
      </c>
      <c r="BW8">
        <v>171.71100000000001</v>
      </c>
      <c r="BX8" t="s">
        <v>140</v>
      </c>
      <c r="BY8" s="23">
        <v>44251</v>
      </c>
      <c r="BZ8">
        <v>51</v>
      </c>
    </row>
    <row r="9" spans="1:78" x14ac:dyDescent="0.25">
      <c r="I9" s="1"/>
      <c r="T9" s="1"/>
      <c r="Y9" s="22"/>
      <c r="BY9" s="23"/>
    </row>
    <row r="10" spans="1:78" x14ac:dyDescent="0.25">
      <c r="A10" t="s">
        <v>153</v>
      </c>
      <c r="C10" s="8">
        <f>AVERAGE(C2:C4)</f>
        <v>223.66666666666666</v>
      </c>
      <c r="D10" s="8">
        <f t="shared" ref="D10:G10" si="0">AVERAGE(D2:D4)</f>
        <v>228.66666666666666</v>
      </c>
      <c r="E10" s="8">
        <f t="shared" si="0"/>
        <v>221.16666666666666</v>
      </c>
      <c r="F10" s="8">
        <f t="shared" si="0"/>
        <v>-6.5</v>
      </c>
      <c r="G10" s="8">
        <f t="shared" si="0"/>
        <v>220.5</v>
      </c>
      <c r="I10" s="1"/>
      <c r="T10" s="1"/>
      <c r="Y10" s="22"/>
      <c r="BY10" s="23"/>
    </row>
    <row r="11" spans="1:78" x14ac:dyDescent="0.25">
      <c r="A11" t="s">
        <v>152</v>
      </c>
      <c r="C11" s="8">
        <f>AVERAGE(C2:C6)</f>
        <v>216.2</v>
      </c>
      <c r="D11" s="8">
        <f t="shared" ref="D11:G11" si="1">AVERAGE(D2:D6)</f>
        <v>228.7</v>
      </c>
      <c r="E11" s="8">
        <f t="shared" si="1"/>
        <v>228.24</v>
      </c>
      <c r="F11" s="8">
        <f t="shared" si="1"/>
        <v>-7.94</v>
      </c>
      <c r="G11" s="8">
        <f t="shared" si="1"/>
        <v>222.84</v>
      </c>
      <c r="I11" s="1"/>
      <c r="T11" s="1"/>
      <c r="Y11" s="22"/>
      <c r="BY11" s="23"/>
    </row>
    <row r="12" spans="1:78" x14ac:dyDescent="0.25">
      <c r="A12" t="s">
        <v>151</v>
      </c>
      <c r="C12" s="8">
        <f>AVERAGE(C2:C8)</f>
        <v>215.71428571428572</v>
      </c>
      <c r="D12" s="8">
        <f t="shared" ref="D12:G12" si="2">AVERAGE(D2:D8)</f>
        <v>226.5</v>
      </c>
      <c r="E12" s="8">
        <f t="shared" si="2"/>
        <v>228.8857142857143</v>
      </c>
      <c r="F12" s="8">
        <f t="shared" si="2"/>
        <v>-7.4714285714285724</v>
      </c>
      <c r="G12" s="8">
        <f t="shared" si="2"/>
        <v>225.17142857142858</v>
      </c>
    </row>
    <row r="13" spans="1:78" x14ac:dyDescent="0.25">
      <c r="C13" s="8">
        <f>AVERAGE(C10:C12)</f>
        <v>218.5269841269841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2AFF7-A7E5-4CFB-915F-E1D91D631345}">
  <sheetPr codeName="Sheet4"/>
  <dimension ref="A1:BZ13"/>
  <sheetViews>
    <sheetView workbookViewId="0">
      <selection activeCell="E16" sqref="E16"/>
    </sheetView>
  </sheetViews>
  <sheetFormatPr defaultRowHeight="15" x14ac:dyDescent="0.25"/>
  <cols>
    <col min="5" max="5" width="12" customWidth="1"/>
    <col min="9" max="9" width="10.42578125" customWidth="1"/>
    <col min="20" max="20" width="10.7109375" customWidth="1"/>
  </cols>
  <sheetData>
    <row r="1" spans="1:78" s="24" customFormat="1" ht="31.5" customHeight="1" x14ac:dyDescent="0.25">
      <c r="A1" s="7" t="s">
        <v>24</v>
      </c>
      <c r="B1" s="7" t="s">
        <v>25</v>
      </c>
      <c r="C1" s="6" t="s">
        <v>150</v>
      </c>
      <c r="D1" s="6" t="s">
        <v>149</v>
      </c>
      <c r="E1" s="6" t="s">
        <v>20</v>
      </c>
      <c r="F1" s="6" t="s">
        <v>148</v>
      </c>
      <c r="G1" s="6" t="s">
        <v>147</v>
      </c>
      <c r="H1" s="7" t="s">
        <v>84</v>
      </c>
      <c r="I1" s="7" t="s">
        <v>22</v>
      </c>
      <c r="J1" s="7" t="s">
        <v>23</v>
      </c>
      <c r="K1" s="7" t="s">
        <v>74</v>
      </c>
      <c r="L1" s="7" t="s">
        <v>75</v>
      </c>
      <c r="M1" s="7" t="s">
        <v>76</v>
      </c>
      <c r="N1" s="7" t="s">
        <v>78</v>
      </c>
      <c r="O1" s="7" t="s">
        <v>79</v>
      </c>
      <c r="P1" s="7" t="s">
        <v>80</v>
      </c>
      <c r="Q1" s="7" t="s">
        <v>81</v>
      </c>
      <c r="R1" s="7" t="s">
        <v>82</v>
      </c>
      <c r="S1" s="7" t="s">
        <v>83</v>
      </c>
      <c r="T1" s="7" t="s">
        <v>22</v>
      </c>
      <c r="U1" s="7" t="s">
        <v>23</v>
      </c>
      <c r="V1" s="7" t="s">
        <v>84</v>
      </c>
      <c r="W1" s="7" t="s">
        <v>74</v>
      </c>
      <c r="X1" s="7" t="s">
        <v>75</v>
      </c>
      <c r="Y1" s="7" t="s">
        <v>85</v>
      </c>
      <c r="Z1" s="7" t="s">
        <v>86</v>
      </c>
      <c r="AA1" s="7" t="s">
        <v>87</v>
      </c>
      <c r="AB1" s="7" t="s">
        <v>88</v>
      </c>
      <c r="AC1" s="7" t="s">
        <v>89</v>
      </c>
      <c r="AD1" s="7" t="s">
        <v>76</v>
      </c>
      <c r="AE1" s="7" t="s">
        <v>77</v>
      </c>
      <c r="AF1" s="7" t="s">
        <v>78</v>
      </c>
      <c r="AG1" s="7" t="s">
        <v>79</v>
      </c>
      <c r="AH1" s="7" t="s">
        <v>80</v>
      </c>
      <c r="AI1" s="7" t="s">
        <v>90</v>
      </c>
      <c r="AJ1" s="7" t="s">
        <v>91</v>
      </c>
      <c r="AK1" s="7" t="s">
        <v>92</v>
      </c>
      <c r="AL1" s="7" t="s">
        <v>93</v>
      </c>
      <c r="AM1" s="7" t="s">
        <v>94</v>
      </c>
      <c r="AN1" s="7" t="s">
        <v>95</v>
      </c>
      <c r="AO1" s="7" t="s">
        <v>96</v>
      </c>
      <c r="AP1" s="7" t="s">
        <v>97</v>
      </c>
      <c r="AQ1" s="7" t="s">
        <v>98</v>
      </c>
      <c r="AR1" s="7" t="s">
        <v>99</v>
      </c>
      <c r="AS1" s="7" t="s">
        <v>100</v>
      </c>
      <c r="AT1" s="7" t="s">
        <v>101</v>
      </c>
      <c r="AU1" s="7" t="s">
        <v>102</v>
      </c>
      <c r="AV1" s="7" t="s">
        <v>103</v>
      </c>
      <c r="AW1" s="7" t="s">
        <v>104</v>
      </c>
      <c r="AX1" s="7" t="s">
        <v>105</v>
      </c>
      <c r="AY1" s="7" t="s">
        <v>106</v>
      </c>
      <c r="AZ1" s="7" t="s">
        <v>107</v>
      </c>
      <c r="BA1" s="7" t="s">
        <v>108</v>
      </c>
      <c r="BB1" s="7" t="s">
        <v>109</v>
      </c>
      <c r="BC1" s="7" t="s">
        <v>110</v>
      </c>
      <c r="BD1" s="7" t="s">
        <v>111</v>
      </c>
      <c r="BE1" s="7" t="s">
        <v>112</v>
      </c>
      <c r="BF1" s="7" t="s">
        <v>113</v>
      </c>
      <c r="BG1" s="7" t="s">
        <v>114</v>
      </c>
      <c r="BH1" s="7" t="s">
        <v>115</v>
      </c>
      <c r="BI1" s="7" t="s">
        <v>116</v>
      </c>
      <c r="BJ1" s="7" t="s">
        <v>117</v>
      </c>
      <c r="BK1" s="7" t="s">
        <v>118</v>
      </c>
      <c r="BL1" s="7" t="s">
        <v>119</v>
      </c>
      <c r="BM1" s="7" t="s">
        <v>120</v>
      </c>
      <c r="BN1" s="7" t="s">
        <v>121</v>
      </c>
      <c r="BO1" s="7" t="s">
        <v>122</v>
      </c>
      <c r="BP1" s="7" t="s">
        <v>123</v>
      </c>
      <c r="BQ1" s="7" t="s">
        <v>124</v>
      </c>
      <c r="BR1" s="7" t="s">
        <v>125</v>
      </c>
      <c r="BS1" s="7" t="s">
        <v>126</v>
      </c>
      <c r="BT1" s="7" t="s">
        <v>127</v>
      </c>
      <c r="BU1" s="7" t="s">
        <v>128</v>
      </c>
      <c r="BV1" s="7" t="s">
        <v>129</v>
      </c>
      <c r="BW1" s="7" t="s">
        <v>130</v>
      </c>
      <c r="BX1" s="7" t="s">
        <v>131</v>
      </c>
      <c r="BY1" s="7" t="s">
        <v>132</v>
      </c>
      <c r="BZ1" s="7" t="s">
        <v>133</v>
      </c>
    </row>
    <row r="2" spans="1:78" x14ac:dyDescent="0.25">
      <c r="A2" t="s">
        <v>42</v>
      </c>
      <c r="B2" t="s">
        <v>45</v>
      </c>
      <c r="C2">
        <v>225</v>
      </c>
      <c r="D2">
        <v>234</v>
      </c>
      <c r="E2">
        <v>231.4</v>
      </c>
      <c r="F2">
        <v>2.6</v>
      </c>
      <c r="G2">
        <v>225.2</v>
      </c>
      <c r="H2" t="s">
        <v>154</v>
      </c>
      <c r="I2" s="1">
        <v>44257</v>
      </c>
      <c r="J2">
        <v>524</v>
      </c>
      <c r="K2" t="s">
        <v>155</v>
      </c>
      <c r="L2" t="s">
        <v>143</v>
      </c>
      <c r="M2">
        <v>0</v>
      </c>
      <c r="N2">
        <v>225</v>
      </c>
      <c r="O2">
        <v>97</v>
      </c>
      <c r="P2">
        <v>128</v>
      </c>
      <c r="Q2">
        <v>57585</v>
      </c>
      <c r="R2">
        <v>0</v>
      </c>
      <c r="S2" t="s">
        <v>137</v>
      </c>
      <c r="T2" s="1">
        <v>44257</v>
      </c>
      <c r="U2">
        <v>524</v>
      </c>
      <c r="V2" t="s">
        <v>156</v>
      </c>
      <c r="W2" t="s">
        <v>155</v>
      </c>
      <c r="X2" t="s">
        <v>143</v>
      </c>
      <c r="Y2" s="22">
        <v>0.875</v>
      </c>
      <c r="Z2">
        <v>2021</v>
      </c>
      <c r="AA2" t="s">
        <v>139</v>
      </c>
      <c r="AB2">
        <v>2</v>
      </c>
      <c r="AC2">
        <v>48</v>
      </c>
      <c r="AD2">
        <v>0</v>
      </c>
      <c r="AE2">
        <v>225</v>
      </c>
      <c r="AF2">
        <v>225</v>
      </c>
      <c r="AG2">
        <v>97</v>
      </c>
      <c r="AH2">
        <v>128</v>
      </c>
      <c r="AI2">
        <v>97</v>
      </c>
      <c r="AJ2">
        <v>128</v>
      </c>
      <c r="AK2">
        <v>23</v>
      </c>
      <c r="AL2">
        <v>37</v>
      </c>
      <c r="AM2">
        <v>27</v>
      </c>
      <c r="AN2">
        <v>27</v>
      </c>
      <c r="AO2">
        <v>30</v>
      </c>
      <c r="AP2">
        <v>35</v>
      </c>
      <c r="AQ2">
        <v>17</v>
      </c>
      <c r="AR2">
        <v>29</v>
      </c>
      <c r="AS2">
        <v>22</v>
      </c>
      <c r="AT2">
        <v>21</v>
      </c>
      <c r="AU2">
        <v>11</v>
      </c>
      <c r="AV2">
        <v>11</v>
      </c>
      <c r="AW2">
        <v>42</v>
      </c>
      <c r="AX2">
        <v>11</v>
      </c>
      <c r="AY2">
        <v>31</v>
      </c>
      <c r="AZ2">
        <v>39</v>
      </c>
      <c r="BA2">
        <v>40</v>
      </c>
      <c r="BB2">
        <v>12</v>
      </c>
      <c r="BC2">
        <v>65</v>
      </c>
      <c r="BD2">
        <v>30</v>
      </c>
      <c r="BE2">
        <v>22</v>
      </c>
      <c r="BF2">
        <v>21</v>
      </c>
      <c r="BG2">
        <v>11</v>
      </c>
      <c r="BH2">
        <v>11</v>
      </c>
      <c r="BI2">
        <v>42</v>
      </c>
      <c r="BJ2">
        <v>11</v>
      </c>
      <c r="BK2">
        <v>31</v>
      </c>
      <c r="BL2">
        <v>39</v>
      </c>
      <c r="BM2">
        <v>40</v>
      </c>
      <c r="BN2">
        <v>12</v>
      </c>
      <c r="BO2">
        <v>65</v>
      </c>
      <c r="BP2">
        <v>30</v>
      </c>
      <c r="BQ2">
        <v>13</v>
      </c>
      <c r="BR2">
        <v>10</v>
      </c>
      <c r="BS2">
        <v>11</v>
      </c>
      <c r="BT2">
        <v>9</v>
      </c>
      <c r="BU2">
        <v>22</v>
      </c>
      <c r="BV2">
        <v>28</v>
      </c>
      <c r="BW2">
        <v>169.637</v>
      </c>
      <c r="BX2" t="s">
        <v>140</v>
      </c>
      <c r="BY2" s="23">
        <v>44258</v>
      </c>
      <c r="BZ2">
        <v>53</v>
      </c>
    </row>
    <row r="3" spans="1:78" x14ac:dyDescent="0.25">
      <c r="A3" t="s">
        <v>39</v>
      </c>
      <c r="B3" t="s">
        <v>45</v>
      </c>
      <c r="C3">
        <v>205</v>
      </c>
      <c r="D3">
        <v>232.5</v>
      </c>
      <c r="E3">
        <v>235</v>
      </c>
      <c r="F3">
        <v>-2.5</v>
      </c>
      <c r="G3">
        <v>226.2</v>
      </c>
      <c r="H3" t="s">
        <v>154</v>
      </c>
      <c r="I3" s="1">
        <v>44255</v>
      </c>
      <c r="J3">
        <v>564</v>
      </c>
      <c r="K3" t="s">
        <v>142</v>
      </c>
      <c r="L3" t="s">
        <v>143</v>
      </c>
      <c r="M3">
        <v>0</v>
      </c>
      <c r="N3">
        <v>205</v>
      </c>
      <c r="O3">
        <v>105</v>
      </c>
      <c r="P3">
        <v>100</v>
      </c>
      <c r="Q3">
        <v>60605</v>
      </c>
      <c r="R3">
        <v>0</v>
      </c>
      <c r="S3" t="s">
        <v>137</v>
      </c>
      <c r="T3" s="1">
        <v>44255</v>
      </c>
      <c r="U3">
        <v>564</v>
      </c>
      <c r="V3" t="s">
        <v>156</v>
      </c>
      <c r="W3" t="s">
        <v>142</v>
      </c>
      <c r="X3" t="s">
        <v>143</v>
      </c>
      <c r="Y3" s="22">
        <v>0.64583333333333337</v>
      </c>
      <c r="Z3">
        <v>2021</v>
      </c>
      <c r="AA3" t="s">
        <v>139</v>
      </c>
      <c r="AB3">
        <v>2</v>
      </c>
      <c r="AC3">
        <v>48</v>
      </c>
      <c r="AD3">
        <v>0</v>
      </c>
      <c r="AE3">
        <v>205</v>
      </c>
      <c r="AF3">
        <v>205</v>
      </c>
      <c r="AG3">
        <v>105</v>
      </c>
      <c r="AH3">
        <v>100</v>
      </c>
      <c r="AI3">
        <v>105</v>
      </c>
      <c r="AJ3">
        <v>100</v>
      </c>
      <c r="AK3">
        <v>27</v>
      </c>
      <c r="AL3">
        <v>23</v>
      </c>
      <c r="AM3">
        <v>26</v>
      </c>
      <c r="AN3">
        <v>25</v>
      </c>
      <c r="AO3">
        <v>24</v>
      </c>
      <c r="AP3">
        <v>33</v>
      </c>
      <c r="AQ3">
        <v>28</v>
      </c>
      <c r="AR3">
        <v>19</v>
      </c>
      <c r="AS3">
        <v>17</v>
      </c>
      <c r="AT3">
        <v>26</v>
      </c>
      <c r="AU3">
        <v>12</v>
      </c>
      <c r="AV3">
        <v>6</v>
      </c>
      <c r="AW3">
        <v>26</v>
      </c>
      <c r="AX3">
        <v>14</v>
      </c>
      <c r="AY3">
        <v>22</v>
      </c>
      <c r="AZ3">
        <v>47</v>
      </c>
      <c r="BA3">
        <v>38</v>
      </c>
      <c r="BB3">
        <v>7</v>
      </c>
      <c r="BC3">
        <v>53</v>
      </c>
      <c r="BD3">
        <v>44</v>
      </c>
      <c r="BE3">
        <v>17</v>
      </c>
      <c r="BF3">
        <v>26</v>
      </c>
      <c r="BG3">
        <v>12</v>
      </c>
      <c r="BH3">
        <v>6</v>
      </c>
      <c r="BI3">
        <v>26</v>
      </c>
      <c r="BJ3">
        <v>14</v>
      </c>
      <c r="BK3">
        <v>22</v>
      </c>
      <c r="BL3">
        <v>47</v>
      </c>
      <c r="BM3">
        <v>38</v>
      </c>
      <c r="BN3">
        <v>7</v>
      </c>
      <c r="BO3">
        <v>53</v>
      </c>
      <c r="BP3">
        <v>44</v>
      </c>
      <c r="BQ3">
        <v>11</v>
      </c>
      <c r="BR3">
        <v>8</v>
      </c>
      <c r="BS3">
        <v>8</v>
      </c>
      <c r="BT3">
        <v>13</v>
      </c>
      <c r="BU3">
        <v>21</v>
      </c>
      <c r="BV3">
        <v>20</v>
      </c>
      <c r="BW3">
        <v>165.637</v>
      </c>
      <c r="BX3" t="s">
        <v>140</v>
      </c>
      <c r="BY3" s="23">
        <v>44263</v>
      </c>
      <c r="BZ3">
        <v>62</v>
      </c>
    </row>
    <row r="4" spans="1:78" x14ac:dyDescent="0.25">
      <c r="A4" t="s">
        <v>48</v>
      </c>
      <c r="B4" t="s">
        <v>45</v>
      </c>
      <c r="C4">
        <v>254</v>
      </c>
      <c r="D4">
        <v>242</v>
      </c>
      <c r="E4">
        <v>248.4</v>
      </c>
      <c r="F4">
        <v>6.4</v>
      </c>
      <c r="G4">
        <v>227.5</v>
      </c>
      <c r="H4" t="s">
        <v>154</v>
      </c>
      <c r="I4" s="1">
        <v>44252</v>
      </c>
      <c r="J4">
        <v>530</v>
      </c>
      <c r="K4" t="s">
        <v>157</v>
      </c>
      <c r="L4" t="s">
        <v>143</v>
      </c>
      <c r="M4">
        <v>0</v>
      </c>
      <c r="N4">
        <v>254</v>
      </c>
      <c r="O4">
        <v>129</v>
      </c>
      <c r="P4">
        <v>125</v>
      </c>
      <c r="Q4">
        <v>57529</v>
      </c>
      <c r="R4">
        <v>0</v>
      </c>
      <c r="S4" t="s">
        <v>137</v>
      </c>
      <c r="T4" s="1">
        <v>44252</v>
      </c>
      <c r="U4">
        <v>530</v>
      </c>
      <c r="V4" t="s">
        <v>156</v>
      </c>
      <c r="W4" t="s">
        <v>157</v>
      </c>
      <c r="X4" t="s">
        <v>143</v>
      </c>
      <c r="Y4" s="22">
        <v>0.89583333333333337</v>
      </c>
      <c r="Z4">
        <v>2021</v>
      </c>
      <c r="AA4" t="s">
        <v>139</v>
      </c>
      <c r="AB4">
        <v>2</v>
      </c>
      <c r="AC4">
        <v>48</v>
      </c>
      <c r="AD4">
        <v>0</v>
      </c>
      <c r="AE4">
        <v>254</v>
      </c>
      <c r="AF4">
        <v>254</v>
      </c>
      <c r="AG4">
        <v>129</v>
      </c>
      <c r="AH4">
        <v>125</v>
      </c>
      <c r="AI4">
        <v>129</v>
      </c>
      <c r="AJ4">
        <v>125</v>
      </c>
      <c r="AK4">
        <v>35</v>
      </c>
      <c r="AL4">
        <v>31</v>
      </c>
      <c r="AM4">
        <v>34</v>
      </c>
      <c r="AN4">
        <v>37</v>
      </c>
      <c r="AO4">
        <v>34</v>
      </c>
      <c r="AP4">
        <v>35</v>
      </c>
      <c r="AQ4">
        <v>26</v>
      </c>
      <c r="AR4">
        <v>22</v>
      </c>
      <c r="AS4">
        <v>12</v>
      </c>
      <c r="AT4">
        <v>39</v>
      </c>
      <c r="AU4">
        <v>13</v>
      </c>
      <c r="AV4">
        <v>10</v>
      </c>
      <c r="AW4">
        <v>38</v>
      </c>
      <c r="AX4">
        <v>13</v>
      </c>
      <c r="AY4">
        <v>16</v>
      </c>
      <c r="AZ4">
        <v>65</v>
      </c>
      <c r="BA4">
        <v>31</v>
      </c>
      <c r="BB4">
        <v>14</v>
      </c>
      <c r="BC4">
        <v>63</v>
      </c>
      <c r="BD4">
        <v>39</v>
      </c>
      <c r="BE4">
        <v>12</v>
      </c>
      <c r="BF4">
        <v>39</v>
      </c>
      <c r="BG4">
        <v>13</v>
      </c>
      <c r="BH4">
        <v>10</v>
      </c>
      <c r="BI4">
        <v>38</v>
      </c>
      <c r="BJ4">
        <v>13</v>
      </c>
      <c r="BK4">
        <v>16</v>
      </c>
      <c r="BL4">
        <v>65</v>
      </c>
      <c r="BM4">
        <v>31</v>
      </c>
      <c r="BN4">
        <v>14</v>
      </c>
      <c r="BO4">
        <v>63</v>
      </c>
      <c r="BP4">
        <v>39</v>
      </c>
      <c r="BQ4">
        <v>9</v>
      </c>
      <c r="BR4">
        <v>9</v>
      </c>
      <c r="BS4">
        <v>8</v>
      </c>
      <c r="BT4">
        <v>12</v>
      </c>
      <c r="BU4">
        <v>21</v>
      </c>
      <c r="BV4">
        <v>32</v>
      </c>
      <c r="BW4">
        <v>182.85599999999999</v>
      </c>
      <c r="BX4" t="s">
        <v>140</v>
      </c>
      <c r="BY4" s="23">
        <v>44253</v>
      </c>
      <c r="BZ4">
        <v>46</v>
      </c>
    </row>
    <row r="5" spans="1:78" x14ac:dyDescent="0.25">
      <c r="A5" t="s">
        <v>64</v>
      </c>
      <c r="B5" t="s">
        <v>45</v>
      </c>
      <c r="C5">
        <v>251</v>
      </c>
      <c r="D5">
        <v>231.5</v>
      </c>
      <c r="E5">
        <v>217.3</v>
      </c>
      <c r="F5">
        <v>-14.2</v>
      </c>
      <c r="G5">
        <v>228.1</v>
      </c>
      <c r="H5" t="s">
        <v>154</v>
      </c>
      <c r="I5" s="1">
        <v>44250</v>
      </c>
      <c r="J5">
        <v>578</v>
      </c>
      <c r="K5" t="s">
        <v>158</v>
      </c>
      <c r="L5" t="s">
        <v>143</v>
      </c>
      <c r="M5">
        <v>0</v>
      </c>
      <c r="N5">
        <v>251</v>
      </c>
      <c r="O5">
        <v>139</v>
      </c>
      <c r="P5">
        <v>112</v>
      </c>
      <c r="Q5">
        <v>55691</v>
      </c>
      <c r="R5">
        <v>0</v>
      </c>
      <c r="S5" t="s">
        <v>137</v>
      </c>
      <c r="T5" s="1">
        <v>44250</v>
      </c>
      <c r="U5">
        <v>578</v>
      </c>
      <c r="V5" t="s">
        <v>156</v>
      </c>
      <c r="W5" t="s">
        <v>158</v>
      </c>
      <c r="X5" t="s">
        <v>143</v>
      </c>
      <c r="Y5" s="22">
        <v>0.83333333333333337</v>
      </c>
      <c r="Z5">
        <v>2021</v>
      </c>
      <c r="AA5" t="s">
        <v>139</v>
      </c>
      <c r="AB5">
        <v>2</v>
      </c>
      <c r="AC5">
        <v>48</v>
      </c>
      <c r="AD5">
        <v>0</v>
      </c>
      <c r="AE5">
        <v>251</v>
      </c>
      <c r="AF5">
        <v>251</v>
      </c>
      <c r="AG5">
        <v>139</v>
      </c>
      <c r="AH5">
        <v>112</v>
      </c>
      <c r="AI5">
        <v>139</v>
      </c>
      <c r="AJ5">
        <v>112</v>
      </c>
      <c r="AK5">
        <v>38</v>
      </c>
      <c r="AL5">
        <v>36</v>
      </c>
      <c r="AM5">
        <v>41</v>
      </c>
      <c r="AN5">
        <v>26</v>
      </c>
      <c r="AO5">
        <v>34</v>
      </c>
      <c r="AP5">
        <v>27</v>
      </c>
      <c r="AQ5">
        <v>26</v>
      </c>
      <c r="AR5">
        <v>23</v>
      </c>
      <c r="AS5">
        <v>13</v>
      </c>
      <c r="AT5">
        <v>33</v>
      </c>
      <c r="AU5">
        <v>20</v>
      </c>
      <c r="AV5">
        <v>9</v>
      </c>
      <c r="AW5">
        <v>23</v>
      </c>
      <c r="AX5">
        <v>19</v>
      </c>
      <c r="AY5">
        <v>18</v>
      </c>
      <c r="AZ5">
        <v>57</v>
      </c>
      <c r="BA5">
        <v>42</v>
      </c>
      <c r="BB5">
        <v>9</v>
      </c>
      <c r="BC5">
        <v>44</v>
      </c>
      <c r="BD5">
        <v>54</v>
      </c>
      <c r="BE5">
        <v>13</v>
      </c>
      <c r="BF5">
        <v>33</v>
      </c>
      <c r="BG5">
        <v>20</v>
      </c>
      <c r="BH5">
        <v>9</v>
      </c>
      <c r="BI5">
        <v>23</v>
      </c>
      <c r="BJ5">
        <v>19</v>
      </c>
      <c r="BK5">
        <v>18</v>
      </c>
      <c r="BL5">
        <v>57</v>
      </c>
      <c r="BM5">
        <v>42</v>
      </c>
      <c r="BN5">
        <v>9</v>
      </c>
      <c r="BO5">
        <v>44</v>
      </c>
      <c r="BP5">
        <v>54</v>
      </c>
      <c r="BQ5">
        <v>8</v>
      </c>
      <c r="BR5">
        <v>14</v>
      </c>
      <c r="BS5">
        <v>9</v>
      </c>
      <c r="BT5">
        <v>7</v>
      </c>
      <c r="BU5">
        <v>33</v>
      </c>
      <c r="BV5">
        <v>35</v>
      </c>
      <c r="BW5">
        <v>188.096</v>
      </c>
      <c r="BX5" t="s">
        <v>140</v>
      </c>
      <c r="BY5" s="23">
        <v>44251</v>
      </c>
      <c r="BZ5">
        <v>48</v>
      </c>
    </row>
    <row r="6" spans="1:78" x14ac:dyDescent="0.25">
      <c r="A6" t="s">
        <v>49</v>
      </c>
      <c r="B6" t="s">
        <v>45</v>
      </c>
      <c r="C6">
        <v>243</v>
      </c>
      <c r="D6">
        <v>240</v>
      </c>
      <c r="E6">
        <v>238.3</v>
      </c>
      <c r="F6">
        <v>-1.7</v>
      </c>
      <c r="G6">
        <v>229.6</v>
      </c>
      <c r="H6" t="s">
        <v>154</v>
      </c>
      <c r="I6" s="1">
        <v>44248</v>
      </c>
      <c r="J6">
        <v>550</v>
      </c>
      <c r="K6" t="s">
        <v>159</v>
      </c>
      <c r="L6" t="s">
        <v>143</v>
      </c>
      <c r="M6">
        <v>0</v>
      </c>
      <c r="N6">
        <v>243</v>
      </c>
      <c r="O6">
        <v>128</v>
      </c>
      <c r="P6">
        <v>115</v>
      </c>
      <c r="Q6">
        <v>55665</v>
      </c>
      <c r="R6">
        <v>0</v>
      </c>
      <c r="S6" t="s">
        <v>137</v>
      </c>
      <c r="T6" s="1">
        <v>44248</v>
      </c>
      <c r="U6">
        <v>550</v>
      </c>
      <c r="V6" t="s">
        <v>156</v>
      </c>
      <c r="W6" t="s">
        <v>159</v>
      </c>
      <c r="X6" t="s">
        <v>143</v>
      </c>
      <c r="Y6" s="22">
        <v>0.875</v>
      </c>
      <c r="Z6">
        <v>2021</v>
      </c>
      <c r="AA6" t="s">
        <v>139</v>
      </c>
      <c r="AB6">
        <v>2</v>
      </c>
      <c r="AC6">
        <v>48</v>
      </c>
      <c r="AD6">
        <v>0</v>
      </c>
      <c r="AE6">
        <v>243</v>
      </c>
      <c r="AF6">
        <v>243</v>
      </c>
      <c r="AG6">
        <v>128</v>
      </c>
      <c r="AH6">
        <v>115</v>
      </c>
      <c r="AI6">
        <v>128</v>
      </c>
      <c r="AJ6">
        <v>115</v>
      </c>
      <c r="AK6">
        <v>28</v>
      </c>
      <c r="AL6">
        <v>25</v>
      </c>
      <c r="AM6">
        <v>42</v>
      </c>
      <c r="AN6">
        <v>31</v>
      </c>
      <c r="AO6">
        <v>29</v>
      </c>
      <c r="AP6">
        <v>26</v>
      </c>
      <c r="AQ6">
        <v>29</v>
      </c>
      <c r="AR6">
        <v>33</v>
      </c>
      <c r="AS6">
        <v>29</v>
      </c>
      <c r="AT6">
        <v>33</v>
      </c>
      <c r="AU6">
        <v>11</v>
      </c>
      <c r="AV6">
        <v>15</v>
      </c>
      <c r="AW6">
        <v>32</v>
      </c>
      <c r="AX6">
        <v>12</v>
      </c>
      <c r="AY6">
        <v>36</v>
      </c>
      <c r="AZ6">
        <v>62</v>
      </c>
      <c r="BA6">
        <v>28</v>
      </c>
      <c r="BB6">
        <v>20</v>
      </c>
      <c r="BC6">
        <v>67</v>
      </c>
      <c r="BD6">
        <v>33</v>
      </c>
      <c r="BE6">
        <v>29</v>
      </c>
      <c r="BF6">
        <v>33</v>
      </c>
      <c r="BG6">
        <v>11</v>
      </c>
      <c r="BH6">
        <v>15</v>
      </c>
      <c r="BI6">
        <v>32</v>
      </c>
      <c r="BJ6">
        <v>12</v>
      </c>
      <c r="BK6">
        <v>36</v>
      </c>
      <c r="BL6">
        <v>62</v>
      </c>
      <c r="BM6">
        <v>28</v>
      </c>
      <c r="BN6">
        <v>20</v>
      </c>
      <c r="BO6">
        <v>67</v>
      </c>
      <c r="BP6">
        <v>33</v>
      </c>
      <c r="BQ6">
        <v>17</v>
      </c>
      <c r="BR6">
        <v>12</v>
      </c>
      <c r="BS6">
        <v>14</v>
      </c>
      <c r="BT6">
        <v>14</v>
      </c>
      <c r="BU6">
        <v>22</v>
      </c>
      <c r="BV6">
        <v>29</v>
      </c>
      <c r="BW6">
        <v>191.04400000000001</v>
      </c>
      <c r="BX6" t="s">
        <v>140</v>
      </c>
      <c r="BY6" s="23">
        <v>44251</v>
      </c>
      <c r="BZ6">
        <v>56</v>
      </c>
    </row>
    <row r="7" spans="1:78" x14ac:dyDescent="0.25">
      <c r="A7" t="s">
        <v>46</v>
      </c>
      <c r="B7" t="s">
        <v>45</v>
      </c>
      <c r="C7">
        <v>183</v>
      </c>
      <c r="D7">
        <v>232.5</v>
      </c>
      <c r="E7">
        <v>222.7</v>
      </c>
      <c r="F7">
        <v>9.8000000000000007</v>
      </c>
      <c r="G7">
        <v>234.3</v>
      </c>
      <c r="H7" t="s">
        <v>154</v>
      </c>
      <c r="I7" s="1">
        <v>44246</v>
      </c>
      <c r="J7">
        <v>512</v>
      </c>
      <c r="K7" t="s">
        <v>160</v>
      </c>
      <c r="L7" t="s">
        <v>143</v>
      </c>
      <c r="M7">
        <v>0</v>
      </c>
      <c r="N7">
        <v>183</v>
      </c>
      <c r="O7">
        <v>98</v>
      </c>
      <c r="P7">
        <v>85</v>
      </c>
      <c r="Q7">
        <v>55631</v>
      </c>
      <c r="R7">
        <v>0</v>
      </c>
      <c r="S7" t="s">
        <v>137</v>
      </c>
      <c r="T7" s="1">
        <v>44246</v>
      </c>
      <c r="U7">
        <v>512</v>
      </c>
      <c r="V7" t="s">
        <v>156</v>
      </c>
      <c r="W7" t="s">
        <v>160</v>
      </c>
      <c r="X7" t="s">
        <v>143</v>
      </c>
      <c r="Y7" s="22">
        <v>0.83333333333333337</v>
      </c>
      <c r="Z7">
        <v>2021</v>
      </c>
      <c r="AA7" t="s">
        <v>139</v>
      </c>
      <c r="AB7">
        <v>2</v>
      </c>
      <c r="AC7">
        <v>48</v>
      </c>
      <c r="AD7">
        <v>0</v>
      </c>
      <c r="AE7">
        <v>183</v>
      </c>
      <c r="AF7">
        <v>183</v>
      </c>
      <c r="AG7">
        <v>98</v>
      </c>
      <c r="AH7">
        <v>85</v>
      </c>
      <c r="AI7">
        <v>98</v>
      </c>
      <c r="AJ7">
        <v>85</v>
      </c>
      <c r="AK7">
        <v>16</v>
      </c>
      <c r="AL7">
        <v>20</v>
      </c>
      <c r="AM7">
        <v>30</v>
      </c>
      <c r="AN7">
        <v>22</v>
      </c>
      <c r="AO7">
        <v>32</v>
      </c>
      <c r="AP7">
        <v>20</v>
      </c>
      <c r="AQ7">
        <v>20</v>
      </c>
      <c r="AR7">
        <v>23</v>
      </c>
      <c r="AS7">
        <v>17</v>
      </c>
      <c r="AT7">
        <v>24</v>
      </c>
      <c r="AU7">
        <v>11</v>
      </c>
      <c r="AV7">
        <v>11</v>
      </c>
      <c r="AW7">
        <v>19</v>
      </c>
      <c r="AX7">
        <v>12</v>
      </c>
      <c r="AY7">
        <v>25</v>
      </c>
      <c r="AZ7">
        <v>52</v>
      </c>
      <c r="BA7">
        <v>34</v>
      </c>
      <c r="BB7">
        <v>21</v>
      </c>
      <c r="BC7">
        <v>45</v>
      </c>
      <c r="BD7">
        <v>40</v>
      </c>
      <c r="BE7">
        <v>17</v>
      </c>
      <c r="BF7">
        <v>24</v>
      </c>
      <c r="BG7">
        <v>11</v>
      </c>
      <c r="BH7">
        <v>11</v>
      </c>
      <c r="BI7">
        <v>19</v>
      </c>
      <c r="BJ7">
        <v>12</v>
      </c>
      <c r="BK7">
        <v>25</v>
      </c>
      <c r="BL7">
        <v>52</v>
      </c>
      <c r="BM7">
        <v>34</v>
      </c>
      <c r="BN7">
        <v>21</v>
      </c>
      <c r="BO7">
        <v>45</v>
      </c>
      <c r="BP7">
        <v>40</v>
      </c>
      <c r="BQ7">
        <v>12</v>
      </c>
      <c r="BR7">
        <v>10</v>
      </c>
      <c r="BS7">
        <v>11</v>
      </c>
      <c r="BT7">
        <v>8</v>
      </c>
      <c r="BU7">
        <v>23</v>
      </c>
      <c r="BV7">
        <v>20</v>
      </c>
      <c r="BW7">
        <v>168.71100000000001</v>
      </c>
      <c r="BX7" t="s">
        <v>140</v>
      </c>
      <c r="BY7" s="23">
        <v>44251</v>
      </c>
      <c r="BZ7">
        <v>49</v>
      </c>
    </row>
    <row r="8" spans="1:78" x14ac:dyDescent="0.25">
      <c r="A8" t="s">
        <v>37</v>
      </c>
      <c r="B8" t="s">
        <v>45</v>
      </c>
      <c r="C8">
        <v>206</v>
      </c>
      <c r="D8">
        <v>234</v>
      </c>
      <c r="E8">
        <v>243.7</v>
      </c>
      <c r="F8">
        <v>-9.6999999999999993</v>
      </c>
      <c r="G8">
        <v>237.1</v>
      </c>
      <c r="H8" t="s">
        <v>154</v>
      </c>
      <c r="I8" s="1">
        <v>44245</v>
      </c>
      <c r="J8">
        <v>570</v>
      </c>
      <c r="K8" t="s">
        <v>161</v>
      </c>
      <c r="L8" t="s">
        <v>143</v>
      </c>
      <c r="M8">
        <v>0</v>
      </c>
      <c r="N8">
        <v>206</v>
      </c>
      <c r="O8">
        <v>96</v>
      </c>
      <c r="P8">
        <v>110</v>
      </c>
      <c r="Q8">
        <v>55617</v>
      </c>
      <c r="R8">
        <v>0</v>
      </c>
      <c r="S8" t="s">
        <v>137</v>
      </c>
      <c r="T8" s="1">
        <v>44245</v>
      </c>
      <c r="U8">
        <v>570</v>
      </c>
      <c r="V8" t="s">
        <v>156</v>
      </c>
      <c r="W8" t="s">
        <v>161</v>
      </c>
      <c r="X8" t="s">
        <v>143</v>
      </c>
      <c r="Y8" s="22">
        <v>0.8125</v>
      </c>
      <c r="Z8">
        <v>2021</v>
      </c>
      <c r="AA8" t="s">
        <v>139</v>
      </c>
      <c r="AB8">
        <v>2</v>
      </c>
      <c r="AC8">
        <v>48</v>
      </c>
      <c r="AD8">
        <v>0</v>
      </c>
      <c r="AE8">
        <v>206</v>
      </c>
      <c r="AF8">
        <v>206</v>
      </c>
      <c r="AG8">
        <v>96</v>
      </c>
      <c r="AH8">
        <v>110</v>
      </c>
      <c r="AI8">
        <v>96</v>
      </c>
      <c r="AJ8">
        <v>110</v>
      </c>
      <c r="AK8">
        <v>26</v>
      </c>
      <c r="AL8">
        <v>33</v>
      </c>
      <c r="AM8">
        <v>15</v>
      </c>
      <c r="AN8">
        <v>25</v>
      </c>
      <c r="AO8">
        <v>31</v>
      </c>
      <c r="AP8">
        <v>27</v>
      </c>
      <c r="AQ8">
        <v>24</v>
      </c>
      <c r="AR8">
        <v>25</v>
      </c>
      <c r="AS8">
        <v>16</v>
      </c>
      <c r="AT8">
        <v>25</v>
      </c>
      <c r="AU8">
        <v>10</v>
      </c>
      <c r="AV8">
        <v>22</v>
      </c>
      <c r="AW8">
        <v>26</v>
      </c>
      <c r="AX8">
        <v>12</v>
      </c>
      <c r="AY8">
        <v>23</v>
      </c>
      <c r="AZ8">
        <v>54</v>
      </c>
      <c r="BA8">
        <v>34</v>
      </c>
      <c r="BB8">
        <v>23</v>
      </c>
      <c r="BC8">
        <v>43</v>
      </c>
      <c r="BD8">
        <v>35</v>
      </c>
      <c r="BE8">
        <v>16</v>
      </c>
      <c r="BF8">
        <v>25</v>
      </c>
      <c r="BG8">
        <v>10</v>
      </c>
      <c r="BH8">
        <v>22</v>
      </c>
      <c r="BI8">
        <v>26</v>
      </c>
      <c r="BJ8">
        <v>12</v>
      </c>
      <c r="BK8">
        <v>23</v>
      </c>
      <c r="BL8">
        <v>54</v>
      </c>
      <c r="BM8">
        <v>34</v>
      </c>
      <c r="BN8">
        <v>23</v>
      </c>
      <c r="BO8">
        <v>43</v>
      </c>
      <c r="BP8">
        <v>35</v>
      </c>
      <c r="BQ8">
        <v>15</v>
      </c>
      <c r="BR8">
        <v>9</v>
      </c>
      <c r="BS8">
        <v>15</v>
      </c>
      <c r="BT8">
        <v>2</v>
      </c>
      <c r="BU8">
        <v>23</v>
      </c>
      <c r="BV8">
        <v>26</v>
      </c>
      <c r="BW8">
        <v>167.68700000000001</v>
      </c>
      <c r="BX8" t="s">
        <v>140</v>
      </c>
      <c r="BY8" s="23">
        <v>44251</v>
      </c>
      <c r="BZ8">
        <v>49</v>
      </c>
    </row>
    <row r="9" spans="1:78" x14ac:dyDescent="0.25">
      <c r="I9" s="1"/>
      <c r="T9" s="1"/>
      <c r="Y9" s="22"/>
      <c r="BY9" s="23"/>
    </row>
    <row r="10" spans="1:78" x14ac:dyDescent="0.25">
      <c r="A10" t="s">
        <v>153</v>
      </c>
      <c r="C10" s="8">
        <f>AVERAGE(C2:C4)</f>
        <v>228</v>
      </c>
      <c r="D10" s="8">
        <f t="shared" ref="D10:G10" si="0">AVERAGE(D2:D4)</f>
        <v>236.16666666666666</v>
      </c>
      <c r="E10" s="8">
        <f t="shared" si="0"/>
        <v>238.26666666666665</v>
      </c>
      <c r="F10" s="8">
        <f t="shared" si="0"/>
        <v>2.1666666666666665</v>
      </c>
      <c r="G10" s="8">
        <f t="shared" si="0"/>
        <v>226.29999999999998</v>
      </c>
      <c r="I10" s="1"/>
      <c r="T10" s="1"/>
      <c r="Y10" s="22"/>
      <c r="BY10" s="23"/>
    </row>
    <row r="11" spans="1:78" x14ac:dyDescent="0.25">
      <c r="A11" t="s">
        <v>152</v>
      </c>
      <c r="C11" s="8">
        <f>AVERAGE(C2:C6)</f>
        <v>235.6</v>
      </c>
      <c r="D11" s="8">
        <f t="shared" ref="D11:G11" si="1">AVERAGE(D2:D6)</f>
        <v>236</v>
      </c>
      <c r="E11" s="8">
        <f t="shared" si="1"/>
        <v>234.07999999999998</v>
      </c>
      <c r="F11" s="8">
        <f t="shared" si="1"/>
        <v>-1.8799999999999997</v>
      </c>
      <c r="G11" s="8">
        <f t="shared" si="1"/>
        <v>227.32</v>
      </c>
      <c r="I11" s="1"/>
      <c r="T11" s="1"/>
      <c r="Y11" s="22"/>
      <c r="BY11" s="23"/>
    </row>
    <row r="12" spans="1:78" x14ac:dyDescent="0.25">
      <c r="A12" t="s">
        <v>151</v>
      </c>
      <c r="C12" s="8">
        <f>AVERAGE(C2:C8)</f>
        <v>223.85714285714286</v>
      </c>
      <c r="D12" s="8">
        <f t="shared" ref="D12:G12" si="2">AVERAGE(D2:D8)</f>
        <v>235.21428571428572</v>
      </c>
      <c r="E12" s="8">
        <f t="shared" si="2"/>
        <v>233.82857142857142</v>
      </c>
      <c r="F12" s="8">
        <f t="shared" si="2"/>
        <v>-1.3285714285714281</v>
      </c>
      <c r="G12" s="8">
        <f t="shared" si="2"/>
        <v>229.71428571428569</v>
      </c>
    </row>
    <row r="13" spans="1:78" x14ac:dyDescent="0.25">
      <c r="C13" s="8">
        <f>AVERAGE(C10:C12)</f>
        <v>229.15238095238098</v>
      </c>
      <c r="D13" s="8">
        <f t="shared" ref="D13:G13" si="3">AVERAGE(D10:D12)</f>
        <v>235.79365079365076</v>
      </c>
      <c r="E13" s="8">
        <f t="shared" si="3"/>
        <v>235.39174603174601</v>
      </c>
      <c r="F13" s="8">
        <f t="shared" si="3"/>
        <v>-0.34730158730158706</v>
      </c>
      <c r="G13" s="8">
        <f t="shared" si="3"/>
        <v>227.77809523809523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413A-2DFE-46B0-98F6-239A34264025}">
  <dimension ref="A1"/>
  <sheetViews>
    <sheetView workbookViewId="0">
      <selection activeCell="V12" sqref="V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B0064-19FB-4FAB-B929-74361D69CBF7}">
  <sheetPr filterMode="1"/>
  <dimension ref="A1:E78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27.42578125" bestFit="1" customWidth="1"/>
    <col min="2" max="2" width="13.85546875" customWidth="1"/>
    <col min="5" max="5" width="16.140625" customWidth="1"/>
  </cols>
  <sheetData>
    <row r="1" spans="1:5" x14ac:dyDescent="0.25">
      <c r="A1" s="35" t="s">
        <v>231</v>
      </c>
      <c r="B1" s="35" t="s">
        <v>83</v>
      </c>
      <c r="C1" s="35" t="s">
        <v>233</v>
      </c>
      <c r="D1" s="35" t="s">
        <v>234</v>
      </c>
      <c r="E1" s="35" t="s">
        <v>237</v>
      </c>
    </row>
    <row r="2" spans="1:5" x14ac:dyDescent="0.25">
      <c r="A2" t="s">
        <v>235</v>
      </c>
      <c r="B2" t="s">
        <v>137</v>
      </c>
      <c r="C2">
        <v>2008</v>
      </c>
      <c r="D2">
        <v>540</v>
      </c>
      <c r="E2" t="s">
        <v>243</v>
      </c>
    </row>
    <row r="3" spans="1:5" hidden="1" x14ac:dyDescent="0.25">
      <c r="A3" t="s">
        <v>235</v>
      </c>
      <c r="B3" t="s">
        <v>137</v>
      </c>
      <c r="C3">
        <v>2008</v>
      </c>
      <c r="D3">
        <v>540</v>
      </c>
      <c r="E3" t="s">
        <v>244</v>
      </c>
    </row>
    <row r="4" spans="1:5" hidden="1" x14ac:dyDescent="0.25">
      <c r="A4" t="s">
        <v>235</v>
      </c>
      <c r="B4" t="s">
        <v>137</v>
      </c>
      <c r="C4">
        <v>2009</v>
      </c>
      <c r="D4">
        <v>2658</v>
      </c>
      <c r="E4" t="s">
        <v>244</v>
      </c>
    </row>
    <row r="5" spans="1:5" x14ac:dyDescent="0.25">
      <c r="A5" t="s">
        <v>235</v>
      </c>
      <c r="B5" t="s">
        <v>137</v>
      </c>
      <c r="C5">
        <v>2009</v>
      </c>
      <c r="D5">
        <v>2657</v>
      </c>
      <c r="E5" t="s">
        <v>243</v>
      </c>
    </row>
    <row r="6" spans="1:5" hidden="1" x14ac:dyDescent="0.25">
      <c r="A6" t="s">
        <v>235</v>
      </c>
      <c r="B6" t="s">
        <v>137</v>
      </c>
      <c r="C6">
        <v>2010</v>
      </c>
      <c r="D6">
        <v>4215</v>
      </c>
      <c r="E6" t="s">
        <v>244</v>
      </c>
    </row>
    <row r="7" spans="1:5" x14ac:dyDescent="0.25">
      <c r="A7" t="s">
        <v>235</v>
      </c>
      <c r="B7" t="s">
        <v>137</v>
      </c>
      <c r="C7">
        <v>2010</v>
      </c>
      <c r="D7">
        <v>4214</v>
      </c>
      <c r="E7" t="s">
        <v>243</v>
      </c>
    </row>
    <row r="8" spans="1:5" x14ac:dyDescent="0.25">
      <c r="A8" t="s">
        <v>235</v>
      </c>
      <c r="B8" t="s">
        <v>137</v>
      </c>
      <c r="C8">
        <v>2011</v>
      </c>
      <c r="D8">
        <v>2237</v>
      </c>
      <c r="E8" t="s">
        <v>243</v>
      </c>
    </row>
    <row r="9" spans="1:5" hidden="1" x14ac:dyDescent="0.25">
      <c r="A9" t="s">
        <v>235</v>
      </c>
      <c r="B9" t="s">
        <v>137</v>
      </c>
      <c r="C9">
        <v>2011</v>
      </c>
      <c r="D9">
        <v>2237</v>
      </c>
      <c r="E9" t="s">
        <v>244</v>
      </c>
    </row>
    <row r="10" spans="1:5" hidden="1" x14ac:dyDescent="0.25">
      <c r="A10" t="s">
        <v>235</v>
      </c>
      <c r="B10" t="s">
        <v>137</v>
      </c>
      <c r="C10">
        <v>2011</v>
      </c>
      <c r="D10">
        <v>261</v>
      </c>
      <c r="E10" t="s">
        <v>245</v>
      </c>
    </row>
    <row r="11" spans="1:5" hidden="1" x14ac:dyDescent="0.25">
      <c r="A11" t="s">
        <v>235</v>
      </c>
      <c r="B11" t="s">
        <v>137</v>
      </c>
      <c r="C11">
        <v>2012</v>
      </c>
      <c r="D11">
        <v>5314</v>
      </c>
      <c r="E11" t="s">
        <v>245</v>
      </c>
    </row>
    <row r="12" spans="1:5" x14ac:dyDescent="0.25">
      <c r="A12" t="s">
        <v>235</v>
      </c>
      <c r="B12" t="s">
        <v>137</v>
      </c>
      <c r="C12">
        <v>2012</v>
      </c>
      <c r="D12">
        <v>4043</v>
      </c>
      <c r="E12" t="s">
        <v>243</v>
      </c>
    </row>
    <row r="13" spans="1:5" hidden="1" x14ac:dyDescent="0.25">
      <c r="A13" t="s">
        <v>235</v>
      </c>
      <c r="B13" t="s">
        <v>137</v>
      </c>
      <c r="C13">
        <v>2012</v>
      </c>
      <c r="D13">
        <v>4043</v>
      </c>
      <c r="E13" t="s">
        <v>244</v>
      </c>
    </row>
    <row r="14" spans="1:5" hidden="1" x14ac:dyDescent="0.25">
      <c r="A14" t="s">
        <v>235</v>
      </c>
      <c r="B14" t="s">
        <v>137</v>
      </c>
      <c r="C14">
        <v>2013</v>
      </c>
      <c r="D14">
        <v>5100</v>
      </c>
      <c r="E14" t="s">
        <v>245</v>
      </c>
    </row>
    <row r="15" spans="1:5" x14ac:dyDescent="0.25">
      <c r="A15" t="s">
        <v>235</v>
      </c>
      <c r="B15" t="s">
        <v>137</v>
      </c>
      <c r="C15">
        <v>2013</v>
      </c>
      <c r="D15">
        <v>3746</v>
      </c>
      <c r="E15" t="s">
        <v>243</v>
      </c>
    </row>
    <row r="16" spans="1:5" hidden="1" x14ac:dyDescent="0.25">
      <c r="A16" t="s">
        <v>235</v>
      </c>
      <c r="B16" t="s">
        <v>137</v>
      </c>
      <c r="C16">
        <v>2013</v>
      </c>
      <c r="D16">
        <v>3746</v>
      </c>
      <c r="E16" t="s">
        <v>244</v>
      </c>
    </row>
    <row r="17" spans="1:5" hidden="1" x14ac:dyDescent="0.25">
      <c r="A17" t="s">
        <v>235</v>
      </c>
      <c r="B17" t="s">
        <v>137</v>
      </c>
      <c r="C17">
        <v>2014</v>
      </c>
      <c r="D17">
        <v>6264</v>
      </c>
      <c r="E17" t="s">
        <v>245</v>
      </c>
    </row>
    <row r="18" spans="1:5" x14ac:dyDescent="0.25">
      <c r="A18" t="s">
        <v>235</v>
      </c>
      <c r="B18" t="s">
        <v>137</v>
      </c>
      <c r="C18">
        <v>2014</v>
      </c>
      <c r="D18">
        <v>5230</v>
      </c>
      <c r="E18" t="s">
        <v>243</v>
      </c>
    </row>
    <row r="19" spans="1:5" hidden="1" x14ac:dyDescent="0.25">
      <c r="A19" t="s">
        <v>235</v>
      </c>
      <c r="B19" t="s">
        <v>137</v>
      </c>
      <c r="C19">
        <v>2014</v>
      </c>
      <c r="D19">
        <v>5230</v>
      </c>
      <c r="E19" t="s">
        <v>244</v>
      </c>
    </row>
    <row r="20" spans="1:5" hidden="1" x14ac:dyDescent="0.25">
      <c r="A20" t="s">
        <v>235</v>
      </c>
      <c r="B20" t="s">
        <v>137</v>
      </c>
      <c r="C20">
        <v>2015</v>
      </c>
      <c r="D20">
        <v>5588</v>
      </c>
      <c r="E20" t="s">
        <v>245</v>
      </c>
    </row>
    <row r="21" spans="1:5" x14ac:dyDescent="0.25">
      <c r="A21" t="s">
        <v>235</v>
      </c>
      <c r="B21" t="s">
        <v>137</v>
      </c>
      <c r="C21">
        <v>2015</v>
      </c>
      <c r="D21">
        <v>5143</v>
      </c>
      <c r="E21" t="s">
        <v>243</v>
      </c>
    </row>
    <row r="22" spans="1:5" hidden="1" x14ac:dyDescent="0.25">
      <c r="A22" t="s">
        <v>235</v>
      </c>
      <c r="B22" t="s">
        <v>137</v>
      </c>
      <c r="C22">
        <v>2015</v>
      </c>
      <c r="D22">
        <v>5143</v>
      </c>
      <c r="E22" t="s">
        <v>244</v>
      </c>
    </row>
    <row r="23" spans="1:5" hidden="1" x14ac:dyDescent="0.25">
      <c r="A23" t="s">
        <v>235</v>
      </c>
      <c r="B23" t="s">
        <v>137</v>
      </c>
      <c r="C23">
        <v>2015</v>
      </c>
      <c r="D23">
        <v>15</v>
      </c>
      <c r="E23" t="s">
        <v>246</v>
      </c>
    </row>
    <row r="24" spans="1:5" hidden="1" x14ac:dyDescent="0.25">
      <c r="A24" t="s">
        <v>235</v>
      </c>
      <c r="B24" t="s">
        <v>137</v>
      </c>
      <c r="C24">
        <v>2016</v>
      </c>
      <c r="D24">
        <v>5663</v>
      </c>
      <c r="E24" t="s">
        <v>245</v>
      </c>
    </row>
    <row r="25" spans="1:5" x14ac:dyDescent="0.25">
      <c r="A25" t="s">
        <v>235</v>
      </c>
      <c r="B25" t="s">
        <v>137</v>
      </c>
      <c r="C25">
        <v>2016</v>
      </c>
      <c r="D25">
        <v>4915</v>
      </c>
      <c r="E25" t="s">
        <v>243</v>
      </c>
    </row>
    <row r="26" spans="1:5" hidden="1" x14ac:dyDescent="0.25">
      <c r="A26" t="s">
        <v>235</v>
      </c>
      <c r="B26" t="s">
        <v>137</v>
      </c>
      <c r="C26">
        <v>2016</v>
      </c>
      <c r="D26">
        <v>2243</v>
      </c>
      <c r="E26" t="s">
        <v>246</v>
      </c>
    </row>
    <row r="27" spans="1:5" hidden="1" x14ac:dyDescent="0.25">
      <c r="A27" t="s">
        <v>235</v>
      </c>
      <c r="B27" t="s">
        <v>137</v>
      </c>
      <c r="C27">
        <v>2016</v>
      </c>
      <c r="D27">
        <v>1385</v>
      </c>
      <c r="E27" t="s">
        <v>244</v>
      </c>
    </row>
    <row r="28" spans="1:5" hidden="1" x14ac:dyDescent="0.25">
      <c r="A28" t="s">
        <v>235</v>
      </c>
      <c r="B28" t="s">
        <v>137</v>
      </c>
      <c r="C28">
        <v>2016</v>
      </c>
      <c r="D28">
        <v>997</v>
      </c>
      <c r="E28" t="s">
        <v>247</v>
      </c>
    </row>
    <row r="29" spans="1:5" hidden="1" x14ac:dyDescent="0.25">
      <c r="A29" t="s">
        <v>235</v>
      </c>
      <c r="B29" t="s">
        <v>137</v>
      </c>
      <c r="C29">
        <v>2017</v>
      </c>
      <c r="D29">
        <v>5474</v>
      </c>
      <c r="E29" t="s">
        <v>245</v>
      </c>
    </row>
    <row r="30" spans="1:5" x14ac:dyDescent="0.25">
      <c r="A30" t="s">
        <v>235</v>
      </c>
      <c r="B30" t="s">
        <v>137</v>
      </c>
      <c r="C30">
        <v>2017</v>
      </c>
      <c r="D30">
        <v>4969</v>
      </c>
      <c r="E30" t="s">
        <v>243</v>
      </c>
    </row>
    <row r="31" spans="1:5" hidden="1" x14ac:dyDescent="0.25">
      <c r="A31" t="s">
        <v>235</v>
      </c>
      <c r="B31" t="s">
        <v>137</v>
      </c>
      <c r="C31">
        <v>2017</v>
      </c>
      <c r="D31">
        <v>3407</v>
      </c>
      <c r="E31" t="s">
        <v>238</v>
      </c>
    </row>
    <row r="32" spans="1:5" x14ac:dyDescent="0.25">
      <c r="A32" t="s">
        <v>235</v>
      </c>
      <c r="B32" t="s">
        <v>137</v>
      </c>
      <c r="C32">
        <v>2018</v>
      </c>
      <c r="D32">
        <v>5774</v>
      </c>
      <c r="E32" t="s">
        <v>243</v>
      </c>
    </row>
    <row r="33" spans="1:5" hidden="1" x14ac:dyDescent="0.25">
      <c r="A33" t="s">
        <v>235</v>
      </c>
      <c r="B33" t="s">
        <v>137</v>
      </c>
      <c r="C33">
        <v>2018</v>
      </c>
      <c r="D33">
        <v>3573</v>
      </c>
      <c r="E33" t="s">
        <v>245</v>
      </c>
    </row>
    <row r="34" spans="1:5" x14ac:dyDescent="0.25">
      <c r="A34" t="s">
        <v>235</v>
      </c>
      <c r="B34" t="s">
        <v>137</v>
      </c>
      <c r="C34">
        <v>2019</v>
      </c>
      <c r="D34">
        <v>4233</v>
      </c>
      <c r="E34" t="s">
        <v>243</v>
      </c>
    </row>
    <row r="35" spans="1:5" hidden="1" x14ac:dyDescent="0.25">
      <c r="A35" t="s">
        <v>240</v>
      </c>
      <c r="B35" t="s">
        <v>137</v>
      </c>
      <c r="C35">
        <v>2019</v>
      </c>
      <c r="D35">
        <v>4203</v>
      </c>
    </row>
    <row r="36" spans="1:5" hidden="1" x14ac:dyDescent="0.25">
      <c r="A36" t="s">
        <v>235</v>
      </c>
      <c r="B36" t="s">
        <v>137</v>
      </c>
      <c r="C36">
        <v>2019</v>
      </c>
      <c r="D36">
        <v>1474</v>
      </c>
      <c r="E36" t="s">
        <v>245</v>
      </c>
    </row>
    <row r="37" spans="1:5" hidden="1" x14ac:dyDescent="0.25">
      <c r="A37" t="s">
        <v>235</v>
      </c>
      <c r="B37" t="s">
        <v>137</v>
      </c>
      <c r="C37">
        <v>2019</v>
      </c>
      <c r="D37">
        <v>1</v>
      </c>
      <c r="E37" t="s">
        <v>247</v>
      </c>
    </row>
    <row r="38" spans="1:5" hidden="1" x14ac:dyDescent="0.25">
      <c r="A38" t="s">
        <v>235</v>
      </c>
      <c r="B38" t="s">
        <v>137</v>
      </c>
      <c r="C38">
        <v>2020</v>
      </c>
      <c r="D38">
        <v>1897</v>
      </c>
      <c r="E38" t="s">
        <v>245</v>
      </c>
    </row>
    <row r="39" spans="1:5" hidden="1" x14ac:dyDescent="0.25">
      <c r="A39" t="s">
        <v>239</v>
      </c>
      <c r="B39" t="s">
        <v>137</v>
      </c>
      <c r="C39">
        <v>2020</v>
      </c>
      <c r="D39">
        <v>1874</v>
      </c>
    </row>
    <row r="40" spans="1:5" x14ac:dyDescent="0.25">
      <c r="A40" t="s">
        <v>235</v>
      </c>
      <c r="B40" t="s">
        <v>137</v>
      </c>
      <c r="C40">
        <v>2020</v>
      </c>
      <c r="D40">
        <v>1823</v>
      </c>
      <c r="E40" t="s">
        <v>243</v>
      </c>
    </row>
    <row r="41" spans="1:5" hidden="1" x14ac:dyDescent="0.25">
      <c r="A41" t="s">
        <v>235</v>
      </c>
      <c r="B41" t="s">
        <v>137</v>
      </c>
      <c r="C41">
        <v>2020</v>
      </c>
      <c r="D41">
        <v>261</v>
      </c>
      <c r="E41" t="s">
        <v>247</v>
      </c>
    </row>
    <row r="42" spans="1:5" hidden="1" x14ac:dyDescent="0.25">
      <c r="A42" t="s">
        <v>232</v>
      </c>
      <c r="B42" t="s">
        <v>137</v>
      </c>
      <c r="C42">
        <v>2021</v>
      </c>
      <c r="D42">
        <v>1099</v>
      </c>
    </row>
    <row r="43" spans="1:5" hidden="1" x14ac:dyDescent="0.25">
      <c r="A43" t="s">
        <v>241</v>
      </c>
      <c r="B43" t="s">
        <v>137</v>
      </c>
      <c r="C43">
        <v>2021</v>
      </c>
      <c r="D43">
        <v>236</v>
      </c>
    </row>
    <row r="44" spans="1:5" hidden="1" x14ac:dyDescent="0.25">
      <c r="A44" t="s">
        <v>242</v>
      </c>
      <c r="B44" t="s">
        <v>137</v>
      </c>
      <c r="C44">
        <v>2021</v>
      </c>
      <c r="D44">
        <v>236</v>
      </c>
    </row>
    <row r="45" spans="1:5" hidden="1" x14ac:dyDescent="0.25">
      <c r="A45" t="s">
        <v>235</v>
      </c>
      <c r="B45" t="s">
        <v>236</v>
      </c>
      <c r="C45">
        <v>2009</v>
      </c>
      <c r="D45">
        <v>513</v>
      </c>
      <c r="E45" t="s">
        <v>245</v>
      </c>
    </row>
    <row r="46" spans="1:5" hidden="1" x14ac:dyDescent="0.25">
      <c r="A46" t="s">
        <v>235</v>
      </c>
      <c r="B46" t="s">
        <v>236</v>
      </c>
      <c r="C46">
        <v>2009</v>
      </c>
      <c r="D46">
        <v>496</v>
      </c>
      <c r="E46" t="s">
        <v>243</v>
      </c>
    </row>
    <row r="47" spans="1:5" hidden="1" x14ac:dyDescent="0.25">
      <c r="A47" t="s">
        <v>235</v>
      </c>
      <c r="B47" t="s">
        <v>236</v>
      </c>
      <c r="C47">
        <v>2009</v>
      </c>
      <c r="D47">
        <v>496</v>
      </c>
      <c r="E47" t="s">
        <v>244</v>
      </c>
    </row>
    <row r="48" spans="1:5" hidden="1" x14ac:dyDescent="0.25">
      <c r="A48" t="s">
        <v>235</v>
      </c>
      <c r="B48" t="s">
        <v>236</v>
      </c>
      <c r="C48">
        <v>2010</v>
      </c>
      <c r="D48">
        <v>1051</v>
      </c>
      <c r="E48" t="s">
        <v>245</v>
      </c>
    </row>
    <row r="49" spans="1:5" hidden="1" x14ac:dyDescent="0.25">
      <c r="A49" t="s">
        <v>235</v>
      </c>
      <c r="B49" t="s">
        <v>236</v>
      </c>
      <c r="C49">
        <v>2010</v>
      </c>
      <c r="D49">
        <v>605</v>
      </c>
      <c r="E49" t="s">
        <v>243</v>
      </c>
    </row>
    <row r="50" spans="1:5" hidden="1" x14ac:dyDescent="0.25">
      <c r="A50" t="s">
        <v>235</v>
      </c>
      <c r="B50" t="s">
        <v>236</v>
      </c>
      <c r="C50">
        <v>2010</v>
      </c>
      <c r="D50">
        <v>605</v>
      </c>
      <c r="E50" t="s">
        <v>244</v>
      </c>
    </row>
    <row r="51" spans="1:5" hidden="1" x14ac:dyDescent="0.25">
      <c r="A51" t="s">
        <v>235</v>
      </c>
      <c r="B51" t="s">
        <v>236</v>
      </c>
      <c r="C51">
        <v>2011</v>
      </c>
      <c r="D51">
        <v>820</v>
      </c>
      <c r="E51" t="s">
        <v>243</v>
      </c>
    </row>
    <row r="52" spans="1:5" hidden="1" x14ac:dyDescent="0.25">
      <c r="A52" t="s">
        <v>235</v>
      </c>
      <c r="B52" t="s">
        <v>236</v>
      </c>
      <c r="C52">
        <v>2011</v>
      </c>
      <c r="D52">
        <v>820</v>
      </c>
      <c r="E52" t="s">
        <v>244</v>
      </c>
    </row>
    <row r="53" spans="1:5" hidden="1" x14ac:dyDescent="0.25">
      <c r="A53" t="s">
        <v>235</v>
      </c>
      <c r="B53" t="s">
        <v>236</v>
      </c>
      <c r="C53">
        <v>2011</v>
      </c>
      <c r="D53">
        <v>794</v>
      </c>
      <c r="E53" t="s">
        <v>245</v>
      </c>
    </row>
    <row r="54" spans="1:5" hidden="1" x14ac:dyDescent="0.25">
      <c r="A54" t="s">
        <v>235</v>
      </c>
      <c r="B54" t="s">
        <v>236</v>
      </c>
      <c r="C54">
        <v>2012</v>
      </c>
      <c r="D54">
        <v>507</v>
      </c>
      <c r="E54" t="s">
        <v>245</v>
      </c>
    </row>
    <row r="55" spans="1:5" hidden="1" x14ac:dyDescent="0.25">
      <c r="A55" t="s">
        <v>235</v>
      </c>
      <c r="B55" t="s">
        <v>236</v>
      </c>
      <c r="C55">
        <v>2012</v>
      </c>
      <c r="D55">
        <v>456</v>
      </c>
      <c r="E55" t="s">
        <v>243</v>
      </c>
    </row>
    <row r="56" spans="1:5" hidden="1" x14ac:dyDescent="0.25">
      <c r="A56" t="s">
        <v>235</v>
      </c>
      <c r="B56" t="s">
        <v>236</v>
      </c>
      <c r="C56">
        <v>2012</v>
      </c>
      <c r="D56">
        <v>456</v>
      </c>
      <c r="E56" t="s">
        <v>244</v>
      </c>
    </row>
    <row r="57" spans="1:5" hidden="1" x14ac:dyDescent="0.25">
      <c r="A57" t="s">
        <v>235</v>
      </c>
      <c r="B57" t="s">
        <v>236</v>
      </c>
      <c r="C57">
        <v>2013</v>
      </c>
      <c r="D57">
        <v>575</v>
      </c>
      <c r="E57" t="s">
        <v>245</v>
      </c>
    </row>
    <row r="58" spans="1:5" hidden="1" x14ac:dyDescent="0.25">
      <c r="A58" t="s">
        <v>235</v>
      </c>
      <c r="B58" t="s">
        <v>236</v>
      </c>
      <c r="C58">
        <v>2013</v>
      </c>
      <c r="D58">
        <v>488</v>
      </c>
      <c r="E58" t="s">
        <v>243</v>
      </c>
    </row>
    <row r="59" spans="1:5" hidden="1" x14ac:dyDescent="0.25">
      <c r="A59" t="s">
        <v>235</v>
      </c>
      <c r="B59" t="s">
        <v>236</v>
      </c>
      <c r="C59">
        <v>2013</v>
      </c>
      <c r="D59">
        <v>488</v>
      </c>
      <c r="E59" t="s">
        <v>244</v>
      </c>
    </row>
    <row r="60" spans="1:5" hidden="1" x14ac:dyDescent="0.25">
      <c r="A60" t="s">
        <v>235</v>
      </c>
      <c r="B60" t="s">
        <v>236</v>
      </c>
      <c r="C60">
        <v>2014</v>
      </c>
      <c r="D60">
        <v>906</v>
      </c>
      <c r="E60" t="s">
        <v>245</v>
      </c>
    </row>
    <row r="61" spans="1:5" hidden="1" x14ac:dyDescent="0.25">
      <c r="A61" t="s">
        <v>235</v>
      </c>
      <c r="B61" t="s">
        <v>236</v>
      </c>
      <c r="C61">
        <v>2014</v>
      </c>
      <c r="D61">
        <v>872</v>
      </c>
      <c r="E61" t="s">
        <v>243</v>
      </c>
    </row>
    <row r="62" spans="1:5" hidden="1" x14ac:dyDescent="0.25">
      <c r="A62" t="s">
        <v>235</v>
      </c>
      <c r="B62" t="s">
        <v>236</v>
      </c>
      <c r="C62">
        <v>2014</v>
      </c>
      <c r="D62">
        <v>872</v>
      </c>
      <c r="E62" t="s">
        <v>244</v>
      </c>
    </row>
    <row r="63" spans="1:5" hidden="1" x14ac:dyDescent="0.25">
      <c r="A63" t="s">
        <v>235</v>
      </c>
      <c r="B63" t="s">
        <v>236</v>
      </c>
      <c r="C63">
        <v>2015</v>
      </c>
      <c r="D63">
        <v>850</v>
      </c>
      <c r="E63" t="s">
        <v>245</v>
      </c>
    </row>
    <row r="64" spans="1:5" hidden="1" x14ac:dyDescent="0.25">
      <c r="A64" t="s">
        <v>235</v>
      </c>
      <c r="B64" t="s">
        <v>236</v>
      </c>
      <c r="C64">
        <v>2015</v>
      </c>
      <c r="D64">
        <v>831</v>
      </c>
      <c r="E64" t="s">
        <v>243</v>
      </c>
    </row>
    <row r="65" spans="1:5" hidden="1" x14ac:dyDescent="0.25">
      <c r="A65" t="s">
        <v>235</v>
      </c>
      <c r="B65" t="s">
        <v>236</v>
      </c>
      <c r="C65">
        <v>2015</v>
      </c>
      <c r="D65">
        <v>829</v>
      </c>
      <c r="E65" t="s">
        <v>244</v>
      </c>
    </row>
    <row r="66" spans="1:5" hidden="1" x14ac:dyDescent="0.25">
      <c r="A66" t="s">
        <v>235</v>
      </c>
      <c r="B66" t="s">
        <v>236</v>
      </c>
      <c r="C66">
        <v>2016</v>
      </c>
      <c r="D66">
        <v>884</v>
      </c>
      <c r="E66" t="s">
        <v>245</v>
      </c>
    </row>
    <row r="67" spans="1:5" hidden="1" x14ac:dyDescent="0.25">
      <c r="A67" t="s">
        <v>235</v>
      </c>
      <c r="B67" t="s">
        <v>236</v>
      </c>
      <c r="C67">
        <v>2016</v>
      </c>
      <c r="D67">
        <v>832</v>
      </c>
      <c r="E67" t="s">
        <v>243</v>
      </c>
    </row>
    <row r="68" spans="1:5" hidden="1" x14ac:dyDescent="0.25">
      <c r="A68" t="s">
        <v>235</v>
      </c>
      <c r="B68" t="s">
        <v>236</v>
      </c>
      <c r="C68">
        <v>2016</v>
      </c>
      <c r="D68">
        <v>2</v>
      </c>
      <c r="E68" t="s">
        <v>246</v>
      </c>
    </row>
    <row r="69" spans="1:5" hidden="1" x14ac:dyDescent="0.25">
      <c r="A69" t="s">
        <v>235</v>
      </c>
      <c r="B69" t="s">
        <v>236</v>
      </c>
      <c r="C69">
        <v>2016</v>
      </c>
      <c r="D69">
        <v>1</v>
      </c>
      <c r="E69" t="s">
        <v>247</v>
      </c>
    </row>
    <row r="70" spans="1:5" hidden="1" x14ac:dyDescent="0.25">
      <c r="A70" t="s">
        <v>235</v>
      </c>
      <c r="B70" t="s">
        <v>236</v>
      </c>
      <c r="C70">
        <v>2017</v>
      </c>
      <c r="D70">
        <v>954</v>
      </c>
      <c r="E70" t="s">
        <v>245</v>
      </c>
    </row>
    <row r="71" spans="1:5" hidden="1" x14ac:dyDescent="0.25">
      <c r="A71" t="s">
        <v>235</v>
      </c>
      <c r="B71" t="s">
        <v>236</v>
      </c>
      <c r="C71">
        <v>2017</v>
      </c>
      <c r="D71">
        <v>874</v>
      </c>
      <c r="E71" t="s">
        <v>238</v>
      </c>
    </row>
    <row r="72" spans="1:5" hidden="1" x14ac:dyDescent="0.25">
      <c r="A72" t="s">
        <v>235</v>
      </c>
      <c r="B72" t="s">
        <v>236</v>
      </c>
      <c r="C72">
        <v>2017</v>
      </c>
      <c r="D72">
        <v>874</v>
      </c>
      <c r="E72" t="s">
        <v>243</v>
      </c>
    </row>
    <row r="73" spans="1:5" hidden="1" x14ac:dyDescent="0.25">
      <c r="A73" t="s">
        <v>235</v>
      </c>
      <c r="B73" t="s">
        <v>236</v>
      </c>
      <c r="C73">
        <v>2018</v>
      </c>
      <c r="D73">
        <v>936</v>
      </c>
      <c r="E73" t="s">
        <v>245</v>
      </c>
    </row>
    <row r="74" spans="1:5" hidden="1" x14ac:dyDescent="0.25">
      <c r="A74" t="s">
        <v>235</v>
      </c>
      <c r="B74" t="s">
        <v>236</v>
      </c>
      <c r="C74">
        <v>2018</v>
      </c>
      <c r="D74">
        <v>870</v>
      </c>
      <c r="E74" t="s">
        <v>243</v>
      </c>
    </row>
    <row r="75" spans="1:5" hidden="1" x14ac:dyDescent="0.25">
      <c r="A75" t="s">
        <v>235</v>
      </c>
      <c r="B75" t="s">
        <v>236</v>
      </c>
      <c r="C75">
        <v>2019</v>
      </c>
      <c r="D75">
        <v>403</v>
      </c>
      <c r="E75" t="s">
        <v>243</v>
      </c>
    </row>
    <row r="76" spans="1:5" hidden="1" x14ac:dyDescent="0.25">
      <c r="A76" t="s">
        <v>239</v>
      </c>
      <c r="B76" t="s">
        <v>236</v>
      </c>
      <c r="C76">
        <v>2019</v>
      </c>
      <c r="D76">
        <v>399</v>
      </c>
    </row>
    <row r="77" spans="1:5" hidden="1" x14ac:dyDescent="0.25">
      <c r="A77" t="s">
        <v>235</v>
      </c>
      <c r="B77" t="s">
        <v>236</v>
      </c>
      <c r="C77">
        <v>2019</v>
      </c>
      <c r="D77">
        <v>28</v>
      </c>
      <c r="E77" t="s">
        <v>245</v>
      </c>
    </row>
    <row r="78" spans="1:5" hidden="1" x14ac:dyDescent="0.25">
      <c r="A78" t="s">
        <v>239</v>
      </c>
      <c r="B78" t="s">
        <v>236</v>
      </c>
      <c r="C78">
        <v>2020</v>
      </c>
      <c r="D78">
        <v>71</v>
      </c>
    </row>
  </sheetData>
  <autoFilter ref="A1:E78" xr:uid="{01F36D85-98B9-4A17-8FD5-E5BE992C66B0}">
    <filterColumn colId="0">
      <filters>
        <filter val="FERRARI616\SQLEXPRESS2012"/>
      </filters>
    </filterColumn>
    <filterColumn colId="1">
      <filters>
        <filter val="NBA"/>
      </filters>
    </filterColumn>
    <filterColumn colId="4">
      <filters>
        <filter val="Adjustments"/>
      </filters>
    </filterColumn>
  </autoFilter>
  <sortState xmlns:xlrd2="http://schemas.microsoft.com/office/spreadsheetml/2017/richdata2" ref="A2:E78">
    <sortCondition ref="B2:B78"/>
    <sortCondition ref="C2:C78"/>
    <sortCondition descending="1" ref="D2:D78"/>
  </sortState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CB16F-31E6-4F61-8C27-E030123AC780}">
  <dimension ref="B2:J8"/>
  <sheetViews>
    <sheetView tabSelected="1" workbookViewId="0">
      <selection activeCell="G15" sqref="G15"/>
    </sheetView>
  </sheetViews>
  <sheetFormatPr defaultRowHeight="15" x14ac:dyDescent="0.25"/>
  <sheetData>
    <row r="2" spans="2:10" x14ac:dyDescent="0.25">
      <c r="B2" s="36"/>
      <c r="C2" t="s">
        <v>248</v>
      </c>
      <c r="D2" t="s">
        <v>249</v>
      </c>
      <c r="E2" t="s">
        <v>84</v>
      </c>
      <c r="F2" s="2" t="s">
        <v>250</v>
      </c>
      <c r="G2" s="2" t="s">
        <v>251</v>
      </c>
      <c r="H2" t="s">
        <v>74</v>
      </c>
      <c r="I2" t="s">
        <v>252</v>
      </c>
      <c r="J2" t="s">
        <v>253</v>
      </c>
    </row>
    <row r="3" spans="2:10" x14ac:dyDescent="0.25">
      <c r="B3" s="36">
        <v>1</v>
      </c>
      <c r="C3" t="s">
        <v>254</v>
      </c>
      <c r="D3">
        <v>25.61</v>
      </c>
      <c r="E3">
        <v>20.45</v>
      </c>
      <c r="F3" s="2">
        <f>D3-E3</f>
        <v>5.16</v>
      </c>
      <c r="G3" s="2">
        <f>H3/I3</f>
        <v>1.2832369942196531</v>
      </c>
      <c r="H3">
        <v>22.2</v>
      </c>
      <c r="I3">
        <v>17.3</v>
      </c>
      <c r="J3" s="37">
        <v>1</v>
      </c>
    </row>
    <row r="4" spans="2:10" x14ac:dyDescent="0.25">
      <c r="F4">
        <f>E3* (G4-1)</f>
        <v>5.7921965317919009</v>
      </c>
      <c r="G4">
        <f>1+(H3/I3)-1</f>
        <v>1.2832369942196529</v>
      </c>
    </row>
    <row r="5" spans="2:10" x14ac:dyDescent="0.25">
      <c r="F5">
        <f>F3/E3</f>
        <v>0.25232273838630809</v>
      </c>
      <c r="G5">
        <f>G4*E3</f>
        <v>26.242196531791901</v>
      </c>
    </row>
    <row r="8" spans="2:10" x14ac:dyDescent="0.25">
      <c r="C8">
        <f xml:space="preserve"> ( 1 + (( (H3 / I3) - 1 ) * J3) )</f>
        <v>1.2832369942196531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C28BF-123D-4486-98C4-A0150FC2C09A}">
  <sheetPr codeName="Sheet5" filterMode="1"/>
  <dimension ref="A1:AD31"/>
  <sheetViews>
    <sheetView workbookViewId="0">
      <pane ySplit="1" topLeftCell="A2" activePane="bottomLeft" state="frozen"/>
      <selection pane="bottomLeft" activeCell="M33" sqref="M33"/>
    </sheetView>
  </sheetViews>
  <sheetFormatPr defaultRowHeight="15" x14ac:dyDescent="0.25"/>
  <cols>
    <col min="14" max="14" width="0" hidden="1" customWidth="1"/>
    <col min="16" max="16" width="0" hidden="1" customWidth="1"/>
    <col min="18" max="18" width="0" hidden="1" customWidth="1"/>
    <col min="20" max="20" width="0" hidden="1" customWidth="1"/>
    <col min="22" max="22" width="0" hidden="1" customWidth="1"/>
    <col min="24" max="24" width="0" hidden="1" customWidth="1"/>
  </cols>
  <sheetData>
    <row r="1" spans="1:30" ht="45" customHeight="1" thickBot="1" x14ac:dyDescent="0.3">
      <c r="A1" s="25" t="s">
        <v>210</v>
      </c>
      <c r="B1" s="25" t="s">
        <v>211</v>
      </c>
      <c r="C1" s="26" t="s">
        <v>84</v>
      </c>
      <c r="D1" s="26" t="s">
        <v>75</v>
      </c>
      <c r="E1" s="26" t="s">
        <v>162</v>
      </c>
      <c r="F1" s="26" t="str">
        <f>A1</f>
        <v>Pts
Scored</v>
      </c>
      <c r="G1" s="26" t="str">
        <f>B1</f>
        <v>Pts
Allowed</v>
      </c>
      <c r="H1" s="26" t="s">
        <v>212</v>
      </c>
      <c r="I1" s="28" t="s">
        <v>163</v>
      </c>
      <c r="J1" s="30" t="s">
        <v>215</v>
      </c>
      <c r="K1" s="31" t="s">
        <v>212</v>
      </c>
      <c r="L1" s="32" t="s">
        <v>214</v>
      </c>
      <c r="M1" s="29" t="s">
        <v>164</v>
      </c>
      <c r="N1" s="26" t="s">
        <v>165</v>
      </c>
      <c r="O1" s="27" t="s">
        <v>166</v>
      </c>
      <c r="P1" s="26" t="s">
        <v>167</v>
      </c>
      <c r="Q1" s="27" t="s">
        <v>168</v>
      </c>
      <c r="R1" s="26" t="s">
        <v>169</v>
      </c>
      <c r="S1" s="25" t="s">
        <v>213</v>
      </c>
      <c r="T1" s="25" t="s">
        <v>209</v>
      </c>
      <c r="U1" s="25" t="s">
        <v>207</v>
      </c>
      <c r="V1" s="26" t="s">
        <v>170</v>
      </c>
      <c r="W1" s="25" t="s">
        <v>208</v>
      </c>
      <c r="X1" s="26" t="s">
        <v>171</v>
      </c>
      <c r="Y1" s="26" t="s">
        <v>6</v>
      </c>
      <c r="Z1" s="26" t="s">
        <v>7</v>
      </c>
      <c r="AA1" s="25" t="s">
        <v>203</v>
      </c>
      <c r="AB1" s="25" t="s">
        <v>204</v>
      </c>
      <c r="AC1" s="25" t="s">
        <v>205</v>
      </c>
      <c r="AD1" s="25" t="s">
        <v>206</v>
      </c>
    </row>
    <row r="2" spans="1:30" hidden="1" x14ac:dyDescent="0.25">
      <c r="A2">
        <v>103.2</v>
      </c>
      <c r="B2">
        <v>101.8</v>
      </c>
      <c r="C2" t="s">
        <v>172</v>
      </c>
      <c r="D2" t="s">
        <v>173</v>
      </c>
      <c r="E2">
        <v>4.8</v>
      </c>
      <c r="I2">
        <v>202.4</v>
      </c>
      <c r="M2">
        <v>20.9</v>
      </c>
      <c r="N2">
        <v>26.2</v>
      </c>
      <c r="O2">
        <v>25.1</v>
      </c>
      <c r="P2">
        <v>54.8</v>
      </c>
      <c r="Q2">
        <v>10.7</v>
      </c>
      <c r="R2">
        <v>33</v>
      </c>
      <c r="S2">
        <v>19.2</v>
      </c>
      <c r="T2">
        <v>25.8</v>
      </c>
      <c r="U2">
        <v>26.3</v>
      </c>
      <c r="V2">
        <v>50.4</v>
      </c>
      <c r="W2">
        <v>10</v>
      </c>
      <c r="X2">
        <v>34.6</v>
      </c>
      <c r="Y2">
        <v>203</v>
      </c>
      <c r="Z2">
        <v>159</v>
      </c>
      <c r="AA2">
        <v>105</v>
      </c>
      <c r="AB2">
        <v>84</v>
      </c>
      <c r="AC2">
        <v>98</v>
      </c>
      <c r="AD2">
        <v>75</v>
      </c>
    </row>
    <row r="3" spans="1:30" hidden="1" x14ac:dyDescent="0.25">
      <c r="A3">
        <v>101.3</v>
      </c>
      <c r="B3">
        <v>109.7</v>
      </c>
      <c r="C3" t="s">
        <v>174</v>
      </c>
      <c r="D3" t="s">
        <v>173</v>
      </c>
      <c r="E3">
        <v>4.9000000000000004</v>
      </c>
      <c r="I3">
        <v>210.3</v>
      </c>
      <c r="M3">
        <v>15.3</v>
      </c>
      <c r="N3">
        <v>21.8</v>
      </c>
      <c r="O3">
        <v>22.9</v>
      </c>
      <c r="P3">
        <v>46.8</v>
      </c>
      <c r="Q3">
        <v>13.4</v>
      </c>
      <c r="R3">
        <v>36.799999999999997</v>
      </c>
      <c r="S3">
        <v>19.899999999999999</v>
      </c>
      <c r="T3">
        <v>25</v>
      </c>
      <c r="U3">
        <v>30.5</v>
      </c>
      <c r="V3">
        <v>55.3</v>
      </c>
      <c r="W3">
        <v>9.6</v>
      </c>
      <c r="X3">
        <v>27.5</v>
      </c>
      <c r="Y3">
        <v>203</v>
      </c>
      <c r="Z3">
        <v>159</v>
      </c>
      <c r="AA3">
        <v>105</v>
      </c>
      <c r="AB3">
        <v>84</v>
      </c>
      <c r="AC3">
        <v>98</v>
      </c>
      <c r="AD3">
        <v>75</v>
      </c>
    </row>
    <row r="4" spans="1:30" hidden="1" x14ac:dyDescent="0.25">
      <c r="A4">
        <v>117</v>
      </c>
      <c r="B4">
        <v>118.2</v>
      </c>
      <c r="C4" t="s">
        <v>175</v>
      </c>
      <c r="D4" t="s">
        <v>173</v>
      </c>
      <c r="E4">
        <v>4.9000000000000004</v>
      </c>
      <c r="I4">
        <v>236.7</v>
      </c>
      <c r="M4">
        <v>18.2</v>
      </c>
      <c r="N4">
        <v>26.2</v>
      </c>
      <c r="O4">
        <v>29.3</v>
      </c>
      <c r="P4">
        <v>53.5</v>
      </c>
      <c r="Q4">
        <v>13.4</v>
      </c>
      <c r="R4">
        <v>38.5</v>
      </c>
      <c r="S4">
        <v>21.6</v>
      </c>
      <c r="T4">
        <v>26.7</v>
      </c>
      <c r="U4">
        <v>25.5</v>
      </c>
      <c r="V4">
        <v>50.8</v>
      </c>
      <c r="W4">
        <v>15.2</v>
      </c>
      <c r="X4">
        <v>44.3</v>
      </c>
      <c r="Y4">
        <v>203</v>
      </c>
      <c r="Z4">
        <v>159</v>
      </c>
      <c r="AA4">
        <v>105</v>
      </c>
      <c r="AB4">
        <v>84</v>
      </c>
      <c r="AC4">
        <v>98</v>
      </c>
      <c r="AD4">
        <v>75</v>
      </c>
    </row>
    <row r="5" spans="1:30" hidden="1" x14ac:dyDescent="0.25">
      <c r="A5">
        <v>117.8</v>
      </c>
      <c r="B5">
        <v>112.5</v>
      </c>
      <c r="C5" t="s">
        <v>176</v>
      </c>
      <c r="D5" t="s">
        <v>173</v>
      </c>
      <c r="E5">
        <v>5</v>
      </c>
      <c r="I5">
        <v>234.9</v>
      </c>
      <c r="M5">
        <v>13.9</v>
      </c>
      <c r="N5">
        <v>16.8</v>
      </c>
      <c r="O5">
        <v>32.9</v>
      </c>
      <c r="P5">
        <v>58</v>
      </c>
      <c r="Q5">
        <v>12.7</v>
      </c>
      <c r="R5">
        <v>31</v>
      </c>
      <c r="S5">
        <v>17.399999999999999</v>
      </c>
      <c r="T5">
        <v>22.3</v>
      </c>
      <c r="U5">
        <v>30</v>
      </c>
      <c r="V5">
        <v>58.3</v>
      </c>
      <c r="W5">
        <v>11.7</v>
      </c>
      <c r="X5">
        <v>33.799999999999997</v>
      </c>
      <c r="Y5">
        <v>203</v>
      </c>
      <c r="Z5">
        <v>159</v>
      </c>
      <c r="AA5">
        <v>105</v>
      </c>
      <c r="AB5">
        <v>84</v>
      </c>
      <c r="AC5">
        <v>98</v>
      </c>
      <c r="AD5">
        <v>75</v>
      </c>
    </row>
    <row r="6" spans="1:30" hidden="1" x14ac:dyDescent="0.25">
      <c r="A6">
        <v>109.7</v>
      </c>
      <c r="B6">
        <v>116.4</v>
      </c>
      <c r="C6" t="s">
        <v>177</v>
      </c>
      <c r="D6" t="s">
        <v>173</v>
      </c>
      <c r="E6">
        <v>5.4</v>
      </c>
      <c r="I6">
        <v>221.8</v>
      </c>
      <c r="M6">
        <v>23.8</v>
      </c>
      <c r="N6">
        <v>28.1</v>
      </c>
      <c r="O6">
        <v>27.8</v>
      </c>
      <c r="P6">
        <v>54.3</v>
      </c>
      <c r="Q6">
        <v>10.1</v>
      </c>
      <c r="R6">
        <v>34.5</v>
      </c>
      <c r="S6">
        <v>13.8</v>
      </c>
      <c r="T6">
        <v>17.5</v>
      </c>
      <c r="U6">
        <v>30.3</v>
      </c>
      <c r="V6">
        <v>56.8</v>
      </c>
      <c r="W6">
        <v>14</v>
      </c>
      <c r="X6">
        <v>34.5</v>
      </c>
      <c r="Y6">
        <v>203</v>
      </c>
      <c r="Z6">
        <v>159</v>
      </c>
      <c r="AA6">
        <v>105</v>
      </c>
      <c r="AB6">
        <v>84</v>
      </c>
      <c r="AC6">
        <v>98</v>
      </c>
      <c r="AD6">
        <v>75</v>
      </c>
    </row>
    <row r="7" spans="1:30" hidden="1" x14ac:dyDescent="0.25">
      <c r="A7">
        <v>117.4</v>
      </c>
      <c r="B7">
        <v>109</v>
      </c>
      <c r="C7" t="s">
        <v>178</v>
      </c>
      <c r="D7" t="s">
        <v>173</v>
      </c>
      <c r="E7">
        <v>5.8</v>
      </c>
      <c r="I7">
        <v>224.2</v>
      </c>
      <c r="M7">
        <v>20.9</v>
      </c>
      <c r="N7">
        <v>26.2</v>
      </c>
      <c r="O7">
        <v>27.4</v>
      </c>
      <c r="P7">
        <v>51.3</v>
      </c>
      <c r="Q7">
        <v>13.9</v>
      </c>
      <c r="R7">
        <v>35.1</v>
      </c>
      <c r="S7">
        <v>17.2</v>
      </c>
      <c r="T7">
        <v>21.1</v>
      </c>
      <c r="U7">
        <v>27.3</v>
      </c>
      <c r="V7">
        <v>55.7</v>
      </c>
      <c r="W7">
        <v>12.4</v>
      </c>
      <c r="X7">
        <v>35.6</v>
      </c>
      <c r="Y7">
        <v>203</v>
      </c>
      <c r="Z7">
        <v>159</v>
      </c>
      <c r="AA7">
        <v>105</v>
      </c>
      <c r="AB7">
        <v>84</v>
      </c>
      <c r="AC7">
        <v>98</v>
      </c>
      <c r="AD7">
        <v>75</v>
      </c>
    </row>
    <row r="8" spans="1:30" hidden="1" x14ac:dyDescent="0.25">
      <c r="A8">
        <v>101.8</v>
      </c>
      <c r="B8">
        <v>111</v>
      </c>
      <c r="C8" t="s">
        <v>179</v>
      </c>
      <c r="D8" t="s">
        <v>173</v>
      </c>
      <c r="E8">
        <v>6.2</v>
      </c>
      <c r="I8">
        <v>211.7</v>
      </c>
      <c r="M8">
        <v>14.3</v>
      </c>
      <c r="N8">
        <v>21.5</v>
      </c>
      <c r="O8">
        <v>22.6</v>
      </c>
      <c r="P8">
        <v>51.9</v>
      </c>
      <c r="Q8">
        <v>14.1</v>
      </c>
      <c r="R8">
        <v>35.1</v>
      </c>
      <c r="S8">
        <v>12.9</v>
      </c>
      <c r="T8">
        <v>18.100000000000001</v>
      </c>
      <c r="U8">
        <v>28.8</v>
      </c>
      <c r="V8">
        <v>50.8</v>
      </c>
      <c r="W8">
        <v>13.5</v>
      </c>
      <c r="X8">
        <v>37.200000000000003</v>
      </c>
      <c r="Y8">
        <v>203</v>
      </c>
      <c r="Z8">
        <v>159</v>
      </c>
      <c r="AA8">
        <v>105</v>
      </c>
      <c r="AB8">
        <v>84</v>
      </c>
      <c r="AC8">
        <v>98</v>
      </c>
      <c r="AD8">
        <v>75</v>
      </c>
    </row>
    <row r="9" spans="1:30" hidden="1" x14ac:dyDescent="0.25">
      <c r="A9">
        <v>114.5</v>
      </c>
      <c r="B9">
        <v>106.3</v>
      </c>
      <c r="C9" t="s">
        <v>180</v>
      </c>
      <c r="D9" t="s">
        <v>173</v>
      </c>
      <c r="E9">
        <v>7.6</v>
      </c>
      <c r="I9">
        <v>226.9</v>
      </c>
      <c r="M9">
        <v>20.100000000000001</v>
      </c>
      <c r="N9">
        <v>24.8</v>
      </c>
      <c r="O9">
        <v>32.799999999999997</v>
      </c>
      <c r="P9">
        <v>57.5</v>
      </c>
      <c r="Q9">
        <v>9.6</v>
      </c>
      <c r="R9">
        <v>30.8</v>
      </c>
      <c r="S9">
        <v>16.899999999999999</v>
      </c>
      <c r="T9">
        <v>23.5</v>
      </c>
      <c r="U9">
        <v>24.6</v>
      </c>
      <c r="V9">
        <v>54.5</v>
      </c>
      <c r="W9">
        <v>13.4</v>
      </c>
      <c r="X9">
        <v>37.5</v>
      </c>
      <c r="Y9">
        <v>203</v>
      </c>
      <c r="Z9">
        <v>159</v>
      </c>
      <c r="AA9">
        <v>105</v>
      </c>
      <c r="AB9">
        <v>84</v>
      </c>
      <c r="AC9">
        <v>98</v>
      </c>
      <c r="AD9">
        <v>75</v>
      </c>
    </row>
    <row r="10" spans="1:30" hidden="1" x14ac:dyDescent="0.25">
      <c r="A10">
        <v>115</v>
      </c>
      <c r="B10">
        <v>122.9</v>
      </c>
      <c r="C10" t="s">
        <v>181</v>
      </c>
      <c r="D10" t="s">
        <v>173</v>
      </c>
      <c r="E10">
        <v>7.8</v>
      </c>
      <c r="I10">
        <v>229.9</v>
      </c>
      <c r="M10">
        <v>16.5</v>
      </c>
      <c r="N10">
        <v>21.8</v>
      </c>
      <c r="O10">
        <v>32.9</v>
      </c>
      <c r="P10">
        <v>56.6</v>
      </c>
      <c r="Q10">
        <v>10.9</v>
      </c>
      <c r="R10">
        <v>32.9</v>
      </c>
      <c r="S10">
        <v>20.100000000000001</v>
      </c>
      <c r="T10">
        <v>25</v>
      </c>
      <c r="U10">
        <v>25.3</v>
      </c>
      <c r="V10">
        <v>47.3</v>
      </c>
      <c r="W10">
        <v>17.399999999999999</v>
      </c>
      <c r="X10">
        <v>38.700000000000003</v>
      </c>
      <c r="Y10">
        <v>203</v>
      </c>
      <c r="Z10">
        <v>159</v>
      </c>
      <c r="AA10">
        <v>105</v>
      </c>
      <c r="AB10">
        <v>84</v>
      </c>
      <c r="AC10">
        <v>98</v>
      </c>
      <c r="AD10">
        <v>75</v>
      </c>
    </row>
    <row r="11" spans="1:30" hidden="1" x14ac:dyDescent="0.25">
      <c r="A11">
        <v>118.4</v>
      </c>
      <c r="B11">
        <v>117.6</v>
      </c>
      <c r="C11" t="s">
        <v>182</v>
      </c>
      <c r="D11" t="s">
        <v>173</v>
      </c>
      <c r="E11">
        <v>8.3000000000000007</v>
      </c>
      <c r="I11">
        <v>243.3</v>
      </c>
      <c r="M11">
        <v>26.3</v>
      </c>
      <c r="N11">
        <v>32.5</v>
      </c>
      <c r="O11">
        <v>29.1</v>
      </c>
      <c r="P11">
        <v>61</v>
      </c>
      <c r="Q11">
        <v>11.3</v>
      </c>
      <c r="R11">
        <v>25.8</v>
      </c>
      <c r="S11">
        <v>16.8</v>
      </c>
      <c r="T11">
        <v>20</v>
      </c>
      <c r="U11">
        <v>32.4</v>
      </c>
      <c r="V11">
        <v>59.5</v>
      </c>
      <c r="W11">
        <v>12</v>
      </c>
      <c r="X11">
        <v>34.299999999999997</v>
      </c>
      <c r="Y11">
        <v>203</v>
      </c>
      <c r="Z11">
        <v>159</v>
      </c>
      <c r="AA11">
        <v>105</v>
      </c>
      <c r="AB11">
        <v>84</v>
      </c>
      <c r="AC11">
        <v>98</v>
      </c>
      <c r="AD11">
        <v>75</v>
      </c>
    </row>
    <row r="12" spans="1:30" hidden="1" x14ac:dyDescent="0.25">
      <c r="A12">
        <v>118.9</v>
      </c>
      <c r="B12">
        <v>117.7</v>
      </c>
      <c r="C12" t="s">
        <v>183</v>
      </c>
      <c r="D12" t="s">
        <v>173</v>
      </c>
      <c r="E12">
        <v>8.6999999999999993</v>
      </c>
      <c r="I12">
        <v>228.6</v>
      </c>
      <c r="M12">
        <v>19.399999999999999</v>
      </c>
      <c r="N12">
        <v>26.8</v>
      </c>
      <c r="O12">
        <v>29.5</v>
      </c>
      <c r="P12">
        <v>53.8</v>
      </c>
      <c r="Q12">
        <v>13.5</v>
      </c>
      <c r="R12">
        <v>37</v>
      </c>
      <c r="S12">
        <v>21</v>
      </c>
      <c r="T12">
        <v>25.8</v>
      </c>
      <c r="U12">
        <v>31.7</v>
      </c>
      <c r="V12">
        <v>56.8</v>
      </c>
      <c r="W12">
        <v>11.1</v>
      </c>
      <c r="X12">
        <v>35.299999999999997</v>
      </c>
      <c r="Y12">
        <v>203</v>
      </c>
      <c r="Z12">
        <v>159</v>
      </c>
      <c r="AA12">
        <v>105</v>
      </c>
      <c r="AB12">
        <v>84</v>
      </c>
      <c r="AC12">
        <v>98</v>
      </c>
      <c r="AD12">
        <v>75</v>
      </c>
    </row>
    <row r="13" spans="1:30" hidden="1" x14ac:dyDescent="0.25">
      <c r="A13">
        <v>111.1</v>
      </c>
      <c r="B13">
        <v>114.8</v>
      </c>
      <c r="C13" t="s">
        <v>184</v>
      </c>
      <c r="D13" t="s">
        <v>173</v>
      </c>
      <c r="E13">
        <v>8.6999999999999993</v>
      </c>
      <c r="I13">
        <v>219</v>
      </c>
      <c r="M13">
        <v>20.8</v>
      </c>
      <c r="N13">
        <v>28.3</v>
      </c>
      <c r="O13">
        <v>27.9</v>
      </c>
      <c r="P13">
        <v>53</v>
      </c>
      <c r="Q13">
        <v>11.5</v>
      </c>
      <c r="R13">
        <v>34.299999999999997</v>
      </c>
      <c r="S13">
        <v>19.5</v>
      </c>
      <c r="T13">
        <v>24.8</v>
      </c>
      <c r="U13">
        <v>27.4</v>
      </c>
      <c r="V13">
        <v>48.8</v>
      </c>
      <c r="W13">
        <v>13.5</v>
      </c>
      <c r="X13">
        <v>32.5</v>
      </c>
      <c r="Y13">
        <v>203</v>
      </c>
      <c r="Z13">
        <v>159</v>
      </c>
      <c r="AA13">
        <v>105</v>
      </c>
      <c r="AB13">
        <v>84</v>
      </c>
      <c r="AC13">
        <v>98</v>
      </c>
      <c r="AD13">
        <v>75</v>
      </c>
    </row>
    <row r="14" spans="1:30" hidden="1" x14ac:dyDescent="0.25">
      <c r="A14">
        <v>107.9</v>
      </c>
      <c r="B14">
        <v>107.3</v>
      </c>
      <c r="C14" t="s">
        <v>185</v>
      </c>
      <c r="D14" t="s">
        <v>173</v>
      </c>
      <c r="E14">
        <v>9.6</v>
      </c>
      <c r="I14">
        <v>216.6</v>
      </c>
      <c r="M14">
        <v>9.8000000000000007</v>
      </c>
      <c r="N14">
        <v>14</v>
      </c>
      <c r="O14">
        <v>33.6</v>
      </c>
      <c r="P14">
        <v>58.3</v>
      </c>
      <c r="Q14">
        <v>10.3</v>
      </c>
      <c r="R14">
        <v>34.799999999999997</v>
      </c>
      <c r="S14">
        <v>18.399999999999999</v>
      </c>
      <c r="T14">
        <v>27.8</v>
      </c>
      <c r="U14">
        <v>29.9</v>
      </c>
      <c r="V14">
        <v>49.3</v>
      </c>
      <c r="W14">
        <v>9.6999999999999993</v>
      </c>
      <c r="X14">
        <v>29.5</v>
      </c>
      <c r="Y14">
        <v>203</v>
      </c>
      <c r="Z14">
        <v>159</v>
      </c>
      <c r="AA14">
        <v>105</v>
      </c>
      <c r="AB14">
        <v>84</v>
      </c>
      <c r="AC14">
        <v>98</v>
      </c>
      <c r="AD14">
        <v>75</v>
      </c>
    </row>
    <row r="15" spans="1:30" x14ac:dyDescent="0.25">
      <c r="A15">
        <v>114</v>
      </c>
      <c r="B15">
        <v>108.7</v>
      </c>
      <c r="C15" t="s">
        <v>186</v>
      </c>
      <c r="D15" t="s">
        <v>173</v>
      </c>
      <c r="E15">
        <v>9.9</v>
      </c>
      <c r="F15" s="26">
        <f>A15</f>
        <v>114</v>
      </c>
      <c r="G15" s="26">
        <f>B15</f>
        <v>108.7</v>
      </c>
      <c r="H15">
        <f>F15+G15</f>
        <v>222.7</v>
      </c>
      <c r="I15">
        <v>235.7</v>
      </c>
      <c r="J15" s="34">
        <f>K15+L15</f>
        <v>222.7</v>
      </c>
      <c r="K15" s="33">
        <f>M15+O15*2+Q15*3</f>
        <v>114</v>
      </c>
      <c r="L15" s="33">
        <f>S15+U15*2+W15*3</f>
        <v>108.69999999999999</v>
      </c>
      <c r="M15">
        <v>24.1</v>
      </c>
      <c r="N15">
        <v>28</v>
      </c>
      <c r="O15">
        <v>22.3</v>
      </c>
      <c r="P15">
        <v>40.5</v>
      </c>
      <c r="Q15">
        <v>15.1</v>
      </c>
      <c r="R15">
        <v>36.299999999999997</v>
      </c>
      <c r="S15">
        <v>22.9</v>
      </c>
      <c r="T15">
        <v>27.5</v>
      </c>
      <c r="U15">
        <v>21.6</v>
      </c>
      <c r="V15">
        <v>43.3</v>
      </c>
      <c r="W15">
        <v>14.2</v>
      </c>
      <c r="X15">
        <v>40.299999999999997</v>
      </c>
      <c r="Y15">
        <v>203</v>
      </c>
      <c r="Z15">
        <v>159</v>
      </c>
      <c r="AA15">
        <v>105</v>
      </c>
      <c r="AB15">
        <v>84</v>
      </c>
      <c r="AC15">
        <v>98</v>
      </c>
      <c r="AD15">
        <v>75</v>
      </c>
    </row>
    <row r="16" spans="1:30" hidden="1" x14ac:dyDescent="0.25">
      <c r="A16">
        <v>108.9</v>
      </c>
      <c r="B16">
        <v>114.7</v>
      </c>
      <c r="C16" t="s">
        <v>187</v>
      </c>
      <c r="D16" t="s">
        <v>173</v>
      </c>
      <c r="E16">
        <v>10.199999999999999</v>
      </c>
      <c r="I16">
        <v>229.3</v>
      </c>
      <c r="M16">
        <v>18.3</v>
      </c>
      <c r="N16">
        <v>25.7</v>
      </c>
      <c r="O16">
        <v>34.5</v>
      </c>
      <c r="P16">
        <v>62.4</v>
      </c>
      <c r="Q16">
        <v>7.2</v>
      </c>
      <c r="R16">
        <v>21.1</v>
      </c>
      <c r="S16">
        <v>20.399999999999999</v>
      </c>
      <c r="T16">
        <v>26.6</v>
      </c>
      <c r="U16">
        <v>27.5</v>
      </c>
      <c r="V16">
        <v>52.7</v>
      </c>
      <c r="W16">
        <v>13.1</v>
      </c>
      <c r="X16">
        <v>33.299999999999997</v>
      </c>
      <c r="Y16">
        <v>203</v>
      </c>
      <c r="Z16">
        <v>159</v>
      </c>
      <c r="AA16">
        <v>105</v>
      </c>
      <c r="AB16">
        <v>84</v>
      </c>
      <c r="AC16">
        <v>98</v>
      </c>
      <c r="AD16">
        <v>75</v>
      </c>
    </row>
    <row r="17" spans="1:30" hidden="1" x14ac:dyDescent="0.25">
      <c r="A17">
        <v>119</v>
      </c>
      <c r="B17">
        <v>125.1</v>
      </c>
      <c r="C17" t="s">
        <v>188</v>
      </c>
      <c r="D17" t="s">
        <v>173</v>
      </c>
      <c r="E17">
        <v>10.3</v>
      </c>
      <c r="I17">
        <v>244.9</v>
      </c>
      <c r="M17">
        <v>14.7</v>
      </c>
      <c r="N17">
        <v>19.5</v>
      </c>
      <c r="O17">
        <v>32.200000000000003</v>
      </c>
      <c r="P17">
        <v>54.3</v>
      </c>
      <c r="Q17">
        <v>13.3</v>
      </c>
      <c r="R17">
        <v>38.299999999999997</v>
      </c>
      <c r="S17">
        <v>18.7</v>
      </c>
      <c r="T17">
        <v>26.3</v>
      </c>
      <c r="U17">
        <v>30.1</v>
      </c>
      <c r="V17">
        <v>54.5</v>
      </c>
      <c r="W17">
        <v>15.4</v>
      </c>
      <c r="X17">
        <v>34.5</v>
      </c>
      <c r="Y17">
        <v>203</v>
      </c>
      <c r="Z17">
        <v>159</v>
      </c>
      <c r="AA17">
        <v>105</v>
      </c>
      <c r="AB17">
        <v>84</v>
      </c>
      <c r="AC17">
        <v>98</v>
      </c>
      <c r="AD17">
        <v>75</v>
      </c>
    </row>
    <row r="18" spans="1:30" hidden="1" x14ac:dyDescent="0.25">
      <c r="A18">
        <v>106</v>
      </c>
      <c r="B18">
        <v>111.2</v>
      </c>
      <c r="C18" t="s">
        <v>189</v>
      </c>
      <c r="D18" t="s">
        <v>173</v>
      </c>
      <c r="E18">
        <v>10.4</v>
      </c>
      <c r="I18">
        <v>217.1</v>
      </c>
      <c r="M18">
        <v>19.899999999999999</v>
      </c>
      <c r="N18">
        <v>24</v>
      </c>
      <c r="O18">
        <v>28.5</v>
      </c>
      <c r="P18">
        <v>59.5</v>
      </c>
      <c r="Q18">
        <v>9.6999999999999993</v>
      </c>
      <c r="R18">
        <v>30</v>
      </c>
      <c r="S18">
        <v>20.399999999999999</v>
      </c>
      <c r="T18">
        <v>24.8</v>
      </c>
      <c r="U18">
        <v>27.1</v>
      </c>
      <c r="V18">
        <v>52</v>
      </c>
      <c r="W18">
        <v>12.2</v>
      </c>
      <c r="X18">
        <v>35.5</v>
      </c>
      <c r="Y18">
        <v>203</v>
      </c>
      <c r="Z18">
        <v>159</v>
      </c>
      <c r="AA18">
        <v>105</v>
      </c>
      <c r="AB18">
        <v>84</v>
      </c>
      <c r="AC18">
        <v>98</v>
      </c>
      <c r="AD18">
        <v>75</v>
      </c>
    </row>
    <row r="19" spans="1:30" hidden="1" x14ac:dyDescent="0.25">
      <c r="A19">
        <v>108.1</v>
      </c>
      <c r="B19">
        <v>112.9</v>
      </c>
      <c r="C19" t="s">
        <v>190</v>
      </c>
      <c r="D19" t="s">
        <v>173</v>
      </c>
      <c r="E19">
        <v>10.6</v>
      </c>
      <c r="I19">
        <v>218</v>
      </c>
      <c r="M19">
        <v>18.2</v>
      </c>
      <c r="N19">
        <v>23.5</v>
      </c>
      <c r="O19">
        <v>25.3</v>
      </c>
      <c r="P19">
        <v>51.3</v>
      </c>
      <c r="Q19">
        <v>13.1</v>
      </c>
      <c r="R19">
        <v>38</v>
      </c>
      <c r="S19">
        <v>17.600000000000001</v>
      </c>
      <c r="T19">
        <v>23.8</v>
      </c>
      <c r="U19">
        <v>33.4</v>
      </c>
      <c r="V19">
        <v>61.3</v>
      </c>
      <c r="W19">
        <v>9.5</v>
      </c>
      <c r="X19">
        <v>28.1</v>
      </c>
      <c r="Y19">
        <v>203</v>
      </c>
      <c r="Z19">
        <v>159</v>
      </c>
      <c r="AA19">
        <v>105</v>
      </c>
      <c r="AB19">
        <v>84</v>
      </c>
      <c r="AC19">
        <v>98</v>
      </c>
      <c r="AD19">
        <v>75</v>
      </c>
    </row>
    <row r="20" spans="1:30" x14ac:dyDescent="0.25">
      <c r="A20">
        <v>117.1</v>
      </c>
      <c r="B20">
        <v>110.2</v>
      </c>
      <c r="C20" t="s">
        <v>191</v>
      </c>
      <c r="D20" t="s">
        <v>173</v>
      </c>
      <c r="E20">
        <v>11.2</v>
      </c>
      <c r="F20" s="26">
        <f>A20</f>
        <v>117.1</v>
      </c>
      <c r="G20" s="26">
        <f>B20</f>
        <v>110.2</v>
      </c>
      <c r="H20">
        <f>F20+G20</f>
        <v>227.3</v>
      </c>
      <c r="I20">
        <v>230.4</v>
      </c>
      <c r="J20" s="34">
        <f>K20+L20</f>
        <v>227.3</v>
      </c>
      <c r="K20" s="33">
        <f>M20+O20*2+Q20*3</f>
        <v>117.1</v>
      </c>
      <c r="L20" s="33">
        <f>S20+U20*2+W20*3</f>
        <v>110.2</v>
      </c>
      <c r="M20">
        <v>18.600000000000001</v>
      </c>
      <c r="N20">
        <v>23.5</v>
      </c>
      <c r="O20">
        <v>27.5</v>
      </c>
      <c r="P20">
        <v>49.5</v>
      </c>
      <c r="Q20">
        <v>14.5</v>
      </c>
      <c r="R20">
        <v>34.5</v>
      </c>
      <c r="S20">
        <v>17.100000000000001</v>
      </c>
      <c r="T20">
        <v>23.5</v>
      </c>
      <c r="U20">
        <v>24.8</v>
      </c>
      <c r="V20">
        <v>46</v>
      </c>
      <c r="W20">
        <v>14.5</v>
      </c>
      <c r="X20">
        <v>40.5</v>
      </c>
      <c r="Y20">
        <v>203</v>
      </c>
      <c r="Z20">
        <v>159</v>
      </c>
      <c r="AA20">
        <v>105</v>
      </c>
      <c r="AB20">
        <v>84</v>
      </c>
      <c r="AC20">
        <v>98</v>
      </c>
      <c r="AD20">
        <v>75</v>
      </c>
    </row>
    <row r="21" spans="1:30" hidden="1" x14ac:dyDescent="0.25">
      <c r="A21">
        <v>112.8</v>
      </c>
      <c r="B21">
        <v>118.9</v>
      </c>
      <c r="C21" t="s">
        <v>192</v>
      </c>
      <c r="D21" t="s">
        <v>173</v>
      </c>
      <c r="E21">
        <v>11.3</v>
      </c>
      <c r="I21">
        <v>237.4</v>
      </c>
      <c r="M21">
        <v>16.5</v>
      </c>
      <c r="N21">
        <v>22.8</v>
      </c>
      <c r="O21">
        <v>28.5</v>
      </c>
      <c r="P21">
        <v>54.3</v>
      </c>
      <c r="Q21">
        <v>13.1</v>
      </c>
      <c r="R21">
        <v>38.799999999999997</v>
      </c>
      <c r="S21">
        <v>15.9</v>
      </c>
      <c r="T21">
        <v>23</v>
      </c>
      <c r="U21">
        <v>36.200000000000003</v>
      </c>
      <c r="V21">
        <v>59</v>
      </c>
      <c r="W21">
        <v>10.199999999999999</v>
      </c>
      <c r="X21">
        <v>31.5</v>
      </c>
      <c r="Y21">
        <v>203</v>
      </c>
      <c r="Z21">
        <v>159</v>
      </c>
      <c r="AA21">
        <v>105</v>
      </c>
      <c r="AB21">
        <v>84</v>
      </c>
      <c r="AC21">
        <v>98</v>
      </c>
      <c r="AD21">
        <v>75</v>
      </c>
    </row>
    <row r="22" spans="1:30" hidden="1" x14ac:dyDescent="0.25">
      <c r="A22">
        <v>115.6</v>
      </c>
      <c r="B22">
        <v>113.8</v>
      </c>
      <c r="C22" t="s">
        <v>193</v>
      </c>
      <c r="D22" t="s">
        <v>173</v>
      </c>
      <c r="E22">
        <v>11.3</v>
      </c>
      <c r="I22">
        <v>224.9</v>
      </c>
      <c r="M22">
        <v>23.4</v>
      </c>
      <c r="N22">
        <v>30</v>
      </c>
      <c r="O22">
        <v>26.9</v>
      </c>
      <c r="P22">
        <v>51.5</v>
      </c>
      <c r="Q22">
        <v>12.8</v>
      </c>
      <c r="R22">
        <v>32.5</v>
      </c>
      <c r="S22">
        <v>19.600000000000001</v>
      </c>
      <c r="T22">
        <v>25.8</v>
      </c>
      <c r="U22">
        <v>31.2</v>
      </c>
      <c r="V22">
        <v>51.8</v>
      </c>
      <c r="W22">
        <v>10.6</v>
      </c>
      <c r="X22">
        <v>34.5</v>
      </c>
      <c r="Y22">
        <v>203</v>
      </c>
      <c r="Z22">
        <v>159</v>
      </c>
      <c r="AA22">
        <v>105</v>
      </c>
      <c r="AB22">
        <v>84</v>
      </c>
      <c r="AC22">
        <v>98</v>
      </c>
      <c r="AD22">
        <v>75</v>
      </c>
    </row>
    <row r="23" spans="1:30" hidden="1" x14ac:dyDescent="0.25">
      <c r="A23">
        <v>106.7</v>
      </c>
      <c r="B23">
        <v>112.3</v>
      </c>
      <c r="C23" t="s">
        <v>194</v>
      </c>
      <c r="D23" t="s">
        <v>173</v>
      </c>
      <c r="E23">
        <v>11.6</v>
      </c>
      <c r="I23">
        <v>226.9</v>
      </c>
      <c r="M23">
        <v>18</v>
      </c>
      <c r="N23">
        <v>22.8</v>
      </c>
      <c r="O23">
        <v>28.9</v>
      </c>
      <c r="P23">
        <v>50.3</v>
      </c>
      <c r="Q23">
        <v>10.3</v>
      </c>
      <c r="R23">
        <v>35.299999999999997</v>
      </c>
      <c r="S23">
        <v>16.8</v>
      </c>
      <c r="T23">
        <v>19.8</v>
      </c>
      <c r="U23">
        <v>31.4</v>
      </c>
      <c r="V23">
        <v>60.3</v>
      </c>
      <c r="W23">
        <v>10.9</v>
      </c>
      <c r="X23">
        <v>30</v>
      </c>
      <c r="Y23">
        <v>203</v>
      </c>
      <c r="Z23">
        <v>159</v>
      </c>
      <c r="AA23">
        <v>105</v>
      </c>
      <c r="AB23">
        <v>84</v>
      </c>
      <c r="AC23">
        <v>98</v>
      </c>
      <c r="AD23">
        <v>75</v>
      </c>
    </row>
    <row r="24" spans="1:30" hidden="1" x14ac:dyDescent="0.25">
      <c r="A24">
        <v>123.6</v>
      </c>
      <c r="B24">
        <v>110</v>
      </c>
      <c r="C24" t="s">
        <v>195</v>
      </c>
      <c r="D24" t="s">
        <v>173</v>
      </c>
      <c r="E24">
        <v>11.8</v>
      </c>
      <c r="I24">
        <v>231.4</v>
      </c>
      <c r="M24">
        <v>18.600000000000001</v>
      </c>
      <c r="N24">
        <v>23.8</v>
      </c>
      <c r="O24">
        <v>32.1</v>
      </c>
      <c r="P24">
        <v>53.8</v>
      </c>
      <c r="Q24">
        <v>13.6</v>
      </c>
      <c r="R24">
        <v>36</v>
      </c>
      <c r="S24">
        <v>19.7</v>
      </c>
      <c r="T24">
        <v>24</v>
      </c>
      <c r="U24">
        <v>31.5</v>
      </c>
      <c r="V24">
        <v>60.8</v>
      </c>
      <c r="W24">
        <v>9.1</v>
      </c>
      <c r="X24">
        <v>29.8</v>
      </c>
      <c r="Y24">
        <v>203</v>
      </c>
      <c r="Z24">
        <v>159</v>
      </c>
      <c r="AA24">
        <v>105</v>
      </c>
      <c r="AB24">
        <v>84</v>
      </c>
      <c r="AC24">
        <v>98</v>
      </c>
      <c r="AD24">
        <v>75</v>
      </c>
    </row>
    <row r="25" spans="1:30" hidden="1" x14ac:dyDescent="0.25">
      <c r="A25">
        <v>114.5</v>
      </c>
      <c r="B25">
        <v>127.9</v>
      </c>
      <c r="C25" t="s">
        <v>196</v>
      </c>
      <c r="D25" t="s">
        <v>173</v>
      </c>
      <c r="E25">
        <v>12.9</v>
      </c>
      <c r="I25">
        <v>247</v>
      </c>
      <c r="M25">
        <v>17.600000000000001</v>
      </c>
      <c r="N25">
        <v>24.3</v>
      </c>
      <c r="O25">
        <v>33.6</v>
      </c>
      <c r="P25">
        <v>53.5</v>
      </c>
      <c r="Q25">
        <v>9.9</v>
      </c>
      <c r="R25">
        <v>30.5</v>
      </c>
      <c r="S25">
        <v>22</v>
      </c>
      <c r="T25">
        <v>28.5</v>
      </c>
      <c r="U25">
        <v>27.9</v>
      </c>
      <c r="V25">
        <v>54.5</v>
      </c>
      <c r="W25">
        <v>16.7</v>
      </c>
      <c r="X25">
        <v>33.5</v>
      </c>
      <c r="Y25">
        <v>203</v>
      </c>
      <c r="Z25">
        <v>159</v>
      </c>
      <c r="AA25">
        <v>105</v>
      </c>
      <c r="AB25">
        <v>84</v>
      </c>
      <c r="AC25">
        <v>98</v>
      </c>
      <c r="AD25">
        <v>75</v>
      </c>
    </row>
    <row r="26" spans="1:30" hidden="1" x14ac:dyDescent="0.25">
      <c r="A26">
        <v>119.1</v>
      </c>
      <c r="B26">
        <v>115.3</v>
      </c>
      <c r="C26" t="s">
        <v>197</v>
      </c>
      <c r="D26" t="s">
        <v>173</v>
      </c>
      <c r="E26">
        <v>13.1</v>
      </c>
      <c r="I26">
        <v>233.1</v>
      </c>
      <c r="M26">
        <v>21.5</v>
      </c>
      <c r="N26">
        <v>26.4</v>
      </c>
      <c r="O26">
        <v>29.6</v>
      </c>
      <c r="P26">
        <v>55.6</v>
      </c>
      <c r="Q26">
        <v>12.8</v>
      </c>
      <c r="R26">
        <v>34</v>
      </c>
      <c r="S26">
        <v>20.9</v>
      </c>
      <c r="T26">
        <v>28.6</v>
      </c>
      <c r="U26">
        <v>25</v>
      </c>
      <c r="V26">
        <v>49.8</v>
      </c>
      <c r="W26">
        <v>14.8</v>
      </c>
      <c r="X26">
        <v>38.5</v>
      </c>
      <c r="Y26">
        <v>203</v>
      </c>
      <c r="Z26">
        <v>159</v>
      </c>
      <c r="AA26">
        <v>105</v>
      </c>
      <c r="AB26">
        <v>84</v>
      </c>
      <c r="AC26">
        <v>98</v>
      </c>
      <c r="AD26">
        <v>75</v>
      </c>
    </row>
    <row r="27" spans="1:30" hidden="1" x14ac:dyDescent="0.25">
      <c r="A27">
        <v>118</v>
      </c>
      <c r="B27">
        <v>120.2</v>
      </c>
      <c r="C27" t="s">
        <v>198</v>
      </c>
      <c r="D27" t="s">
        <v>173</v>
      </c>
      <c r="E27">
        <v>14.9</v>
      </c>
      <c r="I27">
        <v>233.7</v>
      </c>
      <c r="M27">
        <v>21.3</v>
      </c>
      <c r="N27">
        <v>27.5</v>
      </c>
      <c r="O27">
        <v>28.4</v>
      </c>
      <c r="P27">
        <v>56</v>
      </c>
      <c r="Q27">
        <v>13.3</v>
      </c>
      <c r="R27">
        <v>33.299999999999997</v>
      </c>
      <c r="S27">
        <v>22.8</v>
      </c>
      <c r="T27">
        <v>28.8</v>
      </c>
      <c r="U27">
        <v>30.1</v>
      </c>
      <c r="V27">
        <v>57.8</v>
      </c>
      <c r="W27">
        <v>12.4</v>
      </c>
      <c r="X27">
        <v>32.299999999999997</v>
      </c>
      <c r="Y27">
        <v>203</v>
      </c>
      <c r="Z27">
        <v>159</v>
      </c>
      <c r="AA27">
        <v>105</v>
      </c>
      <c r="AB27">
        <v>84</v>
      </c>
      <c r="AC27">
        <v>98</v>
      </c>
      <c r="AD27">
        <v>75</v>
      </c>
    </row>
    <row r="28" spans="1:30" hidden="1" x14ac:dyDescent="0.25">
      <c r="A28">
        <v>108.3</v>
      </c>
      <c r="B28">
        <v>110.8</v>
      </c>
      <c r="C28" t="s">
        <v>199</v>
      </c>
      <c r="D28" t="s">
        <v>173</v>
      </c>
      <c r="E28">
        <v>15.4</v>
      </c>
      <c r="I28">
        <v>222.4</v>
      </c>
      <c r="M28">
        <v>16.2</v>
      </c>
      <c r="N28">
        <v>22.7</v>
      </c>
      <c r="O28">
        <v>26.7</v>
      </c>
      <c r="P28">
        <v>50.8</v>
      </c>
      <c r="Q28">
        <v>12.9</v>
      </c>
      <c r="R28">
        <v>34.4</v>
      </c>
      <c r="S28">
        <v>15.6</v>
      </c>
      <c r="T28">
        <v>20.2</v>
      </c>
      <c r="U28">
        <v>28.7</v>
      </c>
      <c r="V28">
        <v>54.1</v>
      </c>
      <c r="W28">
        <v>12.6</v>
      </c>
      <c r="X28">
        <v>31.6</v>
      </c>
      <c r="Y28">
        <v>203</v>
      </c>
      <c r="Z28">
        <v>159</v>
      </c>
      <c r="AA28">
        <v>105</v>
      </c>
      <c r="AB28">
        <v>84</v>
      </c>
      <c r="AC28">
        <v>98</v>
      </c>
      <c r="AD28">
        <v>75</v>
      </c>
    </row>
    <row r="29" spans="1:30" hidden="1" x14ac:dyDescent="0.25">
      <c r="A29">
        <v>111.5</v>
      </c>
      <c r="B29">
        <v>114.2</v>
      </c>
      <c r="C29" t="s">
        <v>200</v>
      </c>
      <c r="D29" t="s">
        <v>173</v>
      </c>
      <c r="E29">
        <v>17.5</v>
      </c>
      <c r="I29">
        <v>225</v>
      </c>
      <c r="M29">
        <v>21.9</v>
      </c>
      <c r="N29">
        <v>24.5</v>
      </c>
      <c r="O29">
        <v>17.8</v>
      </c>
      <c r="P29">
        <v>29.5</v>
      </c>
      <c r="Q29">
        <v>18</v>
      </c>
      <c r="R29">
        <v>55.8</v>
      </c>
      <c r="S29">
        <v>19.3</v>
      </c>
      <c r="T29">
        <v>25.8</v>
      </c>
      <c r="U29">
        <v>32.299999999999997</v>
      </c>
      <c r="V29">
        <v>58.3</v>
      </c>
      <c r="W29">
        <v>10.1</v>
      </c>
      <c r="X29">
        <v>30.8</v>
      </c>
      <c r="Y29">
        <v>203</v>
      </c>
      <c r="Z29">
        <v>159</v>
      </c>
      <c r="AA29">
        <v>105</v>
      </c>
      <c r="AB29">
        <v>84</v>
      </c>
      <c r="AC29">
        <v>98</v>
      </c>
      <c r="AD29">
        <v>75</v>
      </c>
    </row>
    <row r="30" spans="1:30" hidden="1" x14ac:dyDescent="0.25">
      <c r="A30">
        <v>112.7</v>
      </c>
      <c r="B30">
        <v>103.8</v>
      </c>
      <c r="C30" t="s">
        <v>201</v>
      </c>
      <c r="D30" t="s">
        <v>173</v>
      </c>
      <c r="E30">
        <v>19.399999999999999</v>
      </c>
      <c r="I30">
        <v>220.2</v>
      </c>
      <c r="M30">
        <v>18.7</v>
      </c>
      <c r="N30">
        <v>22.4</v>
      </c>
      <c r="O30">
        <v>25.4</v>
      </c>
      <c r="P30">
        <v>45.4</v>
      </c>
      <c r="Q30">
        <v>14.4</v>
      </c>
      <c r="R30">
        <v>36.4</v>
      </c>
      <c r="S30">
        <v>16.7</v>
      </c>
      <c r="T30">
        <v>20</v>
      </c>
      <c r="U30">
        <v>25.7</v>
      </c>
      <c r="V30">
        <v>53.9</v>
      </c>
      <c r="W30">
        <v>11.9</v>
      </c>
      <c r="X30">
        <v>34.1</v>
      </c>
      <c r="Y30">
        <v>203</v>
      </c>
      <c r="Z30">
        <v>159</v>
      </c>
      <c r="AA30">
        <v>105</v>
      </c>
      <c r="AB30">
        <v>84</v>
      </c>
      <c r="AC30">
        <v>98</v>
      </c>
      <c r="AD30">
        <v>75</v>
      </c>
    </row>
    <row r="31" spans="1:30" hidden="1" x14ac:dyDescent="0.25">
      <c r="A31">
        <v>107.3</v>
      </c>
      <c r="B31">
        <v>103.1</v>
      </c>
      <c r="C31" t="s">
        <v>202</v>
      </c>
      <c r="D31" t="s">
        <v>173</v>
      </c>
      <c r="E31">
        <v>22.8</v>
      </c>
      <c r="I31">
        <v>215.8</v>
      </c>
      <c r="M31">
        <v>21.3</v>
      </c>
      <c r="N31">
        <v>26.3</v>
      </c>
      <c r="O31">
        <v>23.8</v>
      </c>
      <c r="P31">
        <v>46.3</v>
      </c>
      <c r="Q31">
        <v>12.8</v>
      </c>
      <c r="R31">
        <v>38.5</v>
      </c>
      <c r="S31">
        <v>15.9</v>
      </c>
      <c r="T31">
        <v>22.5</v>
      </c>
      <c r="U31">
        <v>23.8</v>
      </c>
      <c r="V31">
        <v>47.3</v>
      </c>
      <c r="W31">
        <v>13.2</v>
      </c>
      <c r="X31">
        <v>39.5</v>
      </c>
      <c r="Y31">
        <v>203</v>
      </c>
      <c r="Z31">
        <v>159</v>
      </c>
      <c r="AA31">
        <v>105</v>
      </c>
      <c r="AB31">
        <v>84</v>
      </c>
      <c r="AC31">
        <v>98</v>
      </c>
      <c r="AD31">
        <v>75</v>
      </c>
    </row>
  </sheetData>
  <autoFilter ref="A1:AD31" xr:uid="{1B590E11-52DC-4EBE-B849-4CF2AD76DA41}">
    <filterColumn colId="2">
      <filters>
        <filter val="LAC"/>
        <filter val="MIA"/>
      </filters>
    </filterColumn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166A-B952-4400-95C7-BC9B8152330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Weeklys</vt:lpstr>
      <vt:lpstr>TM Results</vt:lpstr>
      <vt:lpstr>Sheet3</vt:lpstr>
      <vt:lpstr>Sheet4</vt:lpstr>
      <vt:lpstr>Sheet1</vt:lpstr>
      <vt:lpstr>Adj Counts</vt:lpstr>
      <vt:lpstr>UnAdn</vt:lpstr>
      <vt:lpstr>scrTeamStats</vt:lpstr>
      <vt:lpstr>Sheet2</vt:lpstr>
      <vt:lpstr>Stratergy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2021-03-13T15:44:03Z</dcterms:created>
  <dcterms:modified xsi:type="dcterms:W3CDTF">2021-05-12T02:44:00Z</dcterms:modified>
</cp:coreProperties>
</file>