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My Documents\wwwroot\Test\mrroot123\mrroot123\BballMVCproject\BballMVC\_Documentation\"/>
    </mc:Choice>
  </mc:AlternateContent>
  <xr:revisionPtr revIDLastSave="0" documentId="13_ncr:1_{6AE2A520-0DAA-4A2F-A290-D9EE3DE47016}" xr6:coauthVersionLast="46" xr6:coauthVersionMax="46" xr10:uidLastSave="{00000000-0000-0000-0000-000000000000}"/>
  <bookViews>
    <workbookView xWindow="32160" yWindow="1410" windowWidth="21600" windowHeight="12720" xr2:uid="{DBC0CC6E-8A11-4078-A2C3-D1108DC8F2E2}"/>
    <workbookView xWindow="58875" yWindow="2820" windowWidth="21600" windowHeight="9270" activeTab="2" xr2:uid="{21757EDB-BA67-4E8F-B27C-3BE28515467E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2" i="2" l="1"/>
  <c r="F12" i="2"/>
  <c r="E12" i="2"/>
  <c r="G11" i="2"/>
  <c r="F11" i="2"/>
  <c r="E11" i="2"/>
  <c r="G10" i="2"/>
  <c r="F10" i="2"/>
  <c r="E10" i="2"/>
  <c r="G9" i="2"/>
  <c r="F9" i="2"/>
  <c r="E9" i="2"/>
  <c r="G8" i="2"/>
  <c r="F8" i="2"/>
  <c r="E8" i="2"/>
  <c r="G7" i="2"/>
  <c r="F7" i="2"/>
  <c r="E7" i="2"/>
  <c r="G6" i="2"/>
  <c r="F6" i="2"/>
  <c r="E6" i="2"/>
  <c r="G5" i="2"/>
  <c r="F5" i="2"/>
  <c r="E5" i="2"/>
  <c r="G4" i="2"/>
  <c r="F4" i="2"/>
  <c r="E4" i="2"/>
  <c r="G3" i="2"/>
  <c r="F3" i="2"/>
  <c r="E3" i="2"/>
  <c r="G2" i="2"/>
  <c r="F2" i="2"/>
  <c r="E2" i="2"/>
  <c r="G13" i="2"/>
  <c r="F13" i="2"/>
  <c r="E13" i="2"/>
  <c r="H11" i="2"/>
  <c r="H10" i="2"/>
  <c r="H9" i="2"/>
  <c r="J9" i="2" s="1"/>
  <c r="H8" i="2"/>
  <c r="J8" i="2" s="1"/>
  <c r="H7" i="2"/>
  <c r="H6" i="2"/>
  <c r="J6" i="2" s="1"/>
  <c r="H5" i="2"/>
  <c r="H4" i="2"/>
  <c r="H3" i="2"/>
  <c r="H2" i="2"/>
  <c r="H12" i="2"/>
  <c r="H13" i="2"/>
  <c r="L12" i="3"/>
  <c r="J12" i="3"/>
  <c r="K12" i="3"/>
  <c r="I12" i="3"/>
  <c r="M13" i="2"/>
  <c r="L13" i="2"/>
  <c r="N13" i="2" s="1"/>
  <c r="I13" i="2"/>
  <c r="D13" i="2"/>
  <c r="C13" i="2"/>
  <c r="B13" i="2"/>
  <c r="A13" i="2"/>
  <c r="M12" i="2"/>
  <c r="N12" i="2" s="1"/>
  <c r="L12" i="2"/>
  <c r="I12" i="2"/>
  <c r="J12" i="2"/>
  <c r="D12" i="2"/>
  <c r="C12" i="2"/>
  <c r="B12" i="2"/>
  <c r="A12" i="2"/>
  <c r="M11" i="2"/>
  <c r="L11" i="2"/>
  <c r="N11" i="2" s="1"/>
  <c r="I11" i="2"/>
  <c r="J11" i="2" s="1"/>
  <c r="D11" i="2"/>
  <c r="C11" i="2"/>
  <c r="B11" i="2"/>
  <c r="A11" i="2"/>
  <c r="M10" i="2"/>
  <c r="L10" i="2"/>
  <c r="I10" i="2"/>
  <c r="D10" i="2"/>
  <c r="C10" i="2"/>
  <c r="B10" i="2"/>
  <c r="A10" i="2"/>
  <c r="M9" i="2"/>
  <c r="L9" i="2"/>
  <c r="I9" i="2"/>
  <c r="D9" i="2"/>
  <c r="C9" i="2"/>
  <c r="B9" i="2"/>
  <c r="A9" i="2"/>
  <c r="M8" i="2"/>
  <c r="L8" i="2"/>
  <c r="N8" i="2" s="1"/>
  <c r="I8" i="2"/>
  <c r="D8" i="2"/>
  <c r="C8" i="2"/>
  <c r="B8" i="2"/>
  <c r="A8" i="2"/>
  <c r="M7" i="2"/>
  <c r="L7" i="2"/>
  <c r="I7" i="2"/>
  <c r="J7" i="2"/>
  <c r="D7" i="2"/>
  <c r="C7" i="2"/>
  <c r="B7" i="2"/>
  <c r="A7" i="2"/>
  <c r="M6" i="2"/>
  <c r="L6" i="2"/>
  <c r="I6" i="2"/>
  <c r="D6" i="2"/>
  <c r="C6" i="2"/>
  <c r="B6" i="2"/>
  <c r="A6" i="2"/>
  <c r="M5" i="2"/>
  <c r="L5" i="2"/>
  <c r="N5" i="2" s="1"/>
  <c r="J5" i="2"/>
  <c r="I5" i="2"/>
  <c r="D5" i="2"/>
  <c r="C5" i="2"/>
  <c r="B5" i="2"/>
  <c r="A5" i="2"/>
  <c r="M4" i="2"/>
  <c r="L4" i="2"/>
  <c r="N4" i="2" s="1"/>
  <c r="I4" i="2"/>
  <c r="J4" i="2"/>
  <c r="D4" i="2"/>
  <c r="C4" i="2"/>
  <c r="B4" i="2"/>
  <c r="A4" i="2"/>
  <c r="M3" i="2"/>
  <c r="L3" i="2"/>
  <c r="I3" i="2"/>
  <c r="D3" i="2"/>
  <c r="C3" i="2"/>
  <c r="B3" i="2"/>
  <c r="A3" i="2"/>
  <c r="D2" i="2"/>
  <c r="C2" i="2"/>
  <c r="B2" i="2"/>
  <c r="A2" i="2"/>
  <c r="M2" i="2"/>
  <c r="I2" i="2"/>
  <c r="L2" i="2"/>
  <c r="N2" i="2" s="1"/>
  <c r="N3" i="2" l="1"/>
  <c r="N6" i="2"/>
  <c r="J10" i="2"/>
  <c r="N7" i="2"/>
  <c r="N9" i="2"/>
  <c r="J13" i="2"/>
  <c r="J3" i="2"/>
  <c r="N10" i="2"/>
  <c r="J2" i="2"/>
</calcChain>
</file>

<file path=xl/sharedStrings.xml><?xml version="1.0" encoding="utf-8"?>
<sst xmlns="http://schemas.openxmlformats.org/spreadsheetml/2006/main" count="152" uniqueCount="91">
  <si>
    <t>Exclude</t>
  </si>
  <si>
    <t>Team</t>
  </si>
  <si>
    <t>Opp</t>
  </si>
  <si>
    <t>Venue</t>
  </si>
  <si>
    <t>Season</t>
  </si>
  <si>
    <t>OtPeriods</t>
  </si>
  <si>
    <t>Pace</t>
  </si>
  <si>
    <t>Source</t>
  </si>
  <si>
    <t>NBA</t>
  </si>
  <si>
    <t>CLE</t>
  </si>
  <si>
    <t>NY</t>
  </si>
  <si>
    <t>Away</t>
  </si>
  <si>
    <t>0-Pre</t>
  </si>
  <si>
    <t>Covers</t>
  </si>
  <si>
    <t>Home</t>
  </si>
  <si>
    <t>LAL</t>
  </si>
  <si>
    <t>HOU</t>
  </si>
  <si>
    <t>1-Reg</t>
  </si>
  <si>
    <t>SAC</t>
  </si>
  <si>
    <t>NO</t>
  </si>
  <si>
    <t>DET</t>
  </si>
  <si>
    <t>PHO</t>
  </si>
  <si>
    <t>TOR</t>
  </si>
  <si>
    <t>Box_x000D_
Scores_x000D_
ID</t>
  </si>
  <si>
    <t>League_x000D_
Name</t>
  </si>
  <si>
    <t>Game_x000D_
Date</t>
  </si>
  <si>
    <t>Rot_x000D_
Num</t>
  </si>
  <si>
    <t>Game_x000D_
Time</t>
  </si>
  <si>
    <t>Sub_x000D_
Season</t>
  </si>
  <si>
    <t>Sub_x000D_
Season_x000D_
Period</t>
  </si>
  <si>
    <t>Minutes_x000D_
Played</t>
  </si>
  <si>
    <t>Score_x000D_
Reg</t>
  </si>
  <si>
    <t>Score_x000D_
OT</t>
  </si>
  <si>
    <t>Score_x000D_
Reg_x000D_
Us</t>
  </si>
  <si>
    <t>Score_x000D_
Reg_x000D_
Op</t>
  </si>
  <si>
    <t>Score_x000D_
OTUs</t>
  </si>
  <si>
    <t>Score_x000D_
OTOp</t>
  </si>
  <si>
    <t>Score_x000D_
Q1Us</t>
  </si>
  <si>
    <t>Score_x000D_
Q1Op</t>
  </si>
  <si>
    <t>Score_x000D_
Q2Us</t>
  </si>
  <si>
    <t>Score_x000D_
Q2Op</t>
  </si>
  <si>
    <t>Score_x000D_
Q3Us</t>
  </si>
  <si>
    <t>Score_x000D_
Q3Op</t>
  </si>
  <si>
    <t>Score_x000D_
Q4Us</t>
  </si>
  <si>
    <t>Score_x000D_
Q4Op</t>
  </si>
  <si>
    <t>Shots_x000D_
Actual_x000D_
Made_x000D_
UsPt1</t>
  </si>
  <si>
    <t>Shots_x000D_
Actual_x000D_
Made_x000D_
UsPt2</t>
  </si>
  <si>
    <t>Shots_x000D_
Actual_x000D_
Made_x000D_
UsPt3</t>
  </si>
  <si>
    <t>Shots_x000D_
Actual_x000D_
Made_x000D_
OpPt1</t>
  </si>
  <si>
    <t>Shots_x000D_
Actual_x000D_
Made_x000D_
OpPt2</t>
  </si>
  <si>
    <t>Shots_x000D_
Actual_x000D_
Made_x000D_
OpPt3</t>
  </si>
  <si>
    <t>Shots_x000D_
Actual_x000D_
Attempted_x000D_
UsPt1</t>
  </si>
  <si>
    <t>Shots_x000D_
Actual_x000D_
Attempted_x000D_
UsPt2</t>
  </si>
  <si>
    <t>Shots_x000D_
Actual_x000D_
Attempted_x000D_
UsPt3</t>
  </si>
  <si>
    <t>Shots_x000D_
Actual_x000D_
Attempted_x000D_
OpPt1</t>
  </si>
  <si>
    <t>Shots_x000D_
Actual_x000D_
Attempted_x000D_
OpPt2</t>
  </si>
  <si>
    <t>Shots_x000D_
Actual_x000D_
Attempted_x000D_
OpPt3</t>
  </si>
  <si>
    <t>Shots_x000D_
Made_x000D_
UsReg_x000D_
Pt1</t>
  </si>
  <si>
    <t>Shots_x000D_
Made_x000D_
UsReg_x000D_
Pt2</t>
  </si>
  <si>
    <t>Shots_x000D_
Made_x000D_
UsReg_x000D_
Pt3</t>
  </si>
  <si>
    <t>Shots_x000D_
Made_x000D_
OpReg_x000D_
Pt1</t>
  </si>
  <si>
    <t>Shots_x000D_
Made_x000D_
OpReg_x000D_
Pt2</t>
  </si>
  <si>
    <t>Shots_x000D_
Made_x000D_
OpReg_x000D_
Pt3</t>
  </si>
  <si>
    <t>Shots_x000D_
Attempted_x000D_
UsReg_x000D_
Pt1</t>
  </si>
  <si>
    <t>Shots_x000D_
Attempted_x000D_
UsReg_x000D_
Pt2</t>
  </si>
  <si>
    <t>Shots_x000D_
Attempted_x000D_
UsReg_x000D_
Pt3</t>
  </si>
  <si>
    <t>Shots_x000D_
Attempted_x000D_
OpReg_x000D_
Pt1</t>
  </si>
  <si>
    <t>Shots_x000D_
Attempted_x000D_
OpReg_x000D_
Pt2</t>
  </si>
  <si>
    <t>Shots_x000D_
Attempted_x000D_
OpReg_x000D_
Pt3</t>
  </si>
  <si>
    <t>Turn_x000D_
Overs_x000D_
Us</t>
  </si>
  <si>
    <t>Turn_x000D_
Overs_x000D_
Op</t>
  </si>
  <si>
    <t>Off_x000D_
RBUs</t>
  </si>
  <si>
    <t>Off_x000D_
RBOp</t>
  </si>
  <si>
    <t>Assists_x000D_
Us</t>
  </si>
  <si>
    <t>Assists_x000D_
Op</t>
  </si>
  <si>
    <t>Load_x000D_
Date</t>
  </si>
  <si>
    <t>Load_x000D__x000D__x000D__x000D_
Time_x000D__x000D__x000D__x000D_
Seconds</t>
  </si>
  <si>
    <t>Pts US</t>
  </si>
  <si>
    <t>Sc US</t>
  </si>
  <si>
    <t>Diff US</t>
  </si>
  <si>
    <t>Pts OP</t>
  </si>
  <si>
    <t>Sc OP</t>
  </si>
  <si>
    <t>Diff OP</t>
  </si>
  <si>
    <t>pho</t>
  </si>
  <si>
    <t>FGM</t>
  </si>
  <si>
    <t>FGA</t>
  </si>
  <si>
    <t>FG%</t>
  </si>
  <si>
    <t>3PM</t>
  </si>
  <si>
    <t>3PA</t>
  </si>
  <si>
    <t>3P%</t>
  </si>
  <si>
    <t>FTM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</si>
</sst>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14" fontId="0" fillId="0" borderId="0" xfId="0" applyNumberFormat="1"/>
    <xf numFmtId="20" fontId="0" fillId="0" borderId="0" xfId="0" applyNumberFormat="1"/>
    <xf numFmtId="47" fontId="0" fillId="0" borderId="0" xfId="0" applyNumberFormat="1"/>
    <xf numFmtId="0" fontId="0" fillId="2" borderId="0" xfId="0" applyFill="1"/>
    <xf numFmtId="0" fontId="0" fillId="2" borderId="1" xfId="0" applyFill="1" applyBorder="1" applyAlignment="1">
      <alignment vertical="top" wrapText="1"/>
    </xf>
    <xf numFmtId="0" fontId="0" fillId="2" borderId="1" xfId="0" applyFill="1" applyBorder="1" applyAlignment="1">
      <alignment vertical="top"/>
    </xf>
    <xf numFmtId="0" fontId="0" fillId="0" borderId="0" xfId="0" applyAlignment="1">
      <alignment vertical="top"/>
    </xf>
    <xf numFmtId="0" fontId="0" fillId="3" borderId="1" xfId="0" applyFill="1" applyBorder="1" applyAlignment="1">
      <alignment vertical="top" wrapText="1"/>
    </xf>
    <xf numFmtId="0" fontId="0" fillId="3" borderId="0" xfId="0" applyFill="1"/>
    <xf numFmtId="0" fontId="2" fillId="0" borderId="0" xfId="0" applyFont="1" applyAlignment="1">
      <alignment horizontal="right" vertical="center"/>
    </xf>
    <xf numFmtId="0" fontId="1" fillId="0" borderId="0" xfId="1" applyAlignment="1">
      <alignment horizontal="right" vertical="center"/>
    </xf>
    <xf numFmtId="0" fontId="0" fillId="2" borderId="2" xfId="0" applyFill="1" applyBorder="1" applyAlignment="1">
      <alignment vertical="top" wrapText="1"/>
    </xf>
    <xf numFmtId="0" fontId="0" fillId="0" borderId="3" xfId="0" applyBorder="1"/>
    <xf numFmtId="0" fontId="0" fillId="3" borderId="2" xfId="0" applyFill="1" applyBorder="1" applyAlignment="1">
      <alignment vertical="top" wrapText="1"/>
    </xf>
    <xf numFmtId="0" fontId="3" fillId="2" borderId="0" xfId="0" applyFont="1" applyFill="1" applyAlignment="1">
      <alignment horizontal="right" wrapText="1"/>
    </xf>
    <xf numFmtId="0" fontId="0" fillId="2" borderId="3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ba.com/stats/events/?ContextMeasure=FG3M&amp;EndPeriod=0&amp;EndRange=28800&amp;GameID=0022000684&amp;PlayerID=0&amp;RangeType=0&amp;Season=2020-21&amp;SeasonType=Regular%20Season&amp;StartPeriod=0&amp;StartRange=0&amp;TeamID=1610612761&amp;flag=3&amp;sct=plot&amp;section=game" TargetMode="External"/><Relationship Id="rId2" Type="http://schemas.openxmlformats.org/officeDocument/2006/relationships/hyperlink" Target="https://www.nba.com/stats/events/?ContextMeasure=FGA&amp;EndPeriod=0&amp;EndRange=28800&amp;GameID=0022000684&amp;PlayerID=0&amp;RangeType=0&amp;Season=2020-21&amp;SeasonType=Regular%20Season&amp;StartPeriod=0&amp;StartRange=0&amp;TeamID=1610612761&amp;flag=3&amp;sct=plot&amp;section=game" TargetMode="External"/><Relationship Id="rId1" Type="http://schemas.openxmlformats.org/officeDocument/2006/relationships/hyperlink" Target="https://www.nba.com/stats/events/?ContextMeasure=FGM&amp;EndPeriod=0&amp;EndRange=28800&amp;GameID=0022000684&amp;PlayerID=0&amp;RangeType=0&amp;Season=2020-21&amp;SeasonType=Regular%20Season&amp;StartPeriod=0&amp;StartRange=0&amp;TeamID=1610612761&amp;flag=3&amp;sct=plot&amp;section=game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nba.com/stats/events/?ContextMeasure=FG3A&amp;EndPeriod=0&amp;EndRange=28800&amp;GameID=0022000684&amp;PlayerID=0&amp;RangeType=0&amp;Season=2020-21&amp;SeasonType=Regular%20Season&amp;StartPeriod=0&amp;StartRange=0&amp;TeamID=1610612761&amp;flag=3&amp;sct=plot&amp;section=ga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825E0-730E-4530-8A53-92EAC108F585}">
  <sheetPr codeName="Sheet1"/>
  <dimension ref="A1:BJ13"/>
  <sheetViews>
    <sheetView tabSelected="1" topLeftCell="P1" workbookViewId="0">
      <selection activeCell="AA19" sqref="AA19"/>
    </sheetView>
    <sheetView workbookViewId="1"/>
  </sheetViews>
  <sheetFormatPr defaultColWidth="11.28515625" defaultRowHeight="15" x14ac:dyDescent="0.25"/>
  <cols>
    <col min="29" max="29" width="11.28515625" style="13"/>
    <col min="32" max="32" width="11.28515625" style="13"/>
    <col min="35" max="35" width="11.28515625" style="13"/>
  </cols>
  <sheetData>
    <row r="1" spans="1:62" s="7" customFormat="1" ht="72.75" customHeight="1" x14ac:dyDescent="0.25">
      <c r="A1" s="5" t="s">
        <v>23</v>
      </c>
      <c r="B1" s="6" t="s">
        <v>0</v>
      </c>
      <c r="C1" s="5" t="s">
        <v>24</v>
      </c>
      <c r="D1" s="5" t="s">
        <v>25</v>
      </c>
      <c r="E1" s="5" t="s">
        <v>26</v>
      </c>
      <c r="F1" s="6" t="s">
        <v>1</v>
      </c>
      <c r="G1" s="6" t="s">
        <v>2</v>
      </c>
      <c r="H1" s="6" t="s">
        <v>3</v>
      </c>
      <c r="I1" s="5" t="s">
        <v>27</v>
      </c>
      <c r="J1" s="6" t="s">
        <v>4</v>
      </c>
      <c r="K1" s="5" t="s">
        <v>28</v>
      </c>
      <c r="L1" s="5" t="s">
        <v>29</v>
      </c>
      <c r="M1" s="5" t="s">
        <v>30</v>
      </c>
      <c r="N1" s="6" t="s">
        <v>5</v>
      </c>
      <c r="O1" s="5" t="s">
        <v>31</v>
      </c>
      <c r="P1" s="5" t="s">
        <v>32</v>
      </c>
      <c r="Q1" s="5" t="s">
        <v>33</v>
      </c>
      <c r="R1" s="5" t="s">
        <v>34</v>
      </c>
      <c r="S1" s="5" t="s">
        <v>35</v>
      </c>
      <c r="T1" s="5" t="s">
        <v>36</v>
      </c>
      <c r="U1" s="5" t="s">
        <v>37</v>
      </c>
      <c r="V1" s="5" t="s">
        <v>38</v>
      </c>
      <c r="W1" s="5" t="s">
        <v>39</v>
      </c>
      <c r="X1" s="5" t="s">
        <v>40</v>
      </c>
      <c r="Y1" s="5" t="s">
        <v>41</v>
      </c>
      <c r="Z1" s="5" t="s">
        <v>42</v>
      </c>
      <c r="AA1" s="5" t="s">
        <v>43</v>
      </c>
      <c r="AB1" s="12" t="s">
        <v>44</v>
      </c>
      <c r="AC1" s="5" t="s">
        <v>45</v>
      </c>
      <c r="AD1" s="5" t="s">
        <v>46</v>
      </c>
      <c r="AE1" s="12" t="s">
        <v>47</v>
      </c>
      <c r="AF1" s="8" t="s">
        <v>48</v>
      </c>
      <c r="AG1" s="8" t="s">
        <v>49</v>
      </c>
      <c r="AH1" s="14" t="s">
        <v>50</v>
      </c>
      <c r="AI1" s="5" t="s">
        <v>51</v>
      </c>
      <c r="AJ1" s="5" t="s">
        <v>52</v>
      </c>
      <c r="AK1" s="5" t="s">
        <v>53</v>
      </c>
      <c r="AL1" s="5" t="s">
        <v>54</v>
      </c>
      <c r="AM1" s="5" t="s">
        <v>55</v>
      </c>
      <c r="AN1" s="5" t="s">
        <v>56</v>
      </c>
      <c r="AO1" s="5" t="s">
        <v>57</v>
      </c>
      <c r="AP1" s="5" t="s">
        <v>58</v>
      </c>
      <c r="AQ1" s="5" t="s">
        <v>59</v>
      </c>
      <c r="AR1" s="5" t="s">
        <v>60</v>
      </c>
      <c r="AS1" s="5" t="s">
        <v>61</v>
      </c>
      <c r="AT1" s="5" t="s">
        <v>62</v>
      </c>
      <c r="AU1" s="5" t="s">
        <v>63</v>
      </c>
      <c r="AV1" s="5" t="s">
        <v>64</v>
      </c>
      <c r="AW1" s="5" t="s">
        <v>65</v>
      </c>
      <c r="AX1" s="5" t="s">
        <v>66</v>
      </c>
      <c r="AY1" s="5" t="s">
        <v>67</v>
      </c>
      <c r="AZ1" s="5" t="s">
        <v>68</v>
      </c>
      <c r="BA1" s="5" t="s">
        <v>69</v>
      </c>
      <c r="BB1" s="5" t="s">
        <v>70</v>
      </c>
      <c r="BC1" s="5" t="s">
        <v>71</v>
      </c>
      <c r="BD1" s="5" t="s">
        <v>72</v>
      </c>
      <c r="BE1" s="5" t="s">
        <v>73</v>
      </c>
      <c r="BF1" s="5" t="s">
        <v>74</v>
      </c>
      <c r="BG1" s="6" t="s">
        <v>6</v>
      </c>
      <c r="BH1" s="6" t="s">
        <v>7</v>
      </c>
      <c r="BI1" s="5" t="s">
        <v>75</v>
      </c>
      <c r="BJ1" s="5" t="s">
        <v>76</v>
      </c>
    </row>
    <row r="2" spans="1:62" x14ac:dyDescent="0.25">
      <c r="A2">
        <v>54754</v>
      </c>
      <c r="B2">
        <v>1</v>
      </c>
      <c r="C2" t="s">
        <v>8</v>
      </c>
      <c r="D2" s="1">
        <v>44183</v>
      </c>
      <c r="E2">
        <v>529</v>
      </c>
      <c r="F2" t="s">
        <v>9</v>
      </c>
      <c r="G2" t="s">
        <v>10</v>
      </c>
      <c r="H2" t="s">
        <v>11</v>
      </c>
      <c r="I2" s="2">
        <v>0.8125</v>
      </c>
      <c r="J2">
        <v>2021</v>
      </c>
      <c r="K2" t="s">
        <v>12</v>
      </c>
      <c r="L2">
        <v>3</v>
      </c>
      <c r="M2">
        <v>48</v>
      </c>
      <c r="N2">
        <v>0</v>
      </c>
      <c r="O2">
        <v>202</v>
      </c>
      <c r="P2">
        <v>202</v>
      </c>
      <c r="Q2">
        <v>83</v>
      </c>
      <c r="R2">
        <v>119</v>
      </c>
      <c r="S2">
        <v>83</v>
      </c>
      <c r="T2">
        <v>119</v>
      </c>
      <c r="U2">
        <v>18</v>
      </c>
      <c r="V2">
        <v>41</v>
      </c>
      <c r="W2">
        <v>17</v>
      </c>
      <c r="X2">
        <v>31</v>
      </c>
      <c r="Y2">
        <v>22</v>
      </c>
      <c r="Z2">
        <v>31</v>
      </c>
      <c r="AA2">
        <v>26</v>
      </c>
      <c r="AB2">
        <v>16</v>
      </c>
      <c r="AC2" s="13">
        <v>11</v>
      </c>
      <c r="AD2">
        <v>18</v>
      </c>
      <c r="AE2">
        <v>12</v>
      </c>
      <c r="AF2" s="13">
        <v>26</v>
      </c>
      <c r="AG2">
        <v>24</v>
      </c>
      <c r="AH2">
        <v>14</v>
      </c>
      <c r="AI2" s="13">
        <v>18</v>
      </c>
      <c r="AJ2">
        <v>45</v>
      </c>
      <c r="AK2">
        <v>31</v>
      </c>
      <c r="AL2">
        <v>33</v>
      </c>
      <c r="AM2">
        <v>46</v>
      </c>
      <c r="AN2">
        <v>27</v>
      </c>
      <c r="AO2">
        <v>11</v>
      </c>
      <c r="AP2">
        <v>18</v>
      </c>
      <c r="AQ2">
        <v>12</v>
      </c>
      <c r="AR2">
        <v>26</v>
      </c>
      <c r="AS2">
        <v>24</v>
      </c>
      <c r="AT2">
        <v>14</v>
      </c>
      <c r="AU2">
        <v>18</v>
      </c>
      <c r="AV2">
        <v>45</v>
      </c>
      <c r="AW2">
        <v>31</v>
      </c>
      <c r="AX2">
        <v>33</v>
      </c>
      <c r="AY2">
        <v>46</v>
      </c>
      <c r="AZ2">
        <v>27</v>
      </c>
      <c r="BA2">
        <v>21</v>
      </c>
      <c r="BB2">
        <v>11</v>
      </c>
      <c r="BC2">
        <v>6</v>
      </c>
      <c r="BD2">
        <v>7</v>
      </c>
      <c r="BE2">
        <v>20</v>
      </c>
      <c r="BF2">
        <v>27</v>
      </c>
      <c r="BG2">
        <v>162.78899999999999</v>
      </c>
      <c r="BH2" t="s">
        <v>13</v>
      </c>
      <c r="BI2" s="3">
        <v>44251</v>
      </c>
      <c r="BJ2">
        <v>213</v>
      </c>
    </row>
    <row r="3" spans="1:62" x14ac:dyDescent="0.25">
      <c r="A3">
        <v>54755</v>
      </c>
      <c r="B3">
        <v>1</v>
      </c>
      <c r="C3" t="s">
        <v>8</v>
      </c>
      <c r="D3" s="1">
        <v>44183</v>
      </c>
      <c r="E3">
        <v>530</v>
      </c>
      <c r="F3" t="s">
        <v>10</v>
      </c>
      <c r="G3" t="s">
        <v>9</v>
      </c>
      <c r="H3" t="s">
        <v>14</v>
      </c>
      <c r="I3" s="2">
        <v>0.8125</v>
      </c>
      <c r="J3">
        <v>2021</v>
      </c>
      <c r="K3" t="s">
        <v>12</v>
      </c>
      <c r="L3">
        <v>3</v>
      </c>
      <c r="M3">
        <v>48</v>
      </c>
      <c r="N3">
        <v>0</v>
      </c>
      <c r="O3">
        <v>202</v>
      </c>
      <c r="P3">
        <v>202</v>
      </c>
      <c r="Q3">
        <v>119</v>
      </c>
      <c r="R3">
        <v>83</v>
      </c>
      <c r="S3">
        <v>119</v>
      </c>
      <c r="T3">
        <v>83</v>
      </c>
      <c r="U3">
        <v>41</v>
      </c>
      <c r="V3">
        <v>18</v>
      </c>
      <c r="W3">
        <v>31</v>
      </c>
      <c r="X3">
        <v>17</v>
      </c>
      <c r="Y3">
        <v>31</v>
      </c>
      <c r="Z3">
        <v>22</v>
      </c>
      <c r="AA3">
        <v>16</v>
      </c>
      <c r="AB3">
        <v>26</v>
      </c>
      <c r="AC3" s="13">
        <v>26</v>
      </c>
      <c r="AD3">
        <v>24</v>
      </c>
      <c r="AE3">
        <v>14</v>
      </c>
      <c r="AF3" s="13">
        <v>11</v>
      </c>
      <c r="AG3">
        <v>18</v>
      </c>
      <c r="AH3">
        <v>12</v>
      </c>
      <c r="AI3" s="13">
        <v>33</v>
      </c>
      <c r="AJ3">
        <v>46</v>
      </c>
      <c r="AK3">
        <v>27</v>
      </c>
      <c r="AL3">
        <v>18</v>
      </c>
      <c r="AM3">
        <v>45</v>
      </c>
      <c r="AN3">
        <v>31</v>
      </c>
      <c r="AO3">
        <v>26</v>
      </c>
      <c r="AP3">
        <v>24</v>
      </c>
      <c r="AQ3">
        <v>14</v>
      </c>
      <c r="AR3">
        <v>11</v>
      </c>
      <c r="AS3">
        <v>18</v>
      </c>
      <c r="AT3">
        <v>12</v>
      </c>
      <c r="AU3">
        <v>33</v>
      </c>
      <c r="AV3">
        <v>46</v>
      </c>
      <c r="AW3">
        <v>27</v>
      </c>
      <c r="AX3">
        <v>18</v>
      </c>
      <c r="AY3">
        <v>45</v>
      </c>
      <c r="AZ3">
        <v>31</v>
      </c>
      <c r="BA3">
        <v>11</v>
      </c>
      <c r="BB3">
        <v>21</v>
      </c>
      <c r="BC3">
        <v>7</v>
      </c>
      <c r="BD3">
        <v>6</v>
      </c>
      <c r="BE3">
        <v>27</v>
      </c>
      <c r="BF3">
        <v>20</v>
      </c>
      <c r="BG3">
        <v>162.78899999999999</v>
      </c>
      <c r="BH3" t="s">
        <v>13</v>
      </c>
      <c r="BI3" s="3">
        <v>44251</v>
      </c>
      <c r="BJ3">
        <v>213</v>
      </c>
    </row>
    <row r="4" spans="1:62" x14ac:dyDescent="0.25">
      <c r="A4">
        <v>55086</v>
      </c>
      <c r="B4">
        <v>1</v>
      </c>
      <c r="C4" t="s">
        <v>8</v>
      </c>
      <c r="D4" s="1">
        <v>44208</v>
      </c>
      <c r="E4">
        <v>541</v>
      </c>
      <c r="F4" t="s">
        <v>15</v>
      </c>
      <c r="G4" t="s">
        <v>16</v>
      </c>
      <c r="H4" t="s">
        <v>11</v>
      </c>
      <c r="I4" s="2">
        <v>0.83333333333333337</v>
      </c>
      <c r="J4">
        <v>2021</v>
      </c>
      <c r="K4" t="s">
        <v>17</v>
      </c>
      <c r="L4">
        <v>1</v>
      </c>
      <c r="M4">
        <v>48</v>
      </c>
      <c r="N4">
        <v>0</v>
      </c>
      <c r="O4">
        <v>217</v>
      </c>
      <c r="P4">
        <v>217</v>
      </c>
      <c r="Q4">
        <v>117</v>
      </c>
      <c r="R4">
        <v>100</v>
      </c>
      <c r="S4">
        <v>117</v>
      </c>
      <c r="T4">
        <v>100</v>
      </c>
      <c r="U4">
        <v>35</v>
      </c>
      <c r="V4">
        <v>14</v>
      </c>
      <c r="W4">
        <v>36</v>
      </c>
      <c r="X4">
        <v>34</v>
      </c>
      <c r="Y4">
        <v>26</v>
      </c>
      <c r="Z4">
        <v>23</v>
      </c>
      <c r="AA4">
        <v>20</v>
      </c>
      <c r="AB4">
        <v>29</v>
      </c>
      <c r="AC4" s="13">
        <v>19</v>
      </c>
      <c r="AD4">
        <v>28</v>
      </c>
      <c r="AE4">
        <v>15</v>
      </c>
      <c r="AF4" s="13">
        <v>12</v>
      </c>
      <c r="AG4">
        <v>26</v>
      </c>
      <c r="AH4">
        <v>12</v>
      </c>
      <c r="AI4" s="13">
        <v>27</v>
      </c>
      <c r="AJ4">
        <v>52</v>
      </c>
      <c r="AK4">
        <v>33</v>
      </c>
      <c r="AL4">
        <v>16</v>
      </c>
      <c r="AM4">
        <v>57</v>
      </c>
      <c r="AN4">
        <v>40</v>
      </c>
      <c r="AO4">
        <v>19</v>
      </c>
      <c r="AP4">
        <v>28</v>
      </c>
      <c r="AQ4">
        <v>15</v>
      </c>
      <c r="AR4">
        <v>12</v>
      </c>
      <c r="AS4">
        <v>26</v>
      </c>
      <c r="AT4">
        <v>12</v>
      </c>
      <c r="AU4">
        <v>27</v>
      </c>
      <c r="AV4">
        <v>52</v>
      </c>
      <c r="AW4">
        <v>33</v>
      </c>
      <c r="AX4">
        <v>16</v>
      </c>
      <c r="AY4">
        <v>57</v>
      </c>
      <c r="AZ4">
        <v>40</v>
      </c>
      <c r="BA4">
        <v>20</v>
      </c>
      <c r="BB4">
        <v>13</v>
      </c>
      <c r="BC4">
        <v>11</v>
      </c>
      <c r="BD4">
        <v>10</v>
      </c>
      <c r="BE4">
        <v>26</v>
      </c>
      <c r="BF4">
        <v>23</v>
      </c>
      <c r="BG4">
        <v>185.84399999999999</v>
      </c>
      <c r="BH4" t="s">
        <v>13</v>
      </c>
      <c r="BI4" s="3">
        <v>44251</v>
      </c>
      <c r="BJ4">
        <v>180</v>
      </c>
    </row>
    <row r="5" spans="1:62" x14ac:dyDescent="0.25">
      <c r="A5">
        <v>55087</v>
      </c>
      <c r="B5">
        <v>1</v>
      </c>
      <c r="C5" t="s">
        <v>8</v>
      </c>
      <c r="D5" s="1">
        <v>44208</v>
      </c>
      <c r="E5">
        <v>542</v>
      </c>
      <c r="F5" t="s">
        <v>16</v>
      </c>
      <c r="G5" t="s">
        <v>15</v>
      </c>
      <c r="H5" t="s">
        <v>14</v>
      </c>
      <c r="I5" s="2">
        <v>0.83333333333333337</v>
      </c>
      <c r="J5">
        <v>2021</v>
      </c>
      <c r="K5" t="s">
        <v>17</v>
      </c>
      <c r="L5">
        <v>1</v>
      </c>
      <c r="M5">
        <v>48</v>
      </c>
      <c r="N5">
        <v>0</v>
      </c>
      <c r="O5">
        <v>217</v>
      </c>
      <c r="P5">
        <v>217</v>
      </c>
      <c r="Q5">
        <v>100</v>
      </c>
      <c r="R5">
        <v>117</v>
      </c>
      <c r="S5">
        <v>100</v>
      </c>
      <c r="T5">
        <v>117</v>
      </c>
      <c r="U5">
        <v>14</v>
      </c>
      <c r="V5">
        <v>35</v>
      </c>
      <c r="W5">
        <v>34</v>
      </c>
      <c r="X5">
        <v>36</v>
      </c>
      <c r="Y5">
        <v>23</v>
      </c>
      <c r="Z5">
        <v>26</v>
      </c>
      <c r="AA5">
        <v>29</v>
      </c>
      <c r="AB5">
        <v>20</v>
      </c>
      <c r="AC5" s="13">
        <v>12</v>
      </c>
      <c r="AD5">
        <v>26</v>
      </c>
      <c r="AE5">
        <v>12</v>
      </c>
      <c r="AF5" s="13">
        <v>19</v>
      </c>
      <c r="AG5">
        <v>28</v>
      </c>
      <c r="AH5">
        <v>15</v>
      </c>
      <c r="AI5" s="13">
        <v>16</v>
      </c>
      <c r="AJ5">
        <v>57</v>
      </c>
      <c r="AK5">
        <v>40</v>
      </c>
      <c r="AL5">
        <v>27</v>
      </c>
      <c r="AM5">
        <v>52</v>
      </c>
      <c r="AN5">
        <v>33</v>
      </c>
      <c r="AO5">
        <v>12</v>
      </c>
      <c r="AP5">
        <v>26</v>
      </c>
      <c r="AQ5">
        <v>12</v>
      </c>
      <c r="AR5">
        <v>19</v>
      </c>
      <c r="AS5">
        <v>28</v>
      </c>
      <c r="AT5">
        <v>15</v>
      </c>
      <c r="AU5">
        <v>16</v>
      </c>
      <c r="AV5">
        <v>57</v>
      </c>
      <c r="AW5">
        <v>40</v>
      </c>
      <c r="AX5">
        <v>27</v>
      </c>
      <c r="AY5">
        <v>52</v>
      </c>
      <c r="AZ5">
        <v>33</v>
      </c>
      <c r="BA5">
        <v>13</v>
      </c>
      <c r="BB5">
        <v>20</v>
      </c>
      <c r="BC5">
        <v>10</v>
      </c>
      <c r="BD5">
        <v>11</v>
      </c>
      <c r="BE5">
        <v>23</v>
      </c>
      <c r="BF5">
        <v>26</v>
      </c>
      <c r="BG5">
        <v>185.84399999999999</v>
      </c>
      <c r="BH5" t="s">
        <v>13</v>
      </c>
      <c r="BI5" s="3">
        <v>44251</v>
      </c>
      <c r="BJ5">
        <v>180</v>
      </c>
    </row>
    <row r="6" spans="1:62" x14ac:dyDescent="0.25">
      <c r="A6">
        <v>57522</v>
      </c>
      <c r="B6">
        <v>1</v>
      </c>
      <c r="C6" t="s">
        <v>8</v>
      </c>
      <c r="D6" s="1">
        <v>44252</v>
      </c>
      <c r="E6">
        <v>523</v>
      </c>
      <c r="F6" t="s">
        <v>18</v>
      </c>
      <c r="G6" t="s">
        <v>10</v>
      </c>
      <c r="H6" t="s">
        <v>11</v>
      </c>
      <c r="I6" s="2">
        <v>0.8125</v>
      </c>
      <c r="J6">
        <v>2021</v>
      </c>
      <c r="K6" t="s">
        <v>17</v>
      </c>
      <c r="L6">
        <v>2</v>
      </c>
      <c r="M6">
        <v>48</v>
      </c>
      <c r="N6">
        <v>0</v>
      </c>
      <c r="O6">
        <v>261</v>
      </c>
      <c r="P6">
        <v>261</v>
      </c>
      <c r="Q6">
        <v>121</v>
      </c>
      <c r="R6">
        <v>140</v>
      </c>
      <c r="S6">
        <v>121</v>
      </c>
      <c r="T6">
        <v>140</v>
      </c>
      <c r="U6">
        <v>29</v>
      </c>
      <c r="V6">
        <v>38</v>
      </c>
      <c r="W6">
        <v>33</v>
      </c>
      <c r="X6">
        <v>39</v>
      </c>
      <c r="Y6">
        <v>32</v>
      </c>
      <c r="Z6">
        <v>24</v>
      </c>
      <c r="AA6">
        <v>27</v>
      </c>
      <c r="AB6">
        <v>39</v>
      </c>
      <c r="AC6" s="13">
        <v>22</v>
      </c>
      <c r="AD6">
        <v>30</v>
      </c>
      <c r="AE6">
        <v>12</v>
      </c>
      <c r="AF6" s="13">
        <v>19</v>
      </c>
      <c r="AG6">
        <v>32</v>
      </c>
      <c r="AH6">
        <v>19</v>
      </c>
      <c r="AI6" s="13">
        <v>29</v>
      </c>
      <c r="AJ6">
        <v>49</v>
      </c>
      <c r="AK6">
        <v>35</v>
      </c>
      <c r="AL6">
        <v>21</v>
      </c>
      <c r="AM6">
        <v>51</v>
      </c>
      <c r="AN6">
        <v>36</v>
      </c>
      <c r="AO6">
        <v>22</v>
      </c>
      <c r="AP6">
        <v>30</v>
      </c>
      <c r="AQ6">
        <v>12</v>
      </c>
      <c r="AR6">
        <v>19</v>
      </c>
      <c r="AS6">
        <v>32</v>
      </c>
      <c r="AT6">
        <v>19</v>
      </c>
      <c r="AU6">
        <v>29</v>
      </c>
      <c r="AV6">
        <v>49</v>
      </c>
      <c r="AW6">
        <v>35</v>
      </c>
      <c r="AX6">
        <v>21</v>
      </c>
      <c r="AY6">
        <v>51</v>
      </c>
      <c r="AZ6">
        <v>36</v>
      </c>
      <c r="BA6">
        <v>16</v>
      </c>
      <c r="BB6">
        <v>16</v>
      </c>
      <c r="BC6">
        <v>7</v>
      </c>
      <c r="BD6">
        <v>9</v>
      </c>
      <c r="BE6">
        <v>24</v>
      </c>
      <c r="BF6">
        <v>24</v>
      </c>
      <c r="BG6">
        <v>183.85599999999999</v>
      </c>
      <c r="BH6" t="s">
        <v>13</v>
      </c>
      <c r="BI6" s="3">
        <v>44253</v>
      </c>
      <c r="BJ6">
        <v>46</v>
      </c>
    </row>
    <row r="7" spans="1:62" x14ac:dyDescent="0.25">
      <c r="A7">
        <v>57523</v>
      </c>
      <c r="B7">
        <v>1</v>
      </c>
      <c r="C7" t="s">
        <v>8</v>
      </c>
      <c r="D7" s="1">
        <v>44252</v>
      </c>
      <c r="E7">
        <v>524</v>
      </c>
      <c r="F7" t="s">
        <v>10</v>
      </c>
      <c r="G7" t="s">
        <v>18</v>
      </c>
      <c r="H7" t="s">
        <v>14</v>
      </c>
      <c r="I7" s="2">
        <v>0.8125</v>
      </c>
      <c r="J7">
        <v>2021</v>
      </c>
      <c r="K7" t="s">
        <v>17</v>
      </c>
      <c r="L7">
        <v>2</v>
      </c>
      <c r="M7">
        <v>48</v>
      </c>
      <c r="N7">
        <v>0</v>
      </c>
      <c r="O7">
        <v>261</v>
      </c>
      <c r="P7">
        <v>261</v>
      </c>
      <c r="Q7">
        <v>140</v>
      </c>
      <c r="R7">
        <v>121</v>
      </c>
      <c r="S7">
        <v>140</v>
      </c>
      <c r="T7">
        <v>121</v>
      </c>
      <c r="U7">
        <v>38</v>
      </c>
      <c r="V7">
        <v>29</v>
      </c>
      <c r="W7">
        <v>39</v>
      </c>
      <c r="X7">
        <v>33</v>
      </c>
      <c r="Y7">
        <v>24</v>
      </c>
      <c r="Z7">
        <v>32</v>
      </c>
      <c r="AA7">
        <v>39</v>
      </c>
      <c r="AB7">
        <v>27</v>
      </c>
      <c r="AC7" s="13">
        <v>19</v>
      </c>
      <c r="AD7">
        <v>32</v>
      </c>
      <c r="AE7">
        <v>19</v>
      </c>
      <c r="AF7" s="13">
        <v>22</v>
      </c>
      <c r="AG7">
        <v>30</v>
      </c>
      <c r="AH7">
        <v>12</v>
      </c>
      <c r="AI7" s="13">
        <v>21</v>
      </c>
      <c r="AJ7">
        <v>51</v>
      </c>
      <c r="AK7">
        <v>36</v>
      </c>
      <c r="AL7">
        <v>29</v>
      </c>
      <c r="AM7">
        <v>49</v>
      </c>
      <c r="AN7">
        <v>35</v>
      </c>
      <c r="AO7">
        <v>19</v>
      </c>
      <c r="AP7">
        <v>32</v>
      </c>
      <c r="AQ7">
        <v>19</v>
      </c>
      <c r="AR7">
        <v>22</v>
      </c>
      <c r="AS7">
        <v>30</v>
      </c>
      <c r="AT7">
        <v>12</v>
      </c>
      <c r="AU7">
        <v>21</v>
      </c>
      <c r="AV7">
        <v>51</v>
      </c>
      <c r="AW7">
        <v>36</v>
      </c>
      <c r="AX7">
        <v>29</v>
      </c>
      <c r="AY7">
        <v>49</v>
      </c>
      <c r="AZ7">
        <v>35</v>
      </c>
      <c r="BA7">
        <v>16</v>
      </c>
      <c r="BB7">
        <v>16</v>
      </c>
      <c r="BC7">
        <v>9</v>
      </c>
      <c r="BD7">
        <v>7</v>
      </c>
      <c r="BE7">
        <v>24</v>
      </c>
      <c r="BF7">
        <v>24</v>
      </c>
      <c r="BG7">
        <v>183.85599999999999</v>
      </c>
      <c r="BH7" t="s">
        <v>13</v>
      </c>
      <c r="BI7" s="3">
        <v>44253</v>
      </c>
      <c r="BJ7">
        <v>46</v>
      </c>
    </row>
    <row r="8" spans="1:62" x14ac:dyDescent="0.25">
      <c r="A8">
        <v>61642</v>
      </c>
      <c r="B8">
        <v>1</v>
      </c>
      <c r="C8" t="s">
        <v>8</v>
      </c>
      <c r="D8" s="1">
        <v>44267</v>
      </c>
      <c r="E8">
        <v>527</v>
      </c>
      <c r="F8" t="s">
        <v>9</v>
      </c>
      <c r="G8" t="s">
        <v>19</v>
      </c>
      <c r="H8" t="s">
        <v>11</v>
      </c>
      <c r="I8" s="2">
        <v>0.83333333333333337</v>
      </c>
      <c r="J8">
        <v>2021</v>
      </c>
      <c r="K8" t="s">
        <v>17</v>
      </c>
      <c r="L8">
        <v>3</v>
      </c>
      <c r="M8">
        <v>48</v>
      </c>
      <c r="N8">
        <v>0</v>
      </c>
      <c r="O8">
        <v>198</v>
      </c>
      <c r="P8">
        <v>198</v>
      </c>
      <c r="Q8">
        <v>82</v>
      </c>
      <c r="R8">
        <v>116</v>
      </c>
      <c r="S8">
        <v>82</v>
      </c>
      <c r="T8">
        <v>116</v>
      </c>
      <c r="U8">
        <v>29</v>
      </c>
      <c r="V8">
        <v>34</v>
      </c>
      <c r="W8">
        <v>19</v>
      </c>
      <c r="X8">
        <v>35</v>
      </c>
      <c r="Y8">
        <v>9</v>
      </c>
      <c r="Z8">
        <v>24</v>
      </c>
      <c r="AA8">
        <v>25</v>
      </c>
      <c r="AB8">
        <v>23</v>
      </c>
      <c r="AC8" s="13">
        <v>15</v>
      </c>
      <c r="AD8">
        <v>21</v>
      </c>
      <c r="AE8">
        <v>4</v>
      </c>
      <c r="AF8" s="13">
        <v>16</v>
      </c>
      <c r="AG8">
        <v>41</v>
      </c>
      <c r="AH8">
        <v>6</v>
      </c>
      <c r="AI8" s="13">
        <v>20</v>
      </c>
      <c r="AJ8">
        <v>52</v>
      </c>
      <c r="AK8">
        <v>28</v>
      </c>
      <c r="AL8">
        <v>19</v>
      </c>
      <c r="AM8">
        <v>77</v>
      </c>
      <c r="AN8">
        <v>24</v>
      </c>
      <c r="AO8">
        <v>15</v>
      </c>
      <c r="AP8">
        <v>21</v>
      </c>
      <c r="AQ8">
        <v>4</v>
      </c>
      <c r="AR8">
        <v>16</v>
      </c>
      <c r="AS8">
        <v>41</v>
      </c>
      <c r="AT8">
        <v>6</v>
      </c>
      <c r="AU8">
        <v>20</v>
      </c>
      <c r="AV8">
        <v>52</v>
      </c>
      <c r="AW8">
        <v>28</v>
      </c>
      <c r="AX8">
        <v>19</v>
      </c>
      <c r="AY8">
        <v>77</v>
      </c>
      <c r="AZ8">
        <v>24</v>
      </c>
      <c r="BA8">
        <v>6</v>
      </c>
      <c r="BB8">
        <v>13</v>
      </c>
      <c r="BC8">
        <v>4</v>
      </c>
      <c r="BD8">
        <v>19</v>
      </c>
      <c r="BE8">
        <v>11</v>
      </c>
      <c r="BF8">
        <v>25</v>
      </c>
      <c r="BG8">
        <v>165</v>
      </c>
      <c r="BH8" t="s">
        <v>13</v>
      </c>
      <c r="BI8" s="3">
        <v>44268</v>
      </c>
      <c r="BJ8">
        <v>50</v>
      </c>
    </row>
    <row r="9" spans="1:62" x14ac:dyDescent="0.25">
      <c r="A9">
        <v>61643</v>
      </c>
      <c r="B9">
        <v>1</v>
      </c>
      <c r="C9" t="s">
        <v>8</v>
      </c>
      <c r="D9" s="1">
        <v>44267</v>
      </c>
      <c r="E9">
        <v>528</v>
      </c>
      <c r="F9" t="s">
        <v>19</v>
      </c>
      <c r="G9" t="s">
        <v>9</v>
      </c>
      <c r="H9" t="s">
        <v>14</v>
      </c>
      <c r="I9" s="2">
        <v>0.83333333333333337</v>
      </c>
      <c r="J9">
        <v>2021</v>
      </c>
      <c r="K9" t="s">
        <v>17</v>
      </c>
      <c r="L9">
        <v>3</v>
      </c>
      <c r="M9">
        <v>48</v>
      </c>
      <c r="N9">
        <v>0</v>
      </c>
      <c r="O9">
        <v>198</v>
      </c>
      <c r="P9">
        <v>198</v>
      </c>
      <c r="Q9">
        <v>116</v>
      </c>
      <c r="R9">
        <v>82</v>
      </c>
      <c r="S9">
        <v>116</v>
      </c>
      <c r="T9">
        <v>82</v>
      </c>
      <c r="U9">
        <v>34</v>
      </c>
      <c r="V9">
        <v>29</v>
      </c>
      <c r="W9">
        <v>35</v>
      </c>
      <c r="X9">
        <v>19</v>
      </c>
      <c r="Y9">
        <v>24</v>
      </c>
      <c r="Z9">
        <v>9</v>
      </c>
      <c r="AA9">
        <v>23</v>
      </c>
      <c r="AB9">
        <v>25</v>
      </c>
      <c r="AC9" s="13">
        <v>16</v>
      </c>
      <c r="AD9">
        <v>41</v>
      </c>
      <c r="AE9">
        <v>6</v>
      </c>
      <c r="AF9" s="13">
        <v>15</v>
      </c>
      <c r="AG9">
        <v>21</v>
      </c>
      <c r="AH9">
        <v>4</v>
      </c>
      <c r="AI9" s="13">
        <v>19</v>
      </c>
      <c r="AJ9">
        <v>77</v>
      </c>
      <c r="AK9">
        <v>24</v>
      </c>
      <c r="AL9">
        <v>20</v>
      </c>
      <c r="AM9">
        <v>52</v>
      </c>
      <c r="AN9">
        <v>28</v>
      </c>
      <c r="AO9">
        <v>16</v>
      </c>
      <c r="AP9">
        <v>41</v>
      </c>
      <c r="AQ9">
        <v>6</v>
      </c>
      <c r="AR9">
        <v>15</v>
      </c>
      <c r="AS9">
        <v>21</v>
      </c>
      <c r="AT9">
        <v>4</v>
      </c>
      <c r="AU9">
        <v>19</v>
      </c>
      <c r="AV9">
        <v>77</v>
      </c>
      <c r="AW9">
        <v>24</v>
      </c>
      <c r="AX9">
        <v>20</v>
      </c>
      <c r="AY9">
        <v>52</v>
      </c>
      <c r="AZ9">
        <v>28</v>
      </c>
      <c r="BA9">
        <v>13</v>
      </c>
      <c r="BB9">
        <v>6</v>
      </c>
      <c r="BC9">
        <v>19</v>
      </c>
      <c r="BD9">
        <v>4</v>
      </c>
      <c r="BE9">
        <v>25</v>
      </c>
      <c r="BF9">
        <v>11</v>
      </c>
      <c r="BG9">
        <v>165</v>
      </c>
      <c r="BH9" t="s">
        <v>13</v>
      </c>
      <c r="BI9" s="3">
        <v>44268</v>
      </c>
      <c r="BJ9">
        <v>50</v>
      </c>
    </row>
    <row r="10" spans="1:62" x14ac:dyDescent="0.25">
      <c r="A10">
        <v>62738</v>
      </c>
      <c r="B10">
        <v>1</v>
      </c>
      <c r="C10" t="s">
        <v>8</v>
      </c>
      <c r="D10" s="1">
        <v>44274</v>
      </c>
      <c r="E10">
        <v>569</v>
      </c>
      <c r="F10" t="s">
        <v>20</v>
      </c>
      <c r="G10" t="s">
        <v>16</v>
      </c>
      <c r="H10" t="s">
        <v>11</v>
      </c>
      <c r="I10" s="2">
        <v>0.83333333333333337</v>
      </c>
      <c r="J10">
        <v>2021</v>
      </c>
      <c r="K10" t="s">
        <v>17</v>
      </c>
      <c r="L10">
        <v>3</v>
      </c>
      <c r="M10">
        <v>48</v>
      </c>
      <c r="N10">
        <v>0</v>
      </c>
      <c r="O10">
        <v>213</v>
      </c>
      <c r="P10">
        <v>213</v>
      </c>
      <c r="Q10">
        <v>113</v>
      </c>
      <c r="R10">
        <v>100</v>
      </c>
      <c r="S10">
        <v>113</v>
      </c>
      <c r="T10">
        <v>100</v>
      </c>
      <c r="U10">
        <v>27</v>
      </c>
      <c r="V10">
        <v>28</v>
      </c>
      <c r="W10">
        <v>28</v>
      </c>
      <c r="X10">
        <v>23</v>
      </c>
      <c r="Y10">
        <v>29</v>
      </c>
      <c r="Z10">
        <v>26</v>
      </c>
      <c r="AA10">
        <v>29</v>
      </c>
      <c r="AB10">
        <v>23</v>
      </c>
      <c r="AC10" s="13">
        <v>25</v>
      </c>
      <c r="AD10">
        <v>23</v>
      </c>
      <c r="AE10">
        <v>14</v>
      </c>
      <c r="AF10" s="13">
        <v>11</v>
      </c>
      <c r="AG10">
        <v>29</v>
      </c>
      <c r="AH10">
        <v>8</v>
      </c>
      <c r="AI10" s="13">
        <v>28</v>
      </c>
      <c r="AJ10">
        <v>56</v>
      </c>
      <c r="AK10">
        <v>29</v>
      </c>
      <c r="AL10">
        <v>14</v>
      </c>
      <c r="AM10">
        <v>51</v>
      </c>
      <c r="AN10">
        <v>29</v>
      </c>
      <c r="AO10">
        <v>25</v>
      </c>
      <c r="AP10">
        <v>23</v>
      </c>
      <c r="AQ10">
        <v>14</v>
      </c>
      <c r="AR10">
        <v>11</v>
      </c>
      <c r="AS10">
        <v>29</v>
      </c>
      <c r="AT10">
        <v>8</v>
      </c>
      <c r="AU10">
        <v>28</v>
      </c>
      <c r="AV10">
        <v>56</v>
      </c>
      <c r="AW10">
        <v>29</v>
      </c>
      <c r="AX10">
        <v>14</v>
      </c>
      <c r="AY10">
        <v>51</v>
      </c>
      <c r="AZ10">
        <v>29</v>
      </c>
      <c r="BA10">
        <v>13</v>
      </c>
      <c r="BB10">
        <v>13</v>
      </c>
      <c r="BC10">
        <v>12</v>
      </c>
      <c r="BD10">
        <v>5</v>
      </c>
      <c r="BE10">
        <v>28</v>
      </c>
      <c r="BF10">
        <v>18</v>
      </c>
      <c r="BG10">
        <v>166.31200000000001</v>
      </c>
      <c r="BH10" t="s">
        <v>13</v>
      </c>
      <c r="BI10" s="3">
        <v>44275</v>
      </c>
      <c r="BJ10">
        <v>47</v>
      </c>
    </row>
    <row r="11" spans="1:62" x14ac:dyDescent="0.25">
      <c r="A11">
        <v>62739</v>
      </c>
      <c r="B11">
        <v>1</v>
      </c>
      <c r="C11" t="s">
        <v>8</v>
      </c>
      <c r="D11" s="1">
        <v>44274</v>
      </c>
      <c r="E11">
        <v>570</v>
      </c>
      <c r="F11" t="s">
        <v>16</v>
      </c>
      <c r="G11" t="s">
        <v>20</v>
      </c>
      <c r="H11" t="s">
        <v>14</v>
      </c>
      <c r="I11" s="2">
        <v>0.83333333333333337</v>
      </c>
      <c r="J11">
        <v>2021</v>
      </c>
      <c r="K11" t="s">
        <v>17</v>
      </c>
      <c r="L11">
        <v>3</v>
      </c>
      <c r="M11">
        <v>48</v>
      </c>
      <c r="N11">
        <v>0</v>
      </c>
      <c r="O11">
        <v>213</v>
      </c>
      <c r="P11">
        <v>213</v>
      </c>
      <c r="Q11">
        <v>100</v>
      </c>
      <c r="R11">
        <v>113</v>
      </c>
      <c r="S11">
        <v>100</v>
      </c>
      <c r="T11">
        <v>113</v>
      </c>
      <c r="U11">
        <v>28</v>
      </c>
      <c r="V11">
        <v>27</v>
      </c>
      <c r="W11">
        <v>23</v>
      </c>
      <c r="X11">
        <v>28</v>
      </c>
      <c r="Y11">
        <v>26</v>
      </c>
      <c r="Z11">
        <v>29</v>
      </c>
      <c r="AA11">
        <v>23</v>
      </c>
      <c r="AB11">
        <v>29</v>
      </c>
      <c r="AC11" s="13">
        <v>11</v>
      </c>
      <c r="AD11">
        <v>29</v>
      </c>
      <c r="AE11">
        <v>8</v>
      </c>
      <c r="AF11" s="13">
        <v>25</v>
      </c>
      <c r="AG11">
        <v>23</v>
      </c>
      <c r="AH11">
        <v>14</v>
      </c>
      <c r="AI11" s="13">
        <v>14</v>
      </c>
      <c r="AJ11">
        <v>51</v>
      </c>
      <c r="AK11">
        <v>29</v>
      </c>
      <c r="AL11">
        <v>28</v>
      </c>
      <c r="AM11">
        <v>56</v>
      </c>
      <c r="AN11">
        <v>29</v>
      </c>
      <c r="AO11">
        <v>11</v>
      </c>
      <c r="AP11">
        <v>29</v>
      </c>
      <c r="AQ11">
        <v>8</v>
      </c>
      <c r="AR11">
        <v>25</v>
      </c>
      <c r="AS11">
        <v>23</v>
      </c>
      <c r="AT11">
        <v>14</v>
      </c>
      <c r="AU11">
        <v>14</v>
      </c>
      <c r="AV11">
        <v>51</v>
      </c>
      <c r="AW11">
        <v>29</v>
      </c>
      <c r="AX11">
        <v>28</v>
      </c>
      <c r="AY11">
        <v>56</v>
      </c>
      <c r="AZ11">
        <v>29</v>
      </c>
      <c r="BA11">
        <v>13</v>
      </c>
      <c r="BB11">
        <v>13</v>
      </c>
      <c r="BC11">
        <v>5</v>
      </c>
      <c r="BD11">
        <v>12</v>
      </c>
      <c r="BE11">
        <v>18</v>
      </c>
      <c r="BF11">
        <v>28</v>
      </c>
      <c r="BG11">
        <v>166.31200000000001</v>
      </c>
      <c r="BH11" t="s">
        <v>13</v>
      </c>
      <c r="BI11" s="3">
        <v>44275</v>
      </c>
      <c r="BJ11">
        <v>47</v>
      </c>
    </row>
    <row r="12" spans="1:62" x14ac:dyDescent="0.25">
      <c r="A12">
        <v>63836</v>
      </c>
      <c r="B12">
        <v>1</v>
      </c>
      <c r="C12" t="s">
        <v>8</v>
      </c>
      <c r="D12" s="1">
        <v>44281</v>
      </c>
      <c r="E12">
        <v>515</v>
      </c>
      <c r="F12" t="s">
        <v>21</v>
      </c>
      <c r="G12" t="s">
        <v>22</v>
      </c>
      <c r="H12" t="s">
        <v>11</v>
      </c>
      <c r="I12" s="2">
        <v>0.8125</v>
      </c>
      <c r="J12">
        <v>2021</v>
      </c>
      <c r="K12" t="s">
        <v>17</v>
      </c>
      <c r="L12">
        <v>3</v>
      </c>
      <c r="M12">
        <v>48</v>
      </c>
      <c r="N12">
        <v>0</v>
      </c>
      <c r="O12">
        <v>204</v>
      </c>
      <c r="P12">
        <v>204</v>
      </c>
      <c r="Q12">
        <v>104</v>
      </c>
      <c r="R12">
        <v>100</v>
      </c>
      <c r="S12">
        <v>104</v>
      </c>
      <c r="T12">
        <v>100</v>
      </c>
      <c r="U12">
        <v>29</v>
      </c>
      <c r="V12">
        <v>28</v>
      </c>
      <c r="W12">
        <v>24</v>
      </c>
      <c r="X12">
        <v>23</v>
      </c>
      <c r="Y12">
        <v>30</v>
      </c>
      <c r="Z12">
        <v>26</v>
      </c>
      <c r="AA12">
        <v>21</v>
      </c>
      <c r="AB12">
        <v>23</v>
      </c>
      <c r="AC12" s="13">
        <v>9</v>
      </c>
      <c r="AD12">
        <v>34</v>
      </c>
      <c r="AE12">
        <v>9</v>
      </c>
      <c r="AF12" s="13">
        <v>14</v>
      </c>
      <c r="AG12">
        <v>24</v>
      </c>
      <c r="AH12">
        <v>12</v>
      </c>
      <c r="AI12" s="13">
        <v>9</v>
      </c>
      <c r="AJ12">
        <v>54</v>
      </c>
      <c r="AK12">
        <v>36</v>
      </c>
      <c r="AL12">
        <v>16</v>
      </c>
      <c r="AM12">
        <v>44</v>
      </c>
      <c r="AN12">
        <v>44</v>
      </c>
      <c r="AO12">
        <v>9</v>
      </c>
      <c r="AP12">
        <v>34</v>
      </c>
      <c r="AQ12">
        <v>9</v>
      </c>
      <c r="AR12">
        <v>14</v>
      </c>
      <c r="AS12">
        <v>24</v>
      </c>
      <c r="AT12">
        <v>12</v>
      </c>
      <c r="AU12">
        <v>9</v>
      </c>
      <c r="AV12">
        <v>54</v>
      </c>
      <c r="AW12">
        <v>36</v>
      </c>
      <c r="AX12">
        <v>16</v>
      </c>
      <c r="AY12">
        <v>44</v>
      </c>
      <c r="AZ12">
        <v>44</v>
      </c>
      <c r="BA12">
        <v>13</v>
      </c>
      <c r="BB12">
        <v>9</v>
      </c>
      <c r="BC12">
        <v>9</v>
      </c>
      <c r="BD12">
        <v>7</v>
      </c>
      <c r="BE12">
        <v>26</v>
      </c>
      <c r="BF12">
        <v>20</v>
      </c>
      <c r="BG12">
        <v>168.71600000000001</v>
      </c>
      <c r="BH12" t="s">
        <v>13</v>
      </c>
      <c r="BI12" s="3">
        <v>44282</v>
      </c>
      <c r="BJ12">
        <v>54</v>
      </c>
    </row>
    <row r="13" spans="1:62" x14ac:dyDescent="0.25">
      <c r="A13">
        <v>63837</v>
      </c>
      <c r="B13">
        <v>1</v>
      </c>
      <c r="C13" t="s">
        <v>8</v>
      </c>
      <c r="D13" s="1">
        <v>44281</v>
      </c>
      <c r="E13">
        <v>516</v>
      </c>
      <c r="F13" t="s">
        <v>22</v>
      </c>
      <c r="G13" t="s">
        <v>21</v>
      </c>
      <c r="H13" t="s">
        <v>14</v>
      </c>
      <c r="I13" s="2">
        <v>0.8125</v>
      </c>
      <c r="J13">
        <v>2021</v>
      </c>
      <c r="K13" t="s">
        <v>17</v>
      </c>
      <c r="L13">
        <v>3</v>
      </c>
      <c r="M13">
        <v>48</v>
      </c>
      <c r="N13">
        <v>0</v>
      </c>
      <c r="O13">
        <v>204</v>
      </c>
      <c r="P13">
        <v>204</v>
      </c>
      <c r="Q13">
        <v>100</v>
      </c>
      <c r="R13">
        <v>104</v>
      </c>
      <c r="S13">
        <v>100</v>
      </c>
      <c r="T13">
        <v>104</v>
      </c>
      <c r="U13">
        <v>28</v>
      </c>
      <c r="V13">
        <v>29</v>
      </c>
      <c r="W13">
        <v>23</v>
      </c>
      <c r="X13">
        <v>24</v>
      </c>
      <c r="Y13">
        <v>26</v>
      </c>
      <c r="Z13">
        <v>30</v>
      </c>
      <c r="AA13">
        <v>23</v>
      </c>
      <c r="AB13">
        <v>21</v>
      </c>
      <c r="AC13" s="13">
        <v>14</v>
      </c>
      <c r="AD13">
        <v>24</v>
      </c>
      <c r="AE13">
        <v>12</v>
      </c>
      <c r="AF13" s="13">
        <v>9</v>
      </c>
      <c r="AG13">
        <v>34</v>
      </c>
      <c r="AH13">
        <v>9</v>
      </c>
      <c r="AI13" s="13">
        <v>16</v>
      </c>
      <c r="AJ13">
        <v>44</v>
      </c>
      <c r="AK13">
        <v>44</v>
      </c>
      <c r="AL13">
        <v>9</v>
      </c>
      <c r="AM13">
        <v>54</v>
      </c>
      <c r="AN13">
        <v>36</v>
      </c>
      <c r="AO13">
        <v>14</v>
      </c>
      <c r="AP13">
        <v>24</v>
      </c>
      <c r="AQ13">
        <v>12</v>
      </c>
      <c r="AR13">
        <v>9</v>
      </c>
      <c r="AS13">
        <v>34</v>
      </c>
      <c r="AT13">
        <v>9</v>
      </c>
      <c r="AU13">
        <v>16</v>
      </c>
      <c r="AV13">
        <v>44</v>
      </c>
      <c r="AW13">
        <v>44</v>
      </c>
      <c r="AX13">
        <v>9</v>
      </c>
      <c r="AY13">
        <v>54</v>
      </c>
      <c r="AZ13">
        <v>36</v>
      </c>
      <c r="BA13">
        <v>9</v>
      </c>
      <c r="BB13">
        <v>13</v>
      </c>
      <c r="BC13">
        <v>7</v>
      </c>
      <c r="BD13">
        <v>9</v>
      </c>
      <c r="BE13">
        <v>20</v>
      </c>
      <c r="BF13">
        <v>26</v>
      </c>
      <c r="BG13">
        <v>168.71600000000001</v>
      </c>
      <c r="BH13" t="s">
        <v>13</v>
      </c>
      <c r="BI13" s="3">
        <v>44282</v>
      </c>
      <c r="BJ13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C2BF7-B788-479A-88C9-53C0884BFABE}">
  <sheetPr codeName="Sheet2"/>
  <dimension ref="A1:N13"/>
  <sheetViews>
    <sheetView workbookViewId="0">
      <selection activeCell="A3" sqref="A3"/>
    </sheetView>
    <sheetView workbookViewId="1">
      <selection activeCell="G15" sqref="G15"/>
    </sheetView>
  </sheetViews>
  <sheetFormatPr defaultRowHeight="15" x14ac:dyDescent="0.25"/>
  <cols>
    <col min="1" max="1" width="10.7109375" bestFit="1" customWidth="1"/>
    <col min="2" max="2" width="7.5703125" customWidth="1"/>
  </cols>
  <sheetData>
    <row r="1" spans="1:14" ht="30" x14ac:dyDescent="0.25">
      <c r="A1" s="5" t="s">
        <v>25</v>
      </c>
      <c r="B1" s="5" t="s">
        <v>26</v>
      </c>
      <c r="C1" s="6" t="s">
        <v>1</v>
      </c>
      <c r="D1" s="6" t="s">
        <v>2</v>
      </c>
      <c r="E1" s="4">
        <v>1</v>
      </c>
      <c r="F1" s="4">
        <v>2</v>
      </c>
      <c r="G1" s="4">
        <v>3</v>
      </c>
      <c r="H1" s="4" t="s">
        <v>77</v>
      </c>
      <c r="I1" s="4" t="s">
        <v>78</v>
      </c>
      <c r="J1" s="4" t="s">
        <v>79</v>
      </c>
      <c r="L1" s="9" t="s">
        <v>80</v>
      </c>
      <c r="M1" s="9" t="s">
        <v>81</v>
      </c>
      <c r="N1" s="9" t="s">
        <v>82</v>
      </c>
    </row>
    <row r="2" spans="1:14" x14ac:dyDescent="0.25">
      <c r="A2" s="1">
        <f>Sheet1!D2</f>
        <v>44183</v>
      </c>
      <c r="B2">
        <f>Sheet1!E2</f>
        <v>529</v>
      </c>
      <c r="C2" s="1" t="str">
        <f>Sheet1!F2</f>
        <v>CLE</v>
      </c>
      <c r="D2" s="1" t="str">
        <f>Sheet1!G2</f>
        <v>NY</v>
      </c>
      <c r="E2">
        <f>Sheet1!AC2</f>
        <v>11</v>
      </c>
      <c r="F2">
        <f>Sheet1!AD2</f>
        <v>18</v>
      </c>
      <c r="G2">
        <f>Sheet1!AE2</f>
        <v>12</v>
      </c>
      <c r="H2">
        <f>Sheet1!AC2+ Sheet1!AD2*2 + Sheet1!AE2 *3</f>
        <v>83</v>
      </c>
      <c r="I2">
        <f>Sheet1!S2</f>
        <v>83</v>
      </c>
      <c r="J2">
        <f>H2-I2</f>
        <v>0</v>
      </c>
      <c r="L2">
        <f>Sheet1!AF2+ Sheet1!AG2*2 + Sheet1!AH2 *3</f>
        <v>116</v>
      </c>
      <c r="M2">
        <f>Sheet1!T2</f>
        <v>119</v>
      </c>
      <c r="N2">
        <f>L2-M2</f>
        <v>-3</v>
      </c>
    </row>
    <row r="3" spans="1:14" x14ac:dyDescent="0.25">
      <c r="A3" s="1">
        <f>Sheet1!D3</f>
        <v>44183</v>
      </c>
      <c r="B3">
        <f>Sheet1!E3</f>
        <v>530</v>
      </c>
      <c r="C3" s="1" t="str">
        <f>Sheet1!F3</f>
        <v>NY</v>
      </c>
      <c r="D3" s="1" t="str">
        <f>Sheet1!G3</f>
        <v>CLE</v>
      </c>
      <c r="E3">
        <f>Sheet1!AC3</f>
        <v>26</v>
      </c>
      <c r="F3">
        <f>Sheet1!AD3</f>
        <v>24</v>
      </c>
      <c r="G3">
        <f>Sheet1!AE3</f>
        <v>14</v>
      </c>
      <c r="H3">
        <f>Sheet1!AC3+ Sheet1!AD3*2 + Sheet1!AE3 *3</f>
        <v>116</v>
      </c>
      <c r="I3">
        <f>Sheet1!S3</f>
        <v>119</v>
      </c>
      <c r="J3">
        <f t="shared" ref="J3:J13" si="0">H3-I3</f>
        <v>-3</v>
      </c>
      <c r="L3">
        <f>Sheet1!AF3+ Sheet1!AG3*2 + Sheet1!AH3 *3</f>
        <v>83</v>
      </c>
      <c r="M3">
        <f>Sheet1!T3</f>
        <v>83</v>
      </c>
      <c r="N3">
        <f t="shared" ref="N3:N13" si="1">L3-M3</f>
        <v>0</v>
      </c>
    </row>
    <row r="4" spans="1:14" x14ac:dyDescent="0.25">
      <c r="A4" s="1">
        <f>Sheet1!D4</f>
        <v>44208</v>
      </c>
      <c r="B4">
        <f>Sheet1!E4</f>
        <v>541</v>
      </c>
      <c r="C4" s="1" t="str">
        <f>Sheet1!F4</f>
        <v>LAL</v>
      </c>
      <c r="D4" s="1" t="str">
        <f>Sheet1!G4</f>
        <v>HOU</v>
      </c>
      <c r="E4">
        <f>Sheet1!AC4</f>
        <v>19</v>
      </c>
      <c r="F4">
        <f>Sheet1!AD4</f>
        <v>28</v>
      </c>
      <c r="G4">
        <f>Sheet1!AE4</f>
        <v>15</v>
      </c>
      <c r="H4">
        <f>Sheet1!AC4+ Sheet1!AD4*2 + Sheet1!AE4 *3</f>
        <v>120</v>
      </c>
      <c r="I4">
        <f>Sheet1!S4</f>
        <v>117</v>
      </c>
      <c r="J4">
        <f t="shared" si="0"/>
        <v>3</v>
      </c>
      <c r="L4">
        <f>Sheet1!AF4+ Sheet1!AG4*2 + Sheet1!AH4 *3</f>
        <v>100</v>
      </c>
      <c r="M4">
        <f>Sheet1!T4</f>
        <v>100</v>
      </c>
      <c r="N4">
        <f t="shared" si="1"/>
        <v>0</v>
      </c>
    </row>
    <row r="5" spans="1:14" x14ac:dyDescent="0.25">
      <c r="A5" s="1">
        <f>Sheet1!D5</f>
        <v>44208</v>
      </c>
      <c r="B5">
        <f>Sheet1!E5</f>
        <v>542</v>
      </c>
      <c r="C5" s="1" t="str">
        <f>Sheet1!F5</f>
        <v>HOU</v>
      </c>
      <c r="D5" s="1" t="str">
        <f>Sheet1!G5</f>
        <v>LAL</v>
      </c>
      <c r="E5">
        <f>Sheet1!AC5</f>
        <v>12</v>
      </c>
      <c r="F5">
        <f>Sheet1!AD5</f>
        <v>26</v>
      </c>
      <c r="G5">
        <f>Sheet1!AE5</f>
        <v>12</v>
      </c>
      <c r="H5">
        <f>Sheet1!AC5+ Sheet1!AD5*2 + Sheet1!AE5 *3</f>
        <v>100</v>
      </c>
      <c r="I5">
        <f>Sheet1!S5</f>
        <v>100</v>
      </c>
      <c r="J5">
        <f t="shared" si="0"/>
        <v>0</v>
      </c>
      <c r="L5">
        <f>Sheet1!AF5+ Sheet1!AG5*2 + Sheet1!AH5 *3</f>
        <v>120</v>
      </c>
      <c r="M5">
        <f>Sheet1!T5</f>
        <v>117</v>
      </c>
      <c r="N5">
        <f t="shared" si="1"/>
        <v>3</v>
      </c>
    </row>
    <row r="6" spans="1:14" x14ac:dyDescent="0.25">
      <c r="A6" s="1">
        <f>Sheet1!D6</f>
        <v>44252</v>
      </c>
      <c r="B6">
        <f>Sheet1!E6</f>
        <v>523</v>
      </c>
      <c r="C6" s="1" t="str">
        <f>Sheet1!F6</f>
        <v>SAC</v>
      </c>
      <c r="D6" s="1" t="str">
        <f>Sheet1!G6</f>
        <v>NY</v>
      </c>
      <c r="E6">
        <f>Sheet1!AC6</f>
        <v>22</v>
      </c>
      <c r="F6">
        <f>Sheet1!AD6</f>
        <v>30</v>
      </c>
      <c r="G6">
        <f>Sheet1!AE6</f>
        <v>12</v>
      </c>
      <c r="H6">
        <f>Sheet1!AC6+ Sheet1!AD6*2 + Sheet1!AE6 *3</f>
        <v>118</v>
      </c>
      <c r="I6">
        <f>Sheet1!S6</f>
        <v>121</v>
      </c>
      <c r="J6">
        <f t="shared" si="0"/>
        <v>-3</v>
      </c>
      <c r="L6">
        <f>Sheet1!AF6+ Sheet1!AG6*2 + Sheet1!AH6 *3</f>
        <v>140</v>
      </c>
      <c r="M6">
        <f>Sheet1!T6</f>
        <v>140</v>
      </c>
      <c r="N6">
        <f t="shared" si="1"/>
        <v>0</v>
      </c>
    </row>
    <row r="7" spans="1:14" x14ac:dyDescent="0.25">
      <c r="A7" s="1">
        <f>Sheet1!D7</f>
        <v>44252</v>
      </c>
      <c r="B7">
        <f>Sheet1!E7</f>
        <v>524</v>
      </c>
      <c r="C7" s="1" t="str">
        <f>Sheet1!F7</f>
        <v>NY</v>
      </c>
      <c r="D7" s="1" t="str">
        <f>Sheet1!G7</f>
        <v>SAC</v>
      </c>
      <c r="E7">
        <f>Sheet1!AC7</f>
        <v>19</v>
      </c>
      <c r="F7">
        <f>Sheet1!AD7</f>
        <v>32</v>
      </c>
      <c r="G7">
        <f>Sheet1!AE7</f>
        <v>19</v>
      </c>
      <c r="H7">
        <f>Sheet1!AC7+ Sheet1!AD7*2 + Sheet1!AE7 *3</f>
        <v>140</v>
      </c>
      <c r="I7">
        <f>Sheet1!S7</f>
        <v>140</v>
      </c>
      <c r="J7">
        <f t="shared" si="0"/>
        <v>0</v>
      </c>
      <c r="L7">
        <f>Sheet1!AF7+ Sheet1!AG7*2 + Sheet1!AH7 *3</f>
        <v>118</v>
      </c>
      <c r="M7">
        <f>Sheet1!T7</f>
        <v>121</v>
      </c>
      <c r="N7">
        <f t="shared" si="1"/>
        <v>-3</v>
      </c>
    </row>
    <row r="8" spans="1:14" x14ac:dyDescent="0.25">
      <c r="A8" s="1">
        <f>Sheet1!D8</f>
        <v>44267</v>
      </c>
      <c r="B8">
        <f>Sheet1!E8</f>
        <v>527</v>
      </c>
      <c r="C8" s="1" t="str">
        <f>Sheet1!F8</f>
        <v>CLE</v>
      </c>
      <c r="D8" s="1" t="str">
        <f>Sheet1!G8</f>
        <v>NO</v>
      </c>
      <c r="E8">
        <f>Sheet1!AC8</f>
        <v>15</v>
      </c>
      <c r="F8">
        <f>Sheet1!AD8</f>
        <v>21</v>
      </c>
      <c r="G8">
        <f>Sheet1!AE8</f>
        <v>4</v>
      </c>
      <c r="H8">
        <f>Sheet1!AC8+ Sheet1!AD8*2 + Sheet1!AE8 *3</f>
        <v>69</v>
      </c>
      <c r="I8">
        <f>Sheet1!S8</f>
        <v>82</v>
      </c>
      <c r="J8">
        <f t="shared" si="0"/>
        <v>-13</v>
      </c>
      <c r="L8">
        <f>Sheet1!AF8+ Sheet1!AG8*2 + Sheet1!AH8 *3</f>
        <v>116</v>
      </c>
      <c r="M8">
        <f>Sheet1!T8</f>
        <v>116</v>
      </c>
      <c r="N8">
        <f t="shared" si="1"/>
        <v>0</v>
      </c>
    </row>
    <row r="9" spans="1:14" x14ac:dyDescent="0.25">
      <c r="A9" s="1">
        <f>Sheet1!D9</f>
        <v>44267</v>
      </c>
      <c r="B9">
        <f>Sheet1!E9</f>
        <v>528</v>
      </c>
      <c r="C9" s="1" t="str">
        <f>Sheet1!F9</f>
        <v>NO</v>
      </c>
      <c r="D9" s="1" t="str">
        <f>Sheet1!G9</f>
        <v>CLE</v>
      </c>
      <c r="E9">
        <f>Sheet1!AC9</f>
        <v>16</v>
      </c>
      <c r="F9">
        <f>Sheet1!AD9</f>
        <v>41</v>
      </c>
      <c r="G9">
        <f>Sheet1!AE9</f>
        <v>6</v>
      </c>
      <c r="H9">
        <f>Sheet1!AC9+ Sheet1!AD9*2 + Sheet1!AE9 *3</f>
        <v>116</v>
      </c>
      <c r="I9">
        <f>Sheet1!S9</f>
        <v>116</v>
      </c>
      <c r="J9">
        <f t="shared" si="0"/>
        <v>0</v>
      </c>
      <c r="L9">
        <f>Sheet1!AF9+ Sheet1!AG9*2 + Sheet1!AH9 *3</f>
        <v>69</v>
      </c>
      <c r="M9">
        <f>Sheet1!T9</f>
        <v>82</v>
      </c>
      <c r="N9">
        <f t="shared" si="1"/>
        <v>-13</v>
      </c>
    </row>
    <row r="10" spans="1:14" x14ac:dyDescent="0.25">
      <c r="A10" s="1">
        <f>Sheet1!D10</f>
        <v>44274</v>
      </c>
      <c r="B10">
        <f>Sheet1!E10</f>
        <v>569</v>
      </c>
      <c r="C10" s="1" t="str">
        <f>Sheet1!F10</f>
        <v>DET</v>
      </c>
      <c r="D10" s="1" t="str">
        <f>Sheet1!G10</f>
        <v>HOU</v>
      </c>
      <c r="E10">
        <f>Sheet1!AC10</f>
        <v>25</v>
      </c>
      <c r="F10">
        <f>Sheet1!AD10</f>
        <v>23</v>
      </c>
      <c r="G10">
        <f>Sheet1!AE10</f>
        <v>14</v>
      </c>
      <c r="H10">
        <f>Sheet1!AC10+ Sheet1!AD10*2 + Sheet1!AE10 *3</f>
        <v>113</v>
      </c>
      <c r="I10">
        <f>Sheet1!S10</f>
        <v>113</v>
      </c>
      <c r="J10">
        <f t="shared" si="0"/>
        <v>0</v>
      </c>
      <c r="L10">
        <f>Sheet1!AF10+ Sheet1!AG10*2 + Sheet1!AH10 *3</f>
        <v>93</v>
      </c>
      <c r="M10">
        <f>Sheet1!T10</f>
        <v>100</v>
      </c>
      <c r="N10">
        <f t="shared" si="1"/>
        <v>-7</v>
      </c>
    </row>
    <row r="11" spans="1:14" x14ac:dyDescent="0.25">
      <c r="A11" s="1">
        <f>Sheet1!D11</f>
        <v>44274</v>
      </c>
      <c r="B11">
        <f>Sheet1!E11</f>
        <v>570</v>
      </c>
      <c r="C11" s="1" t="str">
        <f>Sheet1!F11</f>
        <v>HOU</v>
      </c>
      <c r="D11" s="1" t="str">
        <f>Sheet1!G11</f>
        <v>DET</v>
      </c>
      <c r="E11">
        <f>Sheet1!AC11</f>
        <v>11</v>
      </c>
      <c r="F11">
        <f>Sheet1!AD11</f>
        <v>29</v>
      </c>
      <c r="G11">
        <f>Sheet1!AE11</f>
        <v>8</v>
      </c>
      <c r="H11">
        <f>Sheet1!AC11+ Sheet1!AD11*2 + Sheet1!AE11 *3</f>
        <v>93</v>
      </c>
      <c r="I11">
        <f>Sheet1!S11</f>
        <v>100</v>
      </c>
      <c r="J11">
        <f t="shared" si="0"/>
        <v>-7</v>
      </c>
      <c r="L11">
        <f>Sheet1!AF11+ Sheet1!AG11*2 + Sheet1!AH11 *3</f>
        <v>113</v>
      </c>
      <c r="M11">
        <f>Sheet1!T11</f>
        <v>113</v>
      </c>
      <c r="N11">
        <f t="shared" si="1"/>
        <v>0</v>
      </c>
    </row>
    <row r="12" spans="1:14" x14ac:dyDescent="0.25">
      <c r="A12" s="1">
        <f>Sheet1!D12</f>
        <v>44281</v>
      </c>
      <c r="B12">
        <f>Sheet1!E12</f>
        <v>515</v>
      </c>
      <c r="C12" s="1" t="str">
        <f>Sheet1!F12</f>
        <v>PHO</v>
      </c>
      <c r="D12" s="1" t="str">
        <f>Sheet1!G12</f>
        <v>TOR</v>
      </c>
      <c r="E12">
        <f>Sheet1!AC12</f>
        <v>9</v>
      </c>
      <c r="F12">
        <f>Sheet1!AD12</f>
        <v>34</v>
      </c>
      <c r="G12">
        <f>Sheet1!AE12</f>
        <v>9</v>
      </c>
      <c r="H12">
        <f>Sheet1!AC12+ Sheet1!AD12*2 + Sheet1!AE12 *3</f>
        <v>104</v>
      </c>
      <c r="I12">
        <f>Sheet1!S12</f>
        <v>104</v>
      </c>
      <c r="J12">
        <f t="shared" si="0"/>
        <v>0</v>
      </c>
      <c r="L12">
        <f>Sheet1!AF12+ Sheet1!AG12*2 + Sheet1!AH12 *3</f>
        <v>98</v>
      </c>
      <c r="M12">
        <f>Sheet1!T12</f>
        <v>100</v>
      </c>
      <c r="N12">
        <f t="shared" si="1"/>
        <v>-2</v>
      </c>
    </row>
    <row r="13" spans="1:14" x14ac:dyDescent="0.25">
      <c r="A13" s="1">
        <f>Sheet1!D13</f>
        <v>44281</v>
      </c>
      <c r="B13">
        <f>Sheet1!E13</f>
        <v>516</v>
      </c>
      <c r="C13" s="1" t="str">
        <f>Sheet1!F13</f>
        <v>TOR</v>
      </c>
      <c r="D13" s="1" t="str">
        <f>Sheet1!G13</f>
        <v>PHO</v>
      </c>
      <c r="E13">
        <f>Sheet1!AC13</f>
        <v>14</v>
      </c>
      <c r="F13">
        <f>Sheet1!AD13</f>
        <v>24</v>
      </c>
      <c r="G13">
        <f>Sheet1!AE13</f>
        <v>12</v>
      </c>
      <c r="H13">
        <f>Sheet1!AC13+ Sheet1!AD13*2 + Sheet1!AE13 *3</f>
        <v>98</v>
      </c>
      <c r="I13">
        <f>Sheet1!S13</f>
        <v>100</v>
      </c>
      <c r="J13">
        <f t="shared" si="0"/>
        <v>-2</v>
      </c>
      <c r="L13">
        <f>Sheet1!AF13+ Sheet1!AG13*2 + Sheet1!AH13 *3</f>
        <v>104</v>
      </c>
      <c r="M13">
        <f>Sheet1!T13</f>
        <v>104</v>
      </c>
      <c r="N13">
        <f t="shared" si="1"/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38BE1-C319-4D47-BDF5-161D9B6414DF}">
  <sheetPr codeName="Sheet3"/>
  <dimension ref="A1:M12"/>
  <sheetViews>
    <sheetView workbookViewId="0"/>
    <sheetView tabSelected="1" workbookViewId="1">
      <selection activeCell="J6" sqref="J6"/>
    </sheetView>
  </sheetViews>
  <sheetFormatPr defaultRowHeight="15" x14ac:dyDescent="0.25"/>
  <cols>
    <col min="9" max="9" width="9.140625" style="13"/>
  </cols>
  <sheetData>
    <row r="1" spans="1:13" x14ac:dyDescent="0.25">
      <c r="A1" s="4"/>
      <c r="B1" s="15" t="s">
        <v>84</v>
      </c>
      <c r="C1" s="15" t="s">
        <v>85</v>
      </c>
      <c r="D1" s="15" t="s">
        <v>86</v>
      </c>
      <c r="E1" s="15" t="s">
        <v>87</v>
      </c>
      <c r="F1" s="15" t="s">
        <v>88</v>
      </c>
      <c r="G1" s="15" t="s">
        <v>89</v>
      </c>
      <c r="H1" s="15" t="s">
        <v>90</v>
      </c>
      <c r="I1" s="16">
        <v>1</v>
      </c>
      <c r="J1" s="4">
        <v>2</v>
      </c>
      <c r="K1" s="4">
        <v>3</v>
      </c>
      <c r="L1" s="4"/>
      <c r="M1" s="4"/>
    </row>
    <row r="12" spans="1:13" x14ac:dyDescent="0.25">
      <c r="A12" t="s">
        <v>83</v>
      </c>
      <c r="B12" s="11">
        <v>37</v>
      </c>
      <c r="C12" s="11">
        <v>90</v>
      </c>
      <c r="D12" s="10">
        <v>41.1</v>
      </c>
      <c r="E12" s="11">
        <v>12</v>
      </c>
      <c r="F12" s="11">
        <v>45</v>
      </c>
      <c r="G12" s="10">
        <v>26.7</v>
      </c>
      <c r="H12" s="10">
        <v>14</v>
      </c>
      <c r="I12" s="13">
        <f>H12</f>
        <v>14</v>
      </c>
      <c r="J12">
        <f>B12-E12</f>
        <v>25</v>
      </c>
      <c r="K12">
        <f>E12</f>
        <v>12</v>
      </c>
      <c r="L12">
        <f>I12+J12*2+K12*3</f>
        <v>100</v>
      </c>
    </row>
  </sheetData>
  <hyperlinks>
    <hyperlink ref="B12" r:id="rId1" display="https://www.nba.com/stats/events/?ContextMeasure=FGM&amp;EndPeriod=0&amp;EndRange=28800&amp;GameID=0022000684&amp;PlayerID=0&amp;RangeType=0&amp;Season=2020-21&amp;SeasonType=Regular%20Season&amp;StartPeriod=0&amp;StartRange=0&amp;TeamID=1610612761&amp;flag=3&amp;sct=plot&amp;section=game" xr:uid="{F9EE4A18-DB88-4FE5-BA01-5459882EE642}"/>
    <hyperlink ref="C12" r:id="rId2" display="https://www.nba.com/stats/events/?ContextMeasure=FGA&amp;EndPeriod=0&amp;EndRange=28800&amp;GameID=0022000684&amp;PlayerID=0&amp;RangeType=0&amp;Season=2020-21&amp;SeasonType=Regular%20Season&amp;StartPeriod=0&amp;StartRange=0&amp;TeamID=1610612761&amp;flag=3&amp;sct=plot&amp;section=game" xr:uid="{067CE679-BA9E-47D8-B49B-5ACA98CE1D51}"/>
    <hyperlink ref="E12" r:id="rId3" display="https://www.nba.com/stats/events/?ContextMeasure=FG3M&amp;EndPeriod=0&amp;EndRange=28800&amp;GameID=0022000684&amp;PlayerID=0&amp;RangeType=0&amp;Season=2020-21&amp;SeasonType=Regular%20Season&amp;StartPeriod=0&amp;StartRange=0&amp;TeamID=1610612761&amp;flag=3&amp;sct=plot&amp;section=game" xr:uid="{1FA1A422-45E6-41A0-895F-7DE0F6C38084}"/>
    <hyperlink ref="F12" r:id="rId4" display="https://www.nba.com/stats/events/?ContextMeasure=FG3A&amp;EndPeriod=0&amp;EndRange=28800&amp;GameID=0022000684&amp;PlayerID=0&amp;RangeType=0&amp;Season=2020-21&amp;SeasonType=Regular%20Season&amp;StartPeriod=0&amp;StartRange=0&amp;TeamID=1610612761&amp;flag=3&amp;sct=plot&amp;section=game" xr:uid="{A4FECAA3-3CDD-4490-B700-3E78D0F43B98}"/>
  </hyperlinks>
  <pageMargins left="0.7" right="0.7" top="0.75" bottom="0.75" header="0.3" footer="0.3"/>
  <pageSetup orientation="portrait" horizontalDpi="0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</dc:creator>
  <cp:lastModifiedBy>Keith</cp:lastModifiedBy>
  <dcterms:created xsi:type="dcterms:W3CDTF">2021-03-28T00:43:48Z</dcterms:created>
  <dcterms:modified xsi:type="dcterms:W3CDTF">2021-03-28T01:31:52Z</dcterms:modified>
</cp:coreProperties>
</file>