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A0C7D841-03C3-4D29-B095-08A41E8FE55F}" xr6:coauthVersionLast="45" xr6:coauthVersionMax="45" xr10:uidLastSave="{00000000-0000-0000-0000-000000000000}"/>
  <bookViews>
    <workbookView xWindow="1575" yWindow="405" windowWidth="26835" windowHeight="14535" activeTab="2" xr2:uid="{03DA9A79-FE21-4B9D-9E56-4EA80CA75797}"/>
  </bookViews>
  <sheets>
    <sheet name="Tasks" sheetId="3" r:id="rId1"/>
    <sheet name="Tables" sheetId="1" r:id="rId2"/>
    <sheet name="References" sheetId="2" r:id="rId3"/>
    <sheet name="DLLs" sheetId="7" r:id="rId4"/>
    <sheet name="Adj Page" sheetId="4" r:id="rId5"/>
    <sheet name="Adj Point Pct" sheetId="5" r:id="rId6"/>
    <sheet name="BoxScore Seed Screen" sheetId="6" r:id="rId7"/>
  </sheets>
  <definedNames>
    <definedName name="_xlnm._FilterDatabase" localSheetId="1" hidden="1">Tables!$A$1:$F$24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5" l="1"/>
  <c r="B10" i="5" s="1"/>
  <c r="D5" i="5" s="1"/>
  <c r="D3" i="5" l="1"/>
  <c r="D4" i="5"/>
  <c r="C12" i="2"/>
  <c r="C11" i="2"/>
  <c r="C10" i="2"/>
  <c r="C9" i="2"/>
  <c r="C8" i="2"/>
  <c r="C7" i="2"/>
  <c r="C6" i="2"/>
  <c r="C5" i="2"/>
  <c r="C4" i="2"/>
  <c r="C3" i="2"/>
  <c r="C2" i="2"/>
  <c r="D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9F86DB3-32F0-4C4D-B010-4B9243F98F96}">
      <text>
        <r>
          <rPr>
            <b/>
            <sz val="9"/>
            <color indexed="81"/>
            <rFont val="Tahoma"/>
            <family val="2"/>
          </rPr>
          <t>Table_Counts.sql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25" authorId="0" shapeId="0" xr:uid="{DB85BA36-67CC-42E5-A1D1-F06EF8F0A936}">
      <text>
        <r>
          <rPr>
            <b/>
            <sz val="9"/>
            <color indexed="81"/>
            <rFont val="Tahoma"/>
            <family val="2"/>
          </rPr>
          <t xml:space="preserve">net45, 46 &amp; 47 all seem to have the same Unity.Mvc.dll
</t>
        </r>
      </text>
    </comment>
  </commentList>
</comments>
</file>

<file path=xl/sharedStrings.xml><?xml version="1.0" encoding="utf-8"?>
<sst xmlns="http://schemas.openxmlformats.org/spreadsheetml/2006/main" count="311" uniqueCount="221">
  <si>
    <t>Table</t>
  </si>
  <si>
    <t># of Rows</t>
  </si>
  <si>
    <t>Desc</t>
  </si>
  <si>
    <t>DailySummary</t>
  </si>
  <si>
    <t>1 per Day</t>
  </si>
  <si>
    <t>Rotation</t>
  </si>
  <si>
    <t>Teams, Venue(Home or Away), etc</t>
  </si>
  <si>
    <t>2 per Matchup / Game (Away team &amp; Home Team)</t>
  </si>
  <si>
    <t>BoxScores</t>
  </si>
  <si>
    <t>Game info - 1 per Rotation Row (per Team)</t>
  </si>
  <si>
    <t>Game summary info - points scored etc</t>
  </si>
  <si>
    <t>League Avgs</t>
  </si>
  <si>
    <t>Seq</t>
  </si>
  <si>
    <t>Projects</t>
  </si>
  <si>
    <t>Refs</t>
  </si>
  <si>
    <t>BAL</t>
  </si>
  <si>
    <t>DAL</t>
  </si>
  <si>
    <t>VB</t>
  </si>
  <si>
    <t>Parser</t>
  </si>
  <si>
    <t>Parsing</t>
  </si>
  <si>
    <t>DBFun</t>
  </si>
  <si>
    <t>DTOs</t>
  </si>
  <si>
    <t>SysDAL</t>
  </si>
  <si>
    <t>StrEx</t>
  </si>
  <si>
    <t>BballConsole</t>
  </si>
  <si>
    <t>x</t>
  </si>
  <si>
    <t>BballMVC</t>
  </si>
  <si>
    <t>BballBAL</t>
  </si>
  <si>
    <t>BbaIIDAL</t>
  </si>
  <si>
    <t>Bball.VbClasses</t>
  </si>
  <si>
    <t>HtmlParser</t>
  </si>
  <si>
    <t>HtmlParsing</t>
  </si>
  <si>
    <t>BballDataBaseFunctions</t>
  </si>
  <si>
    <t>BballMVCDTOs</t>
  </si>
  <si>
    <t>SysDAL.Functions</t>
  </si>
  <si>
    <t>StringExtensionMethods</t>
  </si>
  <si>
    <t>Bball.VbClasseslnterfaces</t>
  </si>
  <si>
    <t>Date</t>
  </si>
  <si>
    <t>Description</t>
  </si>
  <si>
    <t>Adjustments</t>
  </si>
  <si>
    <t>AdjustmentsCodes</t>
  </si>
  <si>
    <t>AdjustmentsDaily</t>
  </si>
  <si>
    <t>BoxScoresLastSMin</t>
  </si>
  <si>
    <t>Leaguelnfo</t>
  </si>
  <si>
    <t>Lines</t>
  </si>
  <si>
    <t>MatchupsResults</t>
  </si>
  <si>
    <t>ParmTable</t>
  </si>
  <si>
    <t>Plays</t>
  </si>
  <si>
    <t>Seasonlnfo</t>
  </si>
  <si>
    <t>Team</t>
  </si>
  <si>
    <t>TeamStats</t>
  </si>
  <si>
    <t>TeamStatsAverages</t>
  </si>
  <si>
    <t>TeamStrength</t>
  </si>
  <si>
    <t>TodaysMatchups</t>
  </si>
  <si>
    <t>TodaysPlays</t>
  </si>
  <si>
    <t>UserLeagueParms</t>
  </si>
  <si>
    <t>Users</t>
  </si>
  <si>
    <t>1 per BoxScore</t>
  </si>
  <si>
    <t>1 per League</t>
  </si>
  <si>
    <t>Multiple per Matchup</t>
  </si>
  <si>
    <t>1 per SubSeason per Season per League</t>
  </si>
  <si>
    <t>ng-click="ProcessUpdates()</t>
  </si>
  <si>
    <t>ng-click="OpenAdjustmentEntryModal()</t>
  </si>
  <si>
    <t>Iterate Adjs</t>
  </si>
  <si>
    <t>GreyOutAdjustmentList</t>
  </si>
  <si>
    <t>ajx.AjaxPost(UrlPostProcessUpdates, ocAdjustmentDTO)</t>
  </si>
  <si>
    <t>GetAdjustments(GetAdjustmentsParms)</t>
  </si>
  <si>
    <t>ShowAdjustmentList()</t>
  </si>
  <si>
    <t>ajx.AjaxGet(UrlGetAdjustments, { LeagueName: Parms.LeagueName })   // Get Adjustments from server</t>
  </si>
  <si>
    <t>.then(data =&gt; {</t>
  </si>
  <si>
    <t xml:space="preserve">         fProcessAdjustments.process(data);</t>
  </si>
  <si>
    <t>DisplayAdjustments(Parms, ocAdjustments);</t>
  </si>
  <si>
    <t>&lt;tr ng-repeat="oAdjustment in ocAdjustments"&gt;</t>
  </si>
  <si>
    <t>Input</t>
  </si>
  <si>
    <t>AdjAmt</t>
  </si>
  <si>
    <t>Pt1</t>
  </si>
  <si>
    <t>Pt2</t>
  </si>
  <si>
    <t>Pt3</t>
  </si>
  <si>
    <t>Calc</t>
  </si>
  <si>
    <t>Adjusted Amts</t>
  </si>
  <si>
    <t>1) Tot Pts</t>
  </si>
  <si>
    <t>2) AdjPct</t>
  </si>
  <si>
    <t>3)</t>
  </si>
  <si>
    <t>4)</t>
  </si>
  <si>
    <t>Output</t>
  </si>
  <si>
    <t>30 teams total</t>
  </si>
  <si>
    <t>1)</t>
  </si>
  <si>
    <t>2 rows per team (Away &amp; Home)</t>
  </si>
  <si>
    <t>Take the Average Points (1, 2 &amp; 3 Pointers) Scored &amp; Allowed for each Team and each Venue (Away &amp; Home)</t>
  </si>
  <si>
    <t>2)</t>
  </si>
  <si>
    <t>UI</t>
  </si>
  <si>
    <t>Bball.DAL</t>
  </si>
  <si>
    <t>Get BSS rows</t>
  </si>
  <si>
    <t>Create Stored Proc to Generate the BoxScoresSeeds (BSS) Table (Its already created)</t>
  </si>
  <si>
    <t>Create Stored Proc to get BSS rows by LeagueName &amp; Season</t>
  </si>
  <si>
    <t xml:space="preserve">Call prev SP and return rows to API thru Bus Layer </t>
  </si>
  <si>
    <t>API will send JSON BSS collection(ocBSS)  to AngJS</t>
  </si>
  <si>
    <t>ocBSS will have 1 obj per team will all info</t>
  </si>
  <si>
    <t>iterate thru ocBSS via ng-repeat to create rows above</t>
  </si>
  <si>
    <t>We will go over details on how to create</t>
  </si>
  <si>
    <t>each Team will have a &lt;tr&gt;</t>
  </si>
  <si>
    <t>Each col in tr is &lt;td&gt;</t>
  </si>
  <si>
    <t>each td will have data / ng-model</t>
  </si>
  <si>
    <t>Multi row TDs will contain a TABLE with 2 TRs with 1 TD each</t>
  </si>
  <si>
    <t>Last Years Stats (right most columns) will be team averages in BSS table</t>
  </si>
  <si>
    <t>This Years adjusted stats will initially be the same as Last Years Stats</t>
  </si>
  <si>
    <t>This Years adjusted stats will then be Adjusted based on user "Adjustment"  entry (3rd col)</t>
  </si>
  <si>
    <t>upon "UPDATE" the JSON will be sent back to the DAL and a Stored Proc</t>
  </si>
  <si>
    <t>The stored proc will update the BSS table w Adjusted stats and the create Seed rows into the BoxScore Table</t>
  </si>
  <si>
    <t>Update</t>
  </si>
  <si>
    <t>HTML Table Structure</t>
  </si>
  <si>
    <t xml:space="preserve">  Select TOP 1 EndDate</t>
  </si>
  <si>
    <t xml:space="preserve">    FROM [00TTI_LeagueScores].[dbo].[SeasonInfo] si</t>
  </si>
  <si>
    <t xml:space="preserve">  where LeagueName = 'NBA'</t>
  </si>
  <si>
    <t xml:space="preserve">   AND si.Season &lt; '1920'</t>
  </si>
  <si>
    <t>and si.SubSeason &lt; '2'</t>
  </si>
  <si>
    <t xml:space="preserve">  order by StartDate desc</t>
  </si>
  <si>
    <t>UnityConfig.cs</t>
  </si>
  <si>
    <t>using Unity;</t>
  </si>
  <si>
    <t>5.11.1.0</t>
  </si>
  <si>
    <t>Unity.Mvc</t>
  </si>
  <si>
    <t>1.4.0.0</t>
  </si>
  <si>
    <t>Unity.Mvc5</t>
  </si>
  <si>
    <r>
      <t>D:\My Documents\wwwroot\Test\MVCUsingUnity\packages\Unity.Mvc5</t>
    </r>
    <r>
      <rPr>
        <sz val="11"/>
        <color rgb="FFFF0000"/>
        <rFont val="Calibri"/>
        <family val="2"/>
        <scheme val="minor"/>
      </rPr>
      <t>.1.4.0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net45</t>
    </r>
    <r>
      <rPr>
        <sz val="11"/>
        <color theme="1"/>
        <rFont val="Calibri"/>
        <family val="2"/>
        <scheme val="minor"/>
      </rPr>
      <t>\Unity.Mvc5.dll</t>
    </r>
  </si>
  <si>
    <r>
      <t>D:\My Documents\wwwroot\Test\mrroot123\mrroot123\BballMVCproject\packages\Unity.Mvc</t>
    </r>
    <r>
      <rPr>
        <sz val="11"/>
        <color rgb="FFFF0000"/>
        <rFont val="Calibri"/>
        <family val="2"/>
        <scheme val="minor"/>
      </rPr>
      <t>.5.11.1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\Unity.Mvc.dll</t>
    </r>
  </si>
  <si>
    <t>Unity.Container</t>
  </si>
  <si>
    <t>D:\My Documents\wwwroot\Test\mrroot123\mrroot123\BballMVCproject\packages\Unity.Container.5.11.6\lib\net47\Unity.Container.dll</t>
  </si>
  <si>
    <t>5.11.6.0</t>
  </si>
  <si>
    <r>
      <t>D:\My Documents\wwwroot\Test\mrroot123\mrroot123\BballMVCproject\packages\Unity.Container</t>
    </r>
    <r>
      <rPr>
        <sz val="11"/>
        <color rgb="FFFF0000"/>
        <rFont val="Calibri"/>
        <family val="2"/>
        <scheme val="minor"/>
      </rPr>
      <t>.5.11.6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\Unity.Container.dll</t>
    </r>
  </si>
  <si>
    <t>Unity.Abstractions</t>
  </si>
  <si>
    <t>5.11.5.0</t>
  </si>
  <si>
    <r>
      <t>D:\My Documents\wwwroot\Test\mrroot123\mrroot123\BballMVCproject\packages\Unity.</t>
    </r>
    <r>
      <rPr>
        <sz val="11"/>
        <color rgb="FFFF0000"/>
        <rFont val="Calibri"/>
        <family val="2"/>
        <scheme val="minor"/>
      </rPr>
      <t>5.11.5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\Unity.Abstractions.dll</t>
    </r>
  </si>
  <si>
    <t>BBallMVC</t>
  </si>
  <si>
    <t>System.Web.Mvc</t>
  </si>
  <si>
    <t>5.2.3.0</t>
  </si>
  <si>
    <r>
      <t>D:\My Documents\wwwroot\Test\mrroot123\mrroot123\BballMVCproject\packages\Microsoft.AspNet.Mvc</t>
    </r>
    <r>
      <rPr>
        <sz val="11"/>
        <color rgb="FFFF0000"/>
        <rFont val="Calibri"/>
        <family val="2"/>
        <scheme val="minor"/>
      </rPr>
      <t>.5.2.3</t>
    </r>
    <r>
      <rPr>
        <sz val="11"/>
        <color theme="1"/>
        <rFont val="Calibri"/>
        <family val="2"/>
        <scheme val="minor"/>
      </rPr>
      <t>\lib</t>
    </r>
    <r>
      <rPr>
        <sz val="11"/>
        <color rgb="FFFF0000"/>
        <rFont val="Calibri"/>
        <family val="2"/>
        <scheme val="minor"/>
      </rPr>
      <t>\net45</t>
    </r>
    <r>
      <rPr>
        <sz val="11"/>
        <color theme="1"/>
        <rFont val="Calibri"/>
        <family val="2"/>
        <scheme val="minor"/>
      </rPr>
      <t>\System.Web.Mvc.dll</t>
    </r>
  </si>
  <si>
    <t>D:\My Documents\wwwroot\Test\mrroot123\mrroot123\BballMVCproject\packages\Unity.Abstractions.5.11.5\lib\net47\Unity.Abstractions.dll</t>
  </si>
  <si>
    <t>Bball.Unity</t>
  </si>
  <si>
    <t>D:\My Documents\wwwroot\Test\mrroot123\mrroot123\BballMVCproject\</t>
  </si>
  <si>
    <t>\Unity.Mvc.5.11.1\lib\net47\Unity.Mvc.dll</t>
  </si>
  <si>
    <t>D:\My Documents\wwwroot\Test\MVCUsingUnity\</t>
  </si>
  <si>
    <t>\Unity.Mvc5.1.4.0\lib\net45\Unity.Mvc5.dll</t>
  </si>
  <si>
    <t>\Microsoft.AspNet.Mvc.5.2.3\lib\net45\System.Web.Mvc.dll</t>
  </si>
  <si>
    <t>\Unity.5.11.5\lib\net47\Unity.Abstractions.dll</t>
  </si>
  <si>
    <t>\Unity.Container.5.11.6\lib\net47\Unity.Container.dll</t>
  </si>
  <si>
    <t>\Unity.Abstractions.5.11.5\lib\net47\Unity.Abstractions.dll</t>
  </si>
  <si>
    <t>packages</t>
  </si>
  <si>
    <t xml:space="preserve"> </t>
  </si>
  <si>
    <t>dll same</t>
  </si>
  <si>
    <t>Version</t>
  </si>
  <si>
    <t>Net Ver</t>
  </si>
  <si>
    <t>Created</t>
  </si>
  <si>
    <t>uspCalcTM - step 3</t>
  </si>
  <si>
    <t>uspCalcTM - step 4</t>
  </si>
  <si>
    <t>Manually</t>
  </si>
  <si>
    <t>Adj Entry Modal</t>
  </si>
  <si>
    <t>BAL.LoadBoxScores</t>
  </si>
  <si>
    <t>Adjustment type descriptions</t>
  </si>
  <si>
    <t>1 per type - around 7</t>
  </si>
  <si>
    <t>Team, Injury, League, Misc</t>
  </si>
  <si>
    <t>Stats for last 5 mins of 4th qtr</t>
  </si>
  <si>
    <t>During Rotation update</t>
  </si>
  <si>
    <t>TO BE implemented</t>
  </si>
  <si>
    <t>Yesterday's results</t>
  </si>
  <si>
    <t>As needed</t>
  </si>
  <si>
    <t>Misc Parm info</t>
  </si>
  <si>
    <t>If Team changes name, new entry created</t>
  </si>
  <si>
    <t>1 per Active Team per league</t>
  </si>
  <si>
    <t>empty - looks like TeamStatsAverages predesessor</t>
  </si>
  <si>
    <t>probably not used</t>
  </si>
  <si>
    <t>TM UI</t>
  </si>
  <si>
    <t>1 per User</t>
  </si>
  <si>
    <t>Name &amp; PW</t>
  </si>
  <si>
    <t>1 per User per League</t>
  </si>
  <si>
    <t>Gen calc info - GB, Wt, Pct</t>
  </si>
  <si>
    <t>Old - use TodaysPlays</t>
  </si>
  <si>
    <t>Recipients</t>
  </si>
  <si>
    <t>AdjustmentsOtSide</t>
  </si>
  <si>
    <t>Not created</t>
  </si>
  <si>
    <t>1 per half side point per league - max 15 pts</t>
  </si>
  <si>
    <t>Amt to adj OT depending on SideLine</t>
  </si>
  <si>
    <t>1 per Recipient</t>
  </si>
  <si>
    <t>Email of followers - make generic</t>
  </si>
  <si>
    <t>1 per Game per Day per League per User</t>
  </si>
  <si>
    <t>Deprecated</t>
  </si>
  <si>
    <t>1 per Team per Day per GB per League per User</t>
  </si>
  <si>
    <t>Team Avg 1, 2, 3PTers for GameBack</t>
  </si>
  <si>
    <t>1 per Team per Day per GB per League</t>
  </si>
  <si>
    <t>TS, Scored/Allowed &amp; BxSc &amp; TM Pcts</t>
  </si>
  <si>
    <t>TMs used by TM UI</t>
  </si>
  <si>
    <t>Sub Season St/End, Includes / Bypasses</t>
  </si>
  <si>
    <t>TMs, Per, Mins, OT, Multi Yr</t>
  </si>
  <si>
    <t>1 per Team per Game</t>
  </si>
  <si>
    <t>Sum of Teams Adj for that day</t>
  </si>
  <si>
    <t>DAL.AdjustmentsDailyDO</t>
  </si>
  <si>
    <t>Max Date</t>
  </si>
  <si>
    <t>Tomorrow</t>
  </si>
  <si>
    <t>na</t>
  </si>
  <si>
    <t>Yesterday</t>
  </si>
  <si>
    <t>Today</t>
  </si>
  <si>
    <t>GameDate</t>
  </si>
  <si>
    <t>variable</t>
  </si>
  <si>
    <t>uspCalcTM - step 2 - uspInsertMatchupResults</t>
  </si>
  <si>
    <t>uspCalcTM - step 2 - uspQueryCalcTeamStrength</t>
  </si>
  <si>
    <t>Deprecated???</t>
  </si>
  <si>
    <t>BU St Procs</t>
  </si>
  <si>
    <t>What is @TmStrAdjPct</t>
  </si>
  <si>
    <t>Doc all Tm Str</t>
  </si>
  <si>
    <t>in CalcTMs - Part 4 Query tm</t>
  </si>
  <si>
    <t>Unity Packages</t>
  </si>
  <si>
    <t>5.11.7</t>
  </si>
  <si>
    <t>Unity</t>
  </si>
  <si>
    <t>5.11.6</t>
  </si>
  <si>
    <t>5.11.8</t>
  </si>
  <si>
    <t>5.11.1</t>
  </si>
  <si>
    <t>5.11.5</t>
  </si>
  <si>
    <t>Installed</t>
  </si>
  <si>
    <t>Latest</t>
  </si>
  <si>
    <t>MVC</t>
  </si>
  <si>
    <t xml:space="preserve">    Projects</t>
  </si>
  <si>
    <r>
      <t>D:\My Documents\wwwroot\Test\</t>
    </r>
    <r>
      <rPr>
        <sz val="10"/>
        <color rgb="FFFF0000"/>
        <rFont val="Calibri"/>
        <family val="2"/>
        <scheme val="minor"/>
      </rPr>
      <t>mrroot123</t>
    </r>
    <r>
      <rPr>
        <sz val="10"/>
        <color theme="1"/>
        <rFont val="Calibri"/>
        <family val="2"/>
        <scheme val="minor"/>
      </rPr>
      <t>\mrroot123\BballMVCproject\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</si>
</sst>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0" fillId="2" borderId="1" xfId="0" applyFill="1" applyBorder="1"/>
    <xf numFmtId="0" fontId="3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6"/>
    </xf>
    <xf numFmtId="0" fontId="2" fillId="0" borderId="0" xfId="0" applyFont="1" applyAlignment="1">
      <alignment horizontal="left" indent="3"/>
    </xf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vertical="top"/>
    </xf>
    <xf numFmtId="0" fontId="1" fillId="2" borderId="3" xfId="0" applyFont="1" applyFill="1" applyBorder="1"/>
    <xf numFmtId="16" fontId="0" fillId="0" borderId="0" xfId="0" applyNumberFormat="1"/>
    <xf numFmtId="0" fontId="2" fillId="0" borderId="0" xfId="0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2810267</xdr:colOff>
      <xdr:row>29</xdr:row>
      <xdr:rowOff>162699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5F274-7CD6-4EA5-9841-DB6E3A81E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810267" cy="55443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28575</xdr:rowOff>
    </xdr:from>
    <xdr:to>
      <xdr:col>3</xdr:col>
      <xdr:colOff>2686425</xdr:colOff>
      <xdr:row>33</xdr:row>
      <xdr:rowOff>124667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88DBF4-48CA-4884-84D3-96F297FB2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409575"/>
          <a:ext cx="2686425" cy="6001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19050</xdr:rowOff>
    </xdr:from>
    <xdr:to>
      <xdr:col>2</xdr:col>
      <xdr:colOff>562298</xdr:colOff>
      <xdr:row>5</xdr:row>
      <xdr:rowOff>47709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E6371A-3163-49DB-96D6-DDB96944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00050"/>
          <a:ext cx="2314898" cy="6001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26</xdr:col>
      <xdr:colOff>382933</xdr:colOff>
      <xdr:row>16</xdr:row>
      <xdr:rowOff>67073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ACEF85-7871-448E-BAEF-B3F53764C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13851283" cy="2848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2610-4475-439E-8D8A-B99F3A7253D1}">
  <dimension ref="A1:C4"/>
  <sheetViews>
    <sheetView workbookViewId="0">
      <selection activeCell="C12" sqref="C12:H15"/>
    </sheetView>
  </sheetViews>
  <sheetFormatPr defaultRowHeight="15" x14ac:dyDescent="0.25"/>
  <cols>
    <col min="2" max="2" width="20.42578125" customWidth="1"/>
  </cols>
  <sheetData>
    <row r="1" spans="1:3" x14ac:dyDescent="0.25">
      <c r="A1" s="9" t="s">
        <v>37</v>
      </c>
      <c r="B1" s="9" t="s">
        <v>38</v>
      </c>
    </row>
    <row r="2" spans="1:3" x14ac:dyDescent="0.25">
      <c r="A2" s="26">
        <v>43989</v>
      </c>
      <c r="B2" t="s">
        <v>205</v>
      </c>
    </row>
    <row r="3" spans="1:3" x14ac:dyDescent="0.25">
      <c r="B3" t="s">
        <v>206</v>
      </c>
      <c r="C3" t="s">
        <v>208</v>
      </c>
    </row>
    <row r="4" spans="1:3" x14ac:dyDescent="0.25">
      <c r="B4" t="s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7D53-38AE-4E14-9D16-5C0AB081DB88}">
  <dimension ref="A1:F24"/>
  <sheetViews>
    <sheetView workbookViewId="0">
      <pane ySplit="1" topLeftCell="A5" activePane="bottomLeft" state="frozen"/>
      <selection pane="bottomLeft" activeCell="A7" sqref="A7"/>
    </sheetView>
  </sheetViews>
  <sheetFormatPr defaultRowHeight="15" x14ac:dyDescent="0.25"/>
  <cols>
    <col min="1" max="1" width="20.85546875" customWidth="1"/>
    <col min="2" max="2" width="46.28515625" customWidth="1"/>
    <col min="3" max="3" width="38" customWidth="1"/>
    <col min="4" max="4" width="44.5703125" bestFit="1" customWidth="1"/>
    <col min="5" max="5" width="12.5703125" customWidth="1"/>
    <col min="6" max="6" width="12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5" t="s">
        <v>151</v>
      </c>
      <c r="E1" s="25" t="s">
        <v>195</v>
      </c>
      <c r="F1" s="25" t="s">
        <v>200</v>
      </c>
    </row>
    <row r="2" spans="1:6" x14ac:dyDescent="0.25">
      <c r="A2" t="s">
        <v>39</v>
      </c>
      <c r="B2" t="s">
        <v>201</v>
      </c>
      <c r="C2" t="s">
        <v>159</v>
      </c>
      <c r="D2" t="s">
        <v>155</v>
      </c>
      <c r="E2" t="s">
        <v>196</v>
      </c>
      <c r="F2" t="b">
        <v>1</v>
      </c>
    </row>
    <row r="3" spans="1:6" x14ac:dyDescent="0.25">
      <c r="A3" t="s">
        <v>3</v>
      </c>
      <c r="B3" t="s">
        <v>4</v>
      </c>
      <c r="C3" t="s">
        <v>11</v>
      </c>
      <c r="D3" t="s">
        <v>156</v>
      </c>
      <c r="E3" t="s">
        <v>196</v>
      </c>
      <c r="F3" t="b">
        <v>1</v>
      </c>
    </row>
    <row r="4" spans="1:6" x14ac:dyDescent="0.25">
      <c r="A4" t="s">
        <v>5</v>
      </c>
      <c r="B4" t="s">
        <v>7</v>
      </c>
      <c r="C4" t="s">
        <v>6</v>
      </c>
      <c r="D4" t="s">
        <v>156</v>
      </c>
      <c r="E4" t="s">
        <v>196</v>
      </c>
      <c r="F4" t="b">
        <v>1</v>
      </c>
    </row>
    <row r="5" spans="1:6" x14ac:dyDescent="0.25">
      <c r="A5" t="s">
        <v>8</v>
      </c>
      <c r="B5" t="s">
        <v>9</v>
      </c>
      <c r="C5" t="s">
        <v>10</v>
      </c>
      <c r="D5" t="s">
        <v>156</v>
      </c>
      <c r="E5" t="s">
        <v>198</v>
      </c>
      <c r="F5" t="b">
        <v>1</v>
      </c>
    </row>
    <row r="6" spans="1:6" x14ac:dyDescent="0.25">
      <c r="A6" t="s">
        <v>42</v>
      </c>
      <c r="B6" t="s">
        <v>57</v>
      </c>
      <c r="C6" t="s">
        <v>160</v>
      </c>
      <c r="D6" t="s">
        <v>156</v>
      </c>
      <c r="E6" t="s">
        <v>198</v>
      </c>
      <c r="F6" t="b">
        <v>1</v>
      </c>
    </row>
    <row r="7" spans="1:6" x14ac:dyDescent="0.25">
      <c r="A7" t="s">
        <v>41</v>
      </c>
      <c r="B7" t="s">
        <v>192</v>
      </c>
      <c r="C7" t="s">
        <v>193</v>
      </c>
      <c r="D7" t="s">
        <v>194</v>
      </c>
      <c r="E7" t="s">
        <v>197</v>
      </c>
      <c r="F7" t="b">
        <v>1</v>
      </c>
    </row>
    <row r="8" spans="1:6" x14ac:dyDescent="0.25">
      <c r="A8" t="s">
        <v>47</v>
      </c>
      <c r="B8" t="s">
        <v>184</v>
      </c>
      <c r="C8" t="s">
        <v>175</v>
      </c>
      <c r="D8" t="s">
        <v>184</v>
      </c>
      <c r="E8" t="s">
        <v>197</v>
      </c>
      <c r="F8" t="b">
        <v>0</v>
      </c>
    </row>
    <row r="9" spans="1:6" x14ac:dyDescent="0.25">
      <c r="A9" t="s">
        <v>50</v>
      </c>
      <c r="B9" t="s">
        <v>168</v>
      </c>
      <c r="C9" t="s">
        <v>169</v>
      </c>
      <c r="D9" t="s">
        <v>204</v>
      </c>
      <c r="E9" t="s">
        <v>197</v>
      </c>
      <c r="F9" t="b">
        <v>0</v>
      </c>
    </row>
    <row r="10" spans="1:6" x14ac:dyDescent="0.25">
      <c r="A10" t="s">
        <v>44</v>
      </c>
      <c r="B10" t="s">
        <v>59</v>
      </c>
      <c r="C10" t="s">
        <v>162</v>
      </c>
      <c r="D10" t="s">
        <v>161</v>
      </c>
      <c r="E10" t="s">
        <v>196</v>
      </c>
      <c r="F10" t="b">
        <v>1</v>
      </c>
    </row>
    <row r="11" spans="1:6" x14ac:dyDescent="0.25">
      <c r="A11" t="s">
        <v>40</v>
      </c>
      <c r="B11" t="s">
        <v>158</v>
      </c>
      <c r="C11" t="s">
        <v>157</v>
      </c>
      <c r="D11" t="s">
        <v>154</v>
      </c>
      <c r="E11" t="s">
        <v>197</v>
      </c>
      <c r="F11" t="b">
        <v>0</v>
      </c>
    </row>
    <row r="12" spans="1:6" x14ac:dyDescent="0.25">
      <c r="A12" t="s">
        <v>43</v>
      </c>
      <c r="B12" t="s">
        <v>58</v>
      </c>
      <c r="C12" t="s">
        <v>191</v>
      </c>
      <c r="D12" t="s">
        <v>154</v>
      </c>
      <c r="E12" t="s">
        <v>197</v>
      </c>
      <c r="F12" t="b">
        <v>0</v>
      </c>
    </row>
    <row r="13" spans="1:6" x14ac:dyDescent="0.25">
      <c r="A13" t="s">
        <v>46</v>
      </c>
      <c r="B13" t="s">
        <v>164</v>
      </c>
      <c r="C13" t="s">
        <v>165</v>
      </c>
      <c r="D13" t="s">
        <v>154</v>
      </c>
      <c r="E13" t="s">
        <v>197</v>
      </c>
      <c r="F13" t="b">
        <v>0</v>
      </c>
    </row>
    <row r="14" spans="1:6" x14ac:dyDescent="0.25">
      <c r="A14" t="s">
        <v>48</v>
      </c>
      <c r="B14" t="s">
        <v>60</v>
      </c>
      <c r="C14" t="s">
        <v>190</v>
      </c>
      <c r="D14" t="s">
        <v>154</v>
      </c>
      <c r="E14" t="s">
        <v>197</v>
      </c>
      <c r="F14" t="b">
        <v>0</v>
      </c>
    </row>
    <row r="15" spans="1:6" x14ac:dyDescent="0.25">
      <c r="A15" t="s">
        <v>49</v>
      </c>
      <c r="B15" t="s">
        <v>167</v>
      </c>
      <c r="C15" t="s">
        <v>166</v>
      </c>
      <c r="D15" t="s">
        <v>154</v>
      </c>
      <c r="E15" t="s">
        <v>197</v>
      </c>
      <c r="F15" t="b">
        <v>0</v>
      </c>
    </row>
    <row r="16" spans="1:6" x14ac:dyDescent="0.25">
      <c r="A16" t="s">
        <v>55</v>
      </c>
      <c r="B16" t="s">
        <v>173</v>
      </c>
      <c r="C16" t="s">
        <v>174</v>
      </c>
      <c r="D16" t="s">
        <v>154</v>
      </c>
      <c r="E16" t="s">
        <v>197</v>
      </c>
      <c r="F16" t="b">
        <v>0</v>
      </c>
    </row>
    <row r="17" spans="1:6" x14ac:dyDescent="0.25">
      <c r="A17" t="s">
        <v>56</v>
      </c>
      <c r="B17" t="s">
        <v>171</v>
      </c>
      <c r="C17" t="s">
        <v>172</v>
      </c>
      <c r="D17" t="s">
        <v>154</v>
      </c>
      <c r="E17" t="s">
        <v>197</v>
      </c>
      <c r="F17" t="b">
        <v>0</v>
      </c>
    </row>
    <row r="18" spans="1:6" x14ac:dyDescent="0.25">
      <c r="A18" t="s">
        <v>176</v>
      </c>
      <c r="B18" t="s">
        <v>181</v>
      </c>
      <c r="C18" t="s">
        <v>182</v>
      </c>
      <c r="D18" t="s">
        <v>178</v>
      </c>
      <c r="E18" t="s">
        <v>197</v>
      </c>
      <c r="F18" t="b">
        <v>0</v>
      </c>
    </row>
    <row r="19" spans="1:6" x14ac:dyDescent="0.25">
      <c r="A19" t="s">
        <v>177</v>
      </c>
      <c r="B19" t="s">
        <v>179</v>
      </c>
      <c r="C19" t="s">
        <v>180</v>
      </c>
      <c r="D19" t="s">
        <v>178</v>
      </c>
      <c r="E19" t="s">
        <v>197</v>
      </c>
      <c r="F19" t="b">
        <v>0</v>
      </c>
    </row>
    <row r="20" spans="1:6" x14ac:dyDescent="0.25">
      <c r="A20" t="s">
        <v>54</v>
      </c>
      <c r="B20" t="s">
        <v>201</v>
      </c>
      <c r="C20" t="s">
        <v>162</v>
      </c>
      <c r="D20" t="s">
        <v>170</v>
      </c>
      <c r="E20" t="s">
        <v>196</v>
      </c>
      <c r="F20" t="b">
        <v>1</v>
      </c>
    </row>
    <row r="21" spans="1:6" x14ac:dyDescent="0.25">
      <c r="A21" t="s">
        <v>45</v>
      </c>
      <c r="B21" t="s">
        <v>183</v>
      </c>
      <c r="C21" t="s">
        <v>163</v>
      </c>
      <c r="D21" t="s">
        <v>202</v>
      </c>
      <c r="E21" t="s">
        <v>198</v>
      </c>
      <c r="F21" t="b">
        <v>1</v>
      </c>
    </row>
    <row r="22" spans="1:6" x14ac:dyDescent="0.25">
      <c r="A22" t="s">
        <v>52</v>
      </c>
      <c r="B22" t="s">
        <v>187</v>
      </c>
      <c r="C22" t="s">
        <v>188</v>
      </c>
      <c r="D22" t="s">
        <v>203</v>
      </c>
      <c r="E22" t="s">
        <v>199</v>
      </c>
      <c r="F22" t="b">
        <v>1</v>
      </c>
    </row>
    <row r="23" spans="1:6" x14ac:dyDescent="0.25">
      <c r="A23" t="s">
        <v>51</v>
      </c>
      <c r="B23" t="s">
        <v>185</v>
      </c>
      <c r="C23" t="s">
        <v>186</v>
      </c>
      <c r="D23" t="s">
        <v>152</v>
      </c>
      <c r="E23" t="s">
        <v>199</v>
      </c>
      <c r="F23" t="b">
        <v>1</v>
      </c>
    </row>
    <row r="24" spans="1:6" x14ac:dyDescent="0.25">
      <c r="A24" t="s">
        <v>53</v>
      </c>
      <c r="B24" t="s">
        <v>183</v>
      </c>
      <c r="C24" t="s">
        <v>189</v>
      </c>
      <c r="D24" t="s">
        <v>153</v>
      </c>
      <c r="E24" t="s">
        <v>199</v>
      </c>
      <c r="F24" t="b">
        <v>1</v>
      </c>
    </row>
  </sheetData>
  <autoFilter ref="A1:F24" xr:uid="{4CA2DF3C-A29E-4198-8908-251FC956AE4C}"/>
  <sortState xmlns:xlrd2="http://schemas.microsoft.com/office/spreadsheetml/2017/richdata2" ref="A2:F24">
    <sortCondition ref="D21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9A2-B987-4E19-A171-ABA2F3A75912}">
  <dimension ref="A1:Q34"/>
  <sheetViews>
    <sheetView tabSelected="1" topLeftCell="B1" workbookViewId="0">
      <pane ySplit="1" topLeftCell="A2" activePane="bottomLeft" state="frozen"/>
      <selection pane="bottomLeft" activeCell="N22" sqref="N22"/>
    </sheetView>
  </sheetViews>
  <sheetFormatPr defaultRowHeight="15" x14ac:dyDescent="0.25"/>
  <cols>
    <col min="1" max="1" width="5.7109375" customWidth="1"/>
    <col min="2" max="2" width="24.5703125" bestFit="1" customWidth="1"/>
    <col min="3" max="3" width="7.42578125" customWidth="1"/>
    <col min="4" max="10" width="7.140625" customWidth="1"/>
    <col min="15" max="15" width="56" customWidth="1"/>
  </cols>
  <sheetData>
    <row r="1" spans="1:12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</row>
    <row r="2" spans="1:12" x14ac:dyDescent="0.25">
      <c r="A2" s="4">
        <v>1</v>
      </c>
      <c r="B2" s="4" t="s">
        <v>24</v>
      </c>
      <c r="C2" s="4">
        <f>COUNTIF(D2:K2,"X")</f>
        <v>3</v>
      </c>
      <c r="D2" s="5" t="s">
        <v>25</v>
      </c>
      <c r="E2" s="5"/>
      <c r="F2" s="5"/>
      <c r="G2" s="5"/>
      <c r="H2" s="5" t="s">
        <v>25</v>
      </c>
      <c r="I2" s="5"/>
      <c r="J2" s="5"/>
      <c r="K2" s="5" t="s">
        <v>25</v>
      </c>
      <c r="L2" s="5"/>
    </row>
    <row r="3" spans="1:12" x14ac:dyDescent="0.25">
      <c r="A3" s="4">
        <v>1</v>
      </c>
      <c r="B3" s="4" t="s">
        <v>26</v>
      </c>
      <c r="C3" s="4">
        <f t="shared" ref="C3:C12" si="0">COUNTIF(D3:K3,"X")</f>
        <v>2</v>
      </c>
      <c r="D3" s="5" t="s">
        <v>25</v>
      </c>
      <c r="E3" s="5"/>
      <c r="F3" s="5"/>
      <c r="G3" s="5"/>
      <c r="H3" s="5"/>
      <c r="I3" s="5"/>
      <c r="J3" s="5" t="s">
        <v>25</v>
      </c>
      <c r="K3" s="5"/>
      <c r="L3" s="5"/>
    </row>
    <row r="4" spans="1:12" x14ac:dyDescent="0.25">
      <c r="A4" s="4">
        <v>2</v>
      </c>
      <c r="B4" s="4" t="s">
        <v>27</v>
      </c>
      <c r="C4" s="4">
        <f t="shared" si="0"/>
        <v>4</v>
      </c>
      <c r="D4" s="6"/>
      <c r="E4" s="5" t="s">
        <v>25</v>
      </c>
      <c r="F4" s="5"/>
      <c r="G4" s="5"/>
      <c r="H4" s="5"/>
      <c r="I4" s="5" t="s">
        <v>25</v>
      </c>
      <c r="J4" s="5" t="s">
        <v>25</v>
      </c>
      <c r="K4" s="5" t="s">
        <v>25</v>
      </c>
      <c r="L4" s="5"/>
    </row>
    <row r="5" spans="1:12" x14ac:dyDescent="0.25">
      <c r="A5" s="4">
        <v>3</v>
      </c>
      <c r="B5" s="4" t="s">
        <v>28</v>
      </c>
      <c r="C5" s="4">
        <f t="shared" si="0"/>
        <v>6</v>
      </c>
      <c r="D5" s="5"/>
      <c r="E5" s="6"/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/>
    </row>
    <row r="6" spans="1:12" x14ac:dyDescent="0.25">
      <c r="A6" s="4">
        <v>4</v>
      </c>
      <c r="B6" s="4" t="s">
        <v>29</v>
      </c>
      <c r="C6" s="4">
        <f t="shared" si="0"/>
        <v>4</v>
      </c>
      <c r="D6" s="5"/>
      <c r="E6" s="5"/>
      <c r="F6" s="6"/>
      <c r="G6" s="5" t="s">
        <v>25</v>
      </c>
      <c r="H6" s="5" t="s">
        <v>25</v>
      </c>
      <c r="I6" s="5" t="s">
        <v>25</v>
      </c>
      <c r="J6" s="5" t="s">
        <v>25</v>
      </c>
      <c r="K6" s="5"/>
      <c r="L6" s="5"/>
    </row>
    <row r="7" spans="1:12" x14ac:dyDescent="0.25">
      <c r="A7" s="4">
        <v>5</v>
      </c>
      <c r="B7" s="4" t="s">
        <v>30</v>
      </c>
      <c r="C7" s="4">
        <f>COUNTIF(D7:L7,"X")</f>
        <v>1</v>
      </c>
      <c r="D7" s="5"/>
      <c r="E7" s="5"/>
      <c r="F7" s="5"/>
      <c r="G7" s="6"/>
      <c r="H7" s="5"/>
      <c r="I7" s="5"/>
      <c r="J7" s="5"/>
      <c r="K7" s="5"/>
      <c r="L7" s="5" t="s">
        <v>25</v>
      </c>
    </row>
    <row r="8" spans="1:12" x14ac:dyDescent="0.25">
      <c r="A8" s="4">
        <v>6</v>
      </c>
      <c r="B8" s="7" t="s">
        <v>31</v>
      </c>
      <c r="C8" s="4">
        <f t="shared" si="0"/>
        <v>0</v>
      </c>
      <c r="D8" s="5"/>
      <c r="E8" s="5"/>
      <c r="F8" s="5"/>
      <c r="G8" s="5"/>
      <c r="H8" s="6"/>
      <c r="I8" s="5"/>
      <c r="J8" s="5"/>
      <c r="K8" s="5"/>
      <c r="L8" s="5"/>
    </row>
    <row r="9" spans="1:12" x14ac:dyDescent="0.25">
      <c r="A9" s="4">
        <v>7</v>
      </c>
      <c r="B9" s="4" t="s">
        <v>32</v>
      </c>
      <c r="C9" s="4">
        <f t="shared" si="0"/>
        <v>1</v>
      </c>
      <c r="D9" s="5"/>
      <c r="E9" s="5"/>
      <c r="F9" s="5"/>
      <c r="G9" s="5"/>
      <c r="H9" s="5"/>
      <c r="I9" s="6"/>
      <c r="J9" s="5"/>
      <c r="K9" s="5" t="s">
        <v>25</v>
      </c>
      <c r="L9" s="5"/>
    </row>
    <row r="10" spans="1:12" x14ac:dyDescent="0.25">
      <c r="A10" s="4">
        <v>10</v>
      </c>
      <c r="B10" s="7" t="s">
        <v>33</v>
      </c>
      <c r="C10" s="4">
        <f t="shared" si="0"/>
        <v>0</v>
      </c>
      <c r="D10" s="5"/>
      <c r="E10" s="5"/>
      <c r="F10" s="5"/>
      <c r="G10" s="5"/>
      <c r="H10" s="5"/>
      <c r="I10" s="5"/>
      <c r="J10" s="6"/>
      <c r="K10" s="5"/>
      <c r="L10" s="5"/>
    </row>
    <row r="11" spans="1:12" x14ac:dyDescent="0.25">
      <c r="A11" s="4">
        <v>15</v>
      </c>
      <c r="B11" s="7" t="s">
        <v>34</v>
      </c>
      <c r="C11" s="4">
        <f t="shared" si="0"/>
        <v>0</v>
      </c>
      <c r="D11" s="5"/>
      <c r="E11" s="5"/>
      <c r="F11" s="5"/>
      <c r="G11" s="5"/>
      <c r="H11" s="5"/>
      <c r="I11" s="5"/>
      <c r="J11" s="5"/>
      <c r="K11" s="6"/>
      <c r="L11" s="5"/>
    </row>
    <row r="12" spans="1:12" x14ac:dyDescent="0.25">
      <c r="A12" s="4">
        <v>20</v>
      </c>
      <c r="B12" s="7" t="s">
        <v>35</v>
      </c>
      <c r="C12" s="4">
        <f t="shared" si="0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">
        <v>99</v>
      </c>
      <c r="B13" s="8" t="s">
        <v>36</v>
      </c>
      <c r="C13" s="8"/>
      <c r="D13" s="5"/>
      <c r="E13" s="5"/>
      <c r="F13" s="5"/>
      <c r="G13" s="5"/>
      <c r="H13" s="5"/>
      <c r="I13" s="5"/>
      <c r="J13" s="5"/>
      <c r="K13" s="5"/>
      <c r="L13" s="5"/>
    </row>
    <row r="15" spans="1:12" x14ac:dyDescent="0.25">
      <c r="B15" s="20" t="s">
        <v>209</v>
      </c>
      <c r="C15" s="21" t="s">
        <v>216</v>
      </c>
      <c r="D15" t="s">
        <v>219</v>
      </c>
      <c r="F15" t="s">
        <v>217</v>
      </c>
    </row>
    <row r="16" spans="1:12" x14ac:dyDescent="0.25">
      <c r="B16" s="11" t="s">
        <v>211</v>
      </c>
      <c r="C16" t="s">
        <v>215</v>
      </c>
      <c r="D16" t="s">
        <v>211</v>
      </c>
      <c r="E16" t="s">
        <v>218</v>
      </c>
      <c r="F16" t="s">
        <v>210</v>
      </c>
    </row>
    <row r="17" spans="2:17" x14ac:dyDescent="0.25">
      <c r="B17" s="11" t="s">
        <v>129</v>
      </c>
      <c r="C17" t="s">
        <v>215</v>
      </c>
      <c r="D17" t="s">
        <v>211</v>
      </c>
      <c r="E17" t="s">
        <v>218</v>
      </c>
      <c r="F17" t="s">
        <v>212</v>
      </c>
    </row>
    <row r="18" spans="2:17" x14ac:dyDescent="0.25">
      <c r="B18" s="11" t="s">
        <v>125</v>
      </c>
      <c r="C18" t="s">
        <v>212</v>
      </c>
      <c r="D18" t="s">
        <v>211</v>
      </c>
      <c r="E18" t="s">
        <v>218</v>
      </c>
      <c r="F18" t="s">
        <v>213</v>
      </c>
    </row>
    <row r="19" spans="2:17" x14ac:dyDescent="0.25">
      <c r="B19" s="11" t="s">
        <v>120</v>
      </c>
      <c r="C19" t="s">
        <v>214</v>
      </c>
      <c r="D19" t="s">
        <v>211</v>
      </c>
      <c r="F19" t="s">
        <v>214</v>
      </c>
    </row>
    <row r="20" spans="2:17" x14ac:dyDescent="0.25">
      <c r="B20" s="27"/>
    </row>
    <row r="21" spans="2:17" x14ac:dyDescent="0.25">
      <c r="C21" t="s">
        <v>149</v>
      </c>
      <c r="D21" t="s">
        <v>150</v>
      </c>
    </row>
    <row r="22" spans="2:17" x14ac:dyDescent="0.25">
      <c r="B22" s="20" t="s">
        <v>137</v>
      </c>
    </row>
    <row r="23" spans="2:17" x14ac:dyDescent="0.25">
      <c r="B23" s="11" t="s">
        <v>117</v>
      </c>
    </row>
    <row r="24" spans="2:17" x14ac:dyDescent="0.25">
      <c r="B24" s="23" t="s">
        <v>118</v>
      </c>
    </row>
    <row r="25" spans="2:17" x14ac:dyDescent="0.25">
      <c r="B25" s="11" t="s">
        <v>120</v>
      </c>
      <c r="C25" s="22" t="s">
        <v>119</v>
      </c>
      <c r="D25" s="22">
        <v>47</v>
      </c>
      <c r="F25" s="21" t="s">
        <v>220</v>
      </c>
      <c r="N25" t="s">
        <v>146</v>
      </c>
      <c r="O25" t="s">
        <v>139</v>
      </c>
      <c r="Q25" t="s">
        <v>124</v>
      </c>
    </row>
    <row r="26" spans="2:17" x14ac:dyDescent="0.25">
      <c r="B26" s="11" t="s">
        <v>122</v>
      </c>
      <c r="C26" s="21" t="s">
        <v>121</v>
      </c>
      <c r="D26" s="21">
        <v>45</v>
      </c>
      <c r="F26" s="28" t="s">
        <v>140</v>
      </c>
      <c r="N26" t="s">
        <v>146</v>
      </c>
      <c r="O26" t="s">
        <v>141</v>
      </c>
      <c r="Q26" t="s">
        <v>123</v>
      </c>
    </row>
    <row r="27" spans="2:17" x14ac:dyDescent="0.25">
      <c r="B27" s="11" t="s">
        <v>133</v>
      </c>
      <c r="C27" t="s">
        <v>134</v>
      </c>
      <c r="D27">
        <v>45</v>
      </c>
      <c r="E27" t="b">
        <v>1</v>
      </c>
      <c r="F27" s="21" t="s">
        <v>138</v>
      </c>
      <c r="N27" t="s">
        <v>146</v>
      </c>
      <c r="O27" t="s">
        <v>142</v>
      </c>
      <c r="Q27" t="s">
        <v>135</v>
      </c>
    </row>
    <row r="28" spans="2:17" x14ac:dyDescent="0.25">
      <c r="B28" s="11" t="s">
        <v>129</v>
      </c>
      <c r="C28" t="s">
        <v>130</v>
      </c>
      <c r="D28">
        <v>47</v>
      </c>
      <c r="E28" t="b">
        <v>0</v>
      </c>
      <c r="F28" s="21" t="s">
        <v>138</v>
      </c>
      <c r="N28" t="s">
        <v>146</v>
      </c>
      <c r="O28" s="12" t="s">
        <v>143</v>
      </c>
      <c r="Q28" t="s">
        <v>131</v>
      </c>
    </row>
    <row r="29" spans="2:17" x14ac:dyDescent="0.25">
      <c r="B29" s="11" t="s">
        <v>125</v>
      </c>
      <c r="C29" t="s">
        <v>127</v>
      </c>
      <c r="D29">
        <v>47</v>
      </c>
      <c r="E29" t="b">
        <v>1</v>
      </c>
      <c r="F29" s="21" t="s">
        <v>138</v>
      </c>
      <c r="N29" t="s">
        <v>146</v>
      </c>
      <c r="O29" t="s">
        <v>144</v>
      </c>
      <c r="Q29" t="s">
        <v>128</v>
      </c>
    </row>
    <row r="30" spans="2:17" x14ac:dyDescent="0.25">
      <c r="F30" s="21"/>
      <c r="N30" t="s">
        <v>147</v>
      </c>
    </row>
    <row r="31" spans="2:17" x14ac:dyDescent="0.25">
      <c r="B31" s="20" t="s">
        <v>132</v>
      </c>
      <c r="F31" s="21"/>
      <c r="N31" t="s">
        <v>147</v>
      </c>
    </row>
    <row r="32" spans="2:17" x14ac:dyDescent="0.25">
      <c r="B32" s="11" t="s">
        <v>133</v>
      </c>
      <c r="C32" t="s">
        <v>134</v>
      </c>
      <c r="D32">
        <v>45</v>
      </c>
      <c r="F32" s="21" t="s">
        <v>138</v>
      </c>
      <c r="N32" t="s">
        <v>146</v>
      </c>
      <c r="O32" t="s">
        <v>142</v>
      </c>
      <c r="Q32" t="s">
        <v>135</v>
      </c>
    </row>
    <row r="33" spans="2:17" x14ac:dyDescent="0.25">
      <c r="B33" s="11" t="s">
        <v>129</v>
      </c>
      <c r="C33" t="s">
        <v>130</v>
      </c>
      <c r="D33">
        <v>47</v>
      </c>
      <c r="E33" s="21" t="s">
        <v>148</v>
      </c>
      <c r="F33" s="21" t="s">
        <v>138</v>
      </c>
      <c r="N33" t="s">
        <v>146</v>
      </c>
      <c r="O33" s="12" t="s">
        <v>145</v>
      </c>
      <c r="Q33" t="s">
        <v>136</v>
      </c>
    </row>
    <row r="34" spans="2:17" x14ac:dyDescent="0.25">
      <c r="B34" s="11" t="s">
        <v>125</v>
      </c>
      <c r="C34" t="s">
        <v>127</v>
      </c>
      <c r="D34">
        <v>47</v>
      </c>
      <c r="F34" s="21" t="s">
        <v>138</v>
      </c>
      <c r="N34" t="s">
        <v>146</v>
      </c>
      <c r="O34" t="s">
        <v>144</v>
      </c>
      <c r="Q34" t="s">
        <v>126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BD8A-AB80-4EAF-ADD1-A729FC57348B}">
  <dimension ref="D2"/>
  <sheetViews>
    <sheetView topLeftCell="A7" workbookViewId="0">
      <selection activeCell="E6" sqref="E6"/>
    </sheetView>
  </sheetViews>
  <sheetFormatPr defaultRowHeight="15" x14ac:dyDescent="0.25"/>
  <cols>
    <col min="2" max="2" width="46.7109375" customWidth="1"/>
    <col min="4" max="4" width="44" customWidth="1"/>
  </cols>
  <sheetData>
    <row r="2" spans="4:4" ht="18.75" customHeight="1" x14ac:dyDescent="0.25">
      <c r="D2" s="24" t="s">
        <v>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7F37-89F6-4478-B427-6D1C32C2CB55}">
  <dimension ref="B7:B32"/>
  <sheetViews>
    <sheetView topLeftCell="A16" workbookViewId="0">
      <selection activeCell="B30" sqref="B30"/>
    </sheetView>
  </sheetViews>
  <sheetFormatPr defaultRowHeight="15" x14ac:dyDescent="0.25"/>
  <cols>
    <col min="2" max="2" width="29.28515625" customWidth="1"/>
  </cols>
  <sheetData>
    <row r="7" spans="2:2" x14ac:dyDescent="0.25">
      <c r="B7" s="10" t="s">
        <v>61</v>
      </c>
    </row>
    <row r="8" spans="2:2" x14ac:dyDescent="0.25">
      <c r="B8" s="11" t="s">
        <v>63</v>
      </c>
    </row>
    <row r="9" spans="2:2" x14ac:dyDescent="0.25">
      <c r="B9" s="11" t="s">
        <v>64</v>
      </c>
    </row>
    <row r="10" spans="2:2" x14ac:dyDescent="0.25">
      <c r="B10" s="11" t="s">
        <v>65</v>
      </c>
    </row>
    <row r="11" spans="2:2" x14ac:dyDescent="0.25">
      <c r="B11" s="11" t="s">
        <v>66</v>
      </c>
    </row>
    <row r="12" spans="2:2" x14ac:dyDescent="0.25">
      <c r="B12" s="11" t="s">
        <v>67</v>
      </c>
    </row>
    <row r="15" spans="2:2" x14ac:dyDescent="0.25">
      <c r="B15" s="10" t="s">
        <v>62</v>
      </c>
    </row>
    <row r="21" spans="2:2" x14ac:dyDescent="0.25">
      <c r="B21" s="13" t="s">
        <v>66</v>
      </c>
    </row>
    <row r="22" spans="2:2" x14ac:dyDescent="0.25">
      <c r="B22" s="11" t="s">
        <v>68</v>
      </c>
    </row>
    <row r="23" spans="2:2" x14ac:dyDescent="0.25">
      <c r="B23" s="11" t="s">
        <v>69</v>
      </c>
    </row>
    <row r="24" spans="2:2" x14ac:dyDescent="0.25">
      <c r="B24" s="11" t="s">
        <v>70</v>
      </c>
    </row>
    <row r="25" spans="2:2" x14ac:dyDescent="0.25">
      <c r="B25" s="14" t="s">
        <v>71</v>
      </c>
    </row>
    <row r="28" spans="2:2" x14ac:dyDescent="0.25">
      <c r="B28" t="s">
        <v>72</v>
      </c>
    </row>
    <row r="29" spans="2:2" x14ac:dyDescent="0.25">
      <c r="B29" s="15" t="s">
        <v>71</v>
      </c>
    </row>
    <row r="32" spans="2:2" x14ac:dyDescent="0.25">
      <c r="B32" s="1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7AB1-EBB5-464D-9336-80F19EC6C35C}">
  <dimension ref="A1:D10"/>
  <sheetViews>
    <sheetView workbookViewId="0">
      <selection activeCell="E13" sqref="E13"/>
    </sheetView>
  </sheetViews>
  <sheetFormatPr defaultRowHeight="15" x14ac:dyDescent="0.25"/>
  <sheetData>
    <row r="1" spans="1:4" x14ac:dyDescent="0.25">
      <c r="A1" t="s">
        <v>73</v>
      </c>
      <c r="D1" t="s">
        <v>84</v>
      </c>
    </row>
    <row r="2" spans="1:4" x14ac:dyDescent="0.25">
      <c r="A2" s="16" t="s">
        <v>74</v>
      </c>
      <c r="B2">
        <v>-3</v>
      </c>
      <c r="D2" t="s">
        <v>79</v>
      </c>
    </row>
    <row r="3" spans="1:4" x14ac:dyDescent="0.25">
      <c r="A3" s="16" t="s">
        <v>75</v>
      </c>
      <c r="B3">
        <v>20</v>
      </c>
      <c r="D3">
        <f>B3 * $B$10</f>
        <v>19.399999999999999</v>
      </c>
    </row>
    <row r="4" spans="1:4" x14ac:dyDescent="0.25">
      <c r="A4" s="16" t="s">
        <v>76</v>
      </c>
      <c r="B4">
        <v>25</v>
      </c>
      <c r="D4">
        <f t="shared" ref="D4:D5" si="0">B4 * $B$10</f>
        <v>24.25</v>
      </c>
    </row>
    <row r="5" spans="1:4" x14ac:dyDescent="0.25">
      <c r="A5" s="16" t="s">
        <v>77</v>
      </c>
      <c r="B5">
        <v>10</v>
      </c>
      <c r="D5">
        <f t="shared" si="0"/>
        <v>9.6999999999999993</v>
      </c>
    </row>
    <row r="7" spans="1:4" x14ac:dyDescent="0.25">
      <c r="A7" s="16" t="s">
        <v>78</v>
      </c>
      <c r="D7" s="18" t="s">
        <v>83</v>
      </c>
    </row>
    <row r="8" spans="1:4" x14ac:dyDescent="0.25">
      <c r="A8" s="16" t="s">
        <v>80</v>
      </c>
      <c r="B8">
        <f>B3 + B4 * 2 + B5 * 3</f>
        <v>100</v>
      </c>
      <c r="D8">
        <f>D3 + D4 * 2 + D5 * 3</f>
        <v>97</v>
      </c>
    </row>
    <row r="10" spans="1:4" x14ac:dyDescent="0.25">
      <c r="A10" s="16" t="s">
        <v>81</v>
      </c>
      <c r="B10">
        <f xml:space="preserve"> 1 + (B2 / B8)</f>
        <v>0.97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EBAE-9336-4B4D-A642-B50D738A0A79}">
  <dimension ref="B12:F52"/>
  <sheetViews>
    <sheetView workbookViewId="0">
      <selection activeCell="T26" sqref="T26"/>
    </sheetView>
  </sheetViews>
  <sheetFormatPr defaultRowHeight="15" x14ac:dyDescent="0.25"/>
  <cols>
    <col min="2" max="7" width="4.7109375" customWidth="1"/>
  </cols>
  <sheetData>
    <row r="12" ht="10.5" customHeight="1" x14ac:dyDescent="0.25"/>
    <row r="13" ht="19.5" customHeight="1" x14ac:dyDescent="0.25"/>
    <row r="14" ht="22.5" customHeight="1" x14ac:dyDescent="0.25"/>
    <row r="15" ht="18" customHeight="1" x14ac:dyDescent="0.25"/>
    <row r="16" ht="13.5" customHeight="1" x14ac:dyDescent="0.25"/>
    <row r="18" spans="2:6" x14ac:dyDescent="0.25">
      <c r="B18" t="s">
        <v>85</v>
      </c>
    </row>
    <row r="20" spans="2:6" x14ac:dyDescent="0.25">
      <c r="B20" s="19" t="s">
        <v>86</v>
      </c>
      <c r="C20" s="20" t="s">
        <v>93</v>
      </c>
    </row>
    <row r="21" spans="2:6" x14ac:dyDescent="0.25">
      <c r="D21" s="17" t="s">
        <v>87</v>
      </c>
    </row>
    <row r="22" spans="2:6" x14ac:dyDescent="0.25">
      <c r="D22" t="s">
        <v>88</v>
      </c>
    </row>
    <row r="24" spans="2:6" x14ac:dyDescent="0.25">
      <c r="B24" s="19" t="s">
        <v>89</v>
      </c>
      <c r="C24" s="20" t="s">
        <v>90</v>
      </c>
    </row>
    <row r="25" spans="2:6" x14ac:dyDescent="0.25">
      <c r="D25" t="s">
        <v>92</v>
      </c>
    </row>
    <row r="26" spans="2:6" x14ac:dyDescent="0.25">
      <c r="E26" t="s">
        <v>94</v>
      </c>
    </row>
    <row r="27" spans="2:6" x14ac:dyDescent="0.25">
      <c r="E27" t="s">
        <v>91</v>
      </c>
    </row>
    <row r="28" spans="2:6" x14ac:dyDescent="0.25">
      <c r="F28" t="s">
        <v>95</v>
      </c>
    </row>
    <row r="29" spans="2:6" x14ac:dyDescent="0.25">
      <c r="D29" t="s">
        <v>96</v>
      </c>
    </row>
    <row r="30" spans="2:6" x14ac:dyDescent="0.25">
      <c r="E30" t="s">
        <v>97</v>
      </c>
    </row>
    <row r="31" spans="2:6" x14ac:dyDescent="0.25">
      <c r="E31" t="s">
        <v>98</v>
      </c>
    </row>
    <row r="32" spans="2:6" x14ac:dyDescent="0.25">
      <c r="E32" t="s">
        <v>99</v>
      </c>
    </row>
    <row r="33" spans="2:6" x14ac:dyDescent="0.25">
      <c r="E33" t="s">
        <v>110</v>
      </c>
    </row>
    <row r="34" spans="2:6" x14ac:dyDescent="0.25">
      <c r="F34" t="s">
        <v>100</v>
      </c>
    </row>
    <row r="35" spans="2:6" x14ac:dyDescent="0.25">
      <c r="F35" t="s">
        <v>101</v>
      </c>
    </row>
    <row r="36" spans="2:6" x14ac:dyDescent="0.25">
      <c r="F36" t="s">
        <v>102</v>
      </c>
    </row>
    <row r="37" spans="2:6" x14ac:dyDescent="0.25">
      <c r="F37" t="s">
        <v>103</v>
      </c>
    </row>
    <row r="38" spans="2:6" x14ac:dyDescent="0.25">
      <c r="D38" t="s">
        <v>104</v>
      </c>
    </row>
    <row r="39" spans="2:6" x14ac:dyDescent="0.25">
      <c r="D39" t="s">
        <v>105</v>
      </c>
    </row>
    <row r="40" spans="2:6" x14ac:dyDescent="0.25">
      <c r="D40" t="s">
        <v>106</v>
      </c>
    </row>
    <row r="41" spans="2:6" x14ac:dyDescent="0.25">
      <c r="B41" s="19" t="s">
        <v>82</v>
      </c>
      <c r="C41" s="20" t="s">
        <v>109</v>
      </c>
    </row>
    <row r="42" spans="2:6" x14ac:dyDescent="0.25">
      <c r="D42" t="s">
        <v>107</v>
      </c>
    </row>
    <row r="43" spans="2:6" x14ac:dyDescent="0.25">
      <c r="D43" t="s">
        <v>108</v>
      </c>
    </row>
    <row r="47" spans="2:6" x14ac:dyDescent="0.25">
      <c r="C47" t="s">
        <v>111</v>
      </c>
    </row>
    <row r="48" spans="2:6" x14ac:dyDescent="0.25">
      <c r="C48" t="s">
        <v>112</v>
      </c>
    </row>
    <row r="49" spans="3:4" x14ac:dyDescent="0.25">
      <c r="C49" t="s">
        <v>113</v>
      </c>
    </row>
    <row r="50" spans="3:4" x14ac:dyDescent="0.25">
      <c r="C50" t="s">
        <v>114</v>
      </c>
    </row>
    <row r="51" spans="3:4" x14ac:dyDescent="0.25">
      <c r="D51" t="s">
        <v>115</v>
      </c>
    </row>
    <row r="52" spans="3:4" x14ac:dyDescent="0.25">
      <c r="C52" t="s">
        <v>116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Tasks</vt:lpstr>
      <vt:lpstr>Tables</vt:lpstr>
      <vt:lpstr>References</vt:lpstr>
      <vt:lpstr>DLLs</vt:lpstr>
      <vt:lpstr>Adj Page</vt:lpstr>
      <vt:lpstr>Adj Point Pct</vt:lpstr>
      <vt:lpstr>BoxScore Seed 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2020-02-10T14:06:43Z</dcterms:created>
  <dcterms:modified xsi:type="dcterms:W3CDTF">2020-06-07T19:18:09Z</dcterms:modified>
</cp:coreProperties>
</file>