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xr:revisionPtr revIDLastSave="1" documentId="11_3790A9F268827407486E6F9946DA8A0E80238F5A" xr6:coauthVersionLast="47" xr6:coauthVersionMax="47" xr10:uidLastSave="{C31EA694-C69F-4ADD-AEE8-2F2DE24490A6}"/>
  <bookViews>
    <workbookView xWindow="0" yWindow="0" windowWidth="16384" windowHeight="8192" tabRatio="50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81" i="5" l="1"/>
  <c r="D580" i="5"/>
  <c r="D579" i="5"/>
  <c r="C562" i="5"/>
  <c r="E561" i="5"/>
  <c r="C559" i="5"/>
  <c r="E554" i="5"/>
  <c r="C553" i="5"/>
  <c r="E552" i="5"/>
  <c r="E551" i="5"/>
  <c r="E550" i="5"/>
  <c r="E548" i="5"/>
  <c r="E546" i="5"/>
  <c r="C545" i="5"/>
  <c r="E543" i="5"/>
  <c r="C542" i="5"/>
  <c r="C529" i="5"/>
  <c r="E528" i="5"/>
  <c r="C526" i="5"/>
  <c r="E521" i="5"/>
  <c r="C520" i="5"/>
  <c r="E519" i="5"/>
  <c r="E518" i="5"/>
  <c r="E517" i="5"/>
  <c r="E515" i="5"/>
  <c r="E513" i="5"/>
  <c r="C512" i="5"/>
  <c r="E510" i="5"/>
  <c r="C509" i="5"/>
  <c r="C496" i="5"/>
  <c r="E495" i="5"/>
  <c r="C493" i="5"/>
  <c r="E488" i="5"/>
  <c r="C487" i="5"/>
  <c r="E486" i="5"/>
  <c r="E485" i="5"/>
  <c r="E484" i="5"/>
  <c r="E482" i="5"/>
  <c r="E480" i="5"/>
  <c r="C479" i="5"/>
  <c r="E477" i="5"/>
  <c r="C476" i="5"/>
  <c r="C457" i="5"/>
  <c r="E456" i="5"/>
  <c r="C454" i="5"/>
  <c r="E449" i="5"/>
  <c r="C448" i="5"/>
  <c r="E447" i="5"/>
  <c r="E446" i="5"/>
  <c r="E445" i="5"/>
  <c r="E443" i="5"/>
  <c r="E441" i="5"/>
  <c r="C440" i="5"/>
  <c r="E438" i="5"/>
  <c r="C437" i="5"/>
  <c r="C424" i="5"/>
  <c r="E423" i="5"/>
  <c r="C421" i="5"/>
  <c r="E416" i="5"/>
  <c r="C415" i="5"/>
  <c r="E414" i="5"/>
  <c r="E413" i="5"/>
  <c r="E412" i="5"/>
  <c r="E410" i="5"/>
  <c r="E408" i="5"/>
  <c r="C407" i="5"/>
  <c r="E405" i="5"/>
  <c r="C404" i="5"/>
  <c r="C391" i="5"/>
  <c r="E390" i="5"/>
  <c r="C388" i="5"/>
  <c r="E383" i="5"/>
  <c r="C382" i="5"/>
  <c r="E381" i="5"/>
  <c r="E380" i="5"/>
  <c r="E379" i="5"/>
  <c r="E377" i="5"/>
  <c r="E375" i="5"/>
  <c r="C374" i="5"/>
  <c r="E372" i="5"/>
  <c r="C371" i="5"/>
  <c r="C352" i="5"/>
  <c r="E351" i="5"/>
  <c r="C349" i="5"/>
  <c r="E344" i="5"/>
  <c r="C343" i="5"/>
  <c r="E342" i="5"/>
  <c r="E341" i="5"/>
  <c r="E340" i="5"/>
  <c r="E338" i="5"/>
  <c r="E336" i="5"/>
  <c r="C335" i="5"/>
  <c r="E333" i="5"/>
  <c r="C332" i="5"/>
  <c r="C319" i="5"/>
  <c r="E318" i="5"/>
  <c r="C316" i="5"/>
  <c r="E311" i="5"/>
  <c r="C310" i="5"/>
  <c r="E309" i="5"/>
  <c r="E308" i="5"/>
  <c r="E307" i="5"/>
  <c r="E305" i="5"/>
  <c r="E303" i="5"/>
  <c r="C302" i="5"/>
  <c r="E300" i="5"/>
  <c r="C299" i="5"/>
  <c r="C286" i="5"/>
  <c r="E285" i="5"/>
  <c r="C283" i="5"/>
  <c r="E278" i="5"/>
  <c r="C277" i="5"/>
  <c r="E276" i="5"/>
  <c r="E275" i="5"/>
  <c r="E274" i="5"/>
  <c r="E272" i="5"/>
  <c r="E270" i="5"/>
  <c r="C269" i="5"/>
  <c r="E267" i="5"/>
  <c r="C266" i="5"/>
  <c r="C247" i="5"/>
  <c r="E246" i="5"/>
  <c r="C244" i="5"/>
  <c r="E239" i="5"/>
  <c r="C238" i="5"/>
  <c r="E237" i="5"/>
  <c r="E236" i="5"/>
  <c r="E235" i="5"/>
  <c r="E233" i="5"/>
  <c r="E231" i="5"/>
  <c r="C230" i="5"/>
  <c r="E228" i="5"/>
  <c r="C227" i="5"/>
  <c r="C214" i="5"/>
  <c r="E213" i="5"/>
  <c r="C211" i="5"/>
  <c r="E206" i="5"/>
  <c r="C205" i="5"/>
  <c r="E204" i="5"/>
  <c r="E203" i="5"/>
  <c r="E202" i="5"/>
  <c r="E200" i="5"/>
  <c r="E198" i="5"/>
  <c r="C197" i="5"/>
  <c r="E195" i="5"/>
  <c r="C194" i="5"/>
  <c r="C181" i="5"/>
  <c r="E180" i="5"/>
  <c r="C178" i="5"/>
  <c r="E173" i="5"/>
  <c r="C172" i="5"/>
  <c r="E171" i="5"/>
  <c r="E170" i="5"/>
  <c r="E169" i="5"/>
  <c r="E167" i="5"/>
  <c r="E165" i="5"/>
  <c r="C164" i="5"/>
  <c r="E162" i="5"/>
  <c r="C161" i="5"/>
  <c r="C142" i="5"/>
  <c r="E141" i="5"/>
  <c r="C139" i="5"/>
  <c r="E134" i="5"/>
  <c r="C133" i="5"/>
  <c r="E132" i="5"/>
  <c r="E131" i="5"/>
  <c r="E130" i="5"/>
  <c r="E128" i="5"/>
  <c r="E126" i="5"/>
  <c r="C125" i="5"/>
  <c r="E123" i="5"/>
  <c r="C122" i="5"/>
  <c r="C109" i="5"/>
  <c r="E108" i="5"/>
  <c r="C106" i="5"/>
  <c r="E101" i="5"/>
  <c r="C100" i="5"/>
  <c r="E99" i="5"/>
  <c r="E98" i="5"/>
  <c r="E97" i="5"/>
  <c r="E95" i="5"/>
  <c r="E93" i="5"/>
  <c r="C92" i="5"/>
  <c r="E90" i="5"/>
  <c r="C89" i="5"/>
  <c r="C75" i="5"/>
  <c r="C68" i="5"/>
  <c r="C66" i="5"/>
  <c r="C65" i="5"/>
  <c r="C64" i="5"/>
  <c r="C62" i="5"/>
  <c r="C60" i="5"/>
  <c r="C57" i="5"/>
  <c r="C35" i="5"/>
  <c r="C15" i="5"/>
  <c r="B11" i="5"/>
  <c r="B9" i="5"/>
  <c r="B6" i="5"/>
  <c r="D474" i="4"/>
  <c r="D473" i="4"/>
  <c r="D472" i="4"/>
  <c r="C454" i="4"/>
  <c r="E453" i="4"/>
  <c r="C451" i="4"/>
  <c r="E446" i="4"/>
  <c r="C445" i="4"/>
  <c r="E444" i="4"/>
  <c r="E443" i="4"/>
  <c r="E442" i="4"/>
  <c r="E440" i="4"/>
  <c r="E438" i="4"/>
  <c r="C437" i="4"/>
  <c r="E435" i="4"/>
  <c r="C434" i="4"/>
  <c r="C421" i="4"/>
  <c r="E420" i="4"/>
  <c r="C418" i="4"/>
  <c r="E413" i="4"/>
  <c r="C412" i="4"/>
  <c r="E411" i="4"/>
  <c r="E410" i="4"/>
  <c r="E409" i="4"/>
  <c r="E407" i="4"/>
  <c r="E405" i="4"/>
  <c r="C404" i="4"/>
  <c r="E402" i="4"/>
  <c r="C401" i="4"/>
  <c r="C388" i="4"/>
  <c r="E387" i="4"/>
  <c r="C385" i="4"/>
  <c r="E380" i="4"/>
  <c r="C379" i="4"/>
  <c r="E378" i="4"/>
  <c r="E377" i="4"/>
  <c r="E376" i="4"/>
  <c r="E374" i="4"/>
  <c r="E372" i="4"/>
  <c r="C371" i="4"/>
  <c r="E369" i="4"/>
  <c r="C368" i="4"/>
  <c r="C349" i="4"/>
  <c r="E348" i="4"/>
  <c r="C346" i="4"/>
  <c r="E341" i="4"/>
  <c r="C340" i="4"/>
  <c r="E339" i="4"/>
  <c r="E338" i="4"/>
  <c r="E337" i="4"/>
  <c r="E335" i="4"/>
  <c r="E333" i="4"/>
  <c r="C332" i="4"/>
  <c r="E330" i="4"/>
  <c r="C329" i="4"/>
  <c r="C316" i="4"/>
  <c r="E315" i="4"/>
  <c r="C313" i="4"/>
  <c r="E308" i="4"/>
  <c r="C307" i="4"/>
  <c r="E306" i="4"/>
  <c r="E305" i="4"/>
  <c r="E304" i="4"/>
  <c r="E302" i="4"/>
  <c r="E300" i="4"/>
  <c r="C299" i="4"/>
  <c r="E297" i="4"/>
  <c r="C296" i="4"/>
  <c r="C283" i="4"/>
  <c r="E282" i="4"/>
  <c r="C280" i="4"/>
  <c r="E275" i="4"/>
  <c r="C274" i="4"/>
  <c r="E273" i="4"/>
  <c r="E272" i="4"/>
  <c r="E271" i="4"/>
  <c r="E269" i="4"/>
  <c r="E267" i="4"/>
  <c r="C266" i="4"/>
  <c r="E264" i="4"/>
  <c r="C263" i="4"/>
  <c r="C244" i="4"/>
  <c r="E243" i="4"/>
  <c r="C241" i="4"/>
  <c r="E236" i="4"/>
  <c r="C235" i="4"/>
  <c r="E234" i="4"/>
  <c r="E233" i="4"/>
  <c r="E232" i="4"/>
  <c r="E230" i="4"/>
  <c r="E228" i="4"/>
  <c r="C227" i="4"/>
  <c r="E225" i="4"/>
  <c r="C224" i="4"/>
  <c r="C211" i="4"/>
  <c r="E210" i="4"/>
  <c r="C208" i="4"/>
  <c r="E203" i="4"/>
  <c r="C202" i="4"/>
  <c r="E201" i="4"/>
  <c r="E200" i="4"/>
  <c r="E199" i="4"/>
  <c r="E197" i="4"/>
  <c r="E195" i="4"/>
  <c r="C194" i="4"/>
  <c r="E192" i="4"/>
  <c r="C191" i="4"/>
  <c r="C178" i="4"/>
  <c r="E177" i="4"/>
  <c r="C175" i="4"/>
  <c r="E170" i="4"/>
  <c r="C169" i="4"/>
  <c r="E168" i="4"/>
  <c r="E167" i="4"/>
  <c r="E166" i="4"/>
  <c r="E164" i="4"/>
  <c r="E162" i="4"/>
  <c r="C161" i="4"/>
  <c r="E159" i="4"/>
  <c r="C158" i="4"/>
  <c r="C139" i="4"/>
  <c r="E138" i="4"/>
  <c r="C136" i="4"/>
  <c r="E131" i="4"/>
  <c r="C130" i="4"/>
  <c r="E129" i="4"/>
  <c r="E128" i="4"/>
  <c r="E127" i="4"/>
  <c r="E125" i="4"/>
  <c r="E123" i="4"/>
  <c r="C122" i="4"/>
  <c r="E120" i="4"/>
  <c r="C119" i="4"/>
  <c r="C106" i="4"/>
  <c r="E105" i="4"/>
  <c r="C103" i="4"/>
  <c r="E98" i="4"/>
  <c r="C97" i="4"/>
  <c r="E96" i="4"/>
  <c r="E95" i="4"/>
  <c r="E94" i="4"/>
  <c r="E92" i="4"/>
  <c r="E90" i="4"/>
  <c r="C89" i="4"/>
  <c r="E87" i="4"/>
  <c r="C86" i="4"/>
  <c r="C72" i="4"/>
  <c r="C65" i="4"/>
  <c r="C63" i="4"/>
  <c r="C62" i="4"/>
  <c r="C61" i="4"/>
  <c r="C59" i="4"/>
  <c r="C57" i="4"/>
  <c r="C54" i="4"/>
  <c r="C35" i="4"/>
  <c r="C15" i="4"/>
  <c r="B11" i="4"/>
  <c r="B9" i="4"/>
  <c r="B6" i="4"/>
  <c r="D366" i="3"/>
  <c r="D365" i="3"/>
  <c r="D364" i="3"/>
  <c r="C346" i="3"/>
  <c r="E345" i="3"/>
  <c r="C343" i="3"/>
  <c r="E338" i="3"/>
  <c r="C337" i="3"/>
  <c r="E336" i="3"/>
  <c r="E335" i="3"/>
  <c r="E334" i="3"/>
  <c r="E332" i="3"/>
  <c r="E330" i="3"/>
  <c r="C329" i="3"/>
  <c r="E327" i="3"/>
  <c r="C326" i="3"/>
  <c r="C313" i="3"/>
  <c r="E312" i="3"/>
  <c r="C310" i="3"/>
  <c r="E305" i="3"/>
  <c r="C304" i="3"/>
  <c r="E303" i="3"/>
  <c r="E302" i="3"/>
  <c r="E301" i="3"/>
  <c r="E299" i="3"/>
  <c r="E297" i="3"/>
  <c r="C296" i="3"/>
  <c r="E294" i="3"/>
  <c r="C293" i="3"/>
  <c r="C280" i="3"/>
  <c r="E279" i="3"/>
  <c r="C277" i="3"/>
  <c r="E272" i="3"/>
  <c r="C271" i="3"/>
  <c r="E270" i="3"/>
  <c r="E269" i="3"/>
  <c r="E268" i="3"/>
  <c r="E266" i="3"/>
  <c r="E264" i="3"/>
  <c r="C263" i="3"/>
  <c r="E261" i="3"/>
  <c r="C260" i="3"/>
  <c r="C241" i="3"/>
  <c r="E240" i="3"/>
  <c r="C238" i="3"/>
  <c r="E233" i="3"/>
  <c r="C232" i="3"/>
  <c r="E231" i="3"/>
  <c r="E230" i="3"/>
  <c r="E229" i="3"/>
  <c r="E227" i="3"/>
  <c r="E225" i="3"/>
  <c r="C224" i="3"/>
  <c r="E222" i="3"/>
  <c r="C221" i="3"/>
  <c r="C208" i="3"/>
  <c r="E207" i="3"/>
  <c r="C205" i="3"/>
  <c r="E200" i="3"/>
  <c r="C199" i="3"/>
  <c r="E198" i="3"/>
  <c r="E197" i="3"/>
  <c r="E196" i="3"/>
  <c r="E194" i="3"/>
  <c r="E192" i="3"/>
  <c r="C191" i="3"/>
  <c r="E189" i="3"/>
  <c r="C188" i="3"/>
  <c r="C175" i="3"/>
  <c r="E174" i="3"/>
  <c r="C172" i="3"/>
  <c r="E167" i="3"/>
  <c r="C166" i="3"/>
  <c r="E165" i="3"/>
  <c r="E164" i="3"/>
  <c r="E163" i="3"/>
  <c r="E161" i="3"/>
  <c r="E159" i="3"/>
  <c r="C158" i="3"/>
  <c r="E156" i="3"/>
  <c r="C155" i="3"/>
  <c r="C136" i="3"/>
  <c r="E135" i="3"/>
  <c r="C133" i="3"/>
  <c r="E128" i="3"/>
  <c r="C127" i="3"/>
  <c r="E126" i="3"/>
  <c r="E125" i="3"/>
  <c r="E124" i="3"/>
  <c r="E122" i="3"/>
  <c r="E120" i="3"/>
  <c r="C119" i="3"/>
  <c r="E117" i="3"/>
  <c r="C116" i="3"/>
  <c r="C103" i="3"/>
  <c r="E102" i="3"/>
  <c r="C100" i="3"/>
  <c r="E95" i="3"/>
  <c r="C94" i="3"/>
  <c r="E93" i="3"/>
  <c r="E92" i="3"/>
  <c r="E91" i="3"/>
  <c r="E89" i="3"/>
  <c r="E87" i="3"/>
  <c r="C86" i="3"/>
  <c r="E84" i="3"/>
  <c r="C83" i="3"/>
  <c r="C69" i="3"/>
  <c r="C62" i="3"/>
  <c r="C60" i="3"/>
  <c r="C59" i="3"/>
  <c r="C58" i="3"/>
  <c r="C56" i="3"/>
  <c r="C54" i="3"/>
  <c r="C51" i="3"/>
  <c r="C35" i="3"/>
  <c r="C15" i="3"/>
  <c r="B11" i="3"/>
  <c r="B9" i="3"/>
  <c r="B6" i="3"/>
  <c r="D258" i="2"/>
  <c r="D257" i="2"/>
  <c r="D256" i="2"/>
  <c r="C238" i="2"/>
  <c r="E237" i="2"/>
  <c r="C235" i="2"/>
  <c r="E230" i="2"/>
  <c r="C229" i="2"/>
  <c r="E228" i="2"/>
  <c r="E227" i="2"/>
  <c r="E226" i="2"/>
  <c r="E224" i="2"/>
  <c r="E222" i="2"/>
  <c r="C221" i="2"/>
  <c r="E219" i="2"/>
  <c r="C218" i="2"/>
  <c r="C205" i="2"/>
  <c r="E204" i="2"/>
  <c r="C202" i="2"/>
  <c r="E197" i="2"/>
  <c r="C196" i="2"/>
  <c r="E195" i="2"/>
  <c r="E194" i="2"/>
  <c r="E193" i="2"/>
  <c r="E191" i="2"/>
  <c r="E189" i="2"/>
  <c r="C188" i="2"/>
  <c r="E186" i="2"/>
  <c r="C185" i="2"/>
  <c r="C172" i="2"/>
  <c r="E171" i="2"/>
  <c r="C169" i="2"/>
  <c r="E164" i="2"/>
  <c r="C163" i="2"/>
  <c r="E162" i="2"/>
  <c r="E161" i="2"/>
  <c r="E160" i="2"/>
  <c r="E158" i="2"/>
  <c r="E156" i="2"/>
  <c r="C155" i="2"/>
  <c r="E153" i="2"/>
  <c r="C152" i="2"/>
  <c r="C133" i="2"/>
  <c r="E132" i="2"/>
  <c r="C130" i="2"/>
  <c r="E125" i="2"/>
  <c r="C124" i="2"/>
  <c r="E123" i="2"/>
  <c r="E122" i="2"/>
  <c r="E121" i="2"/>
  <c r="E119" i="2"/>
  <c r="E117" i="2"/>
  <c r="C116" i="2"/>
  <c r="E114" i="2"/>
  <c r="C113" i="2"/>
  <c r="C100" i="2"/>
  <c r="E99" i="2"/>
  <c r="C97" i="2"/>
  <c r="E92" i="2"/>
  <c r="C91" i="2"/>
  <c r="E90" i="2"/>
  <c r="E89" i="2"/>
  <c r="E88" i="2"/>
  <c r="E86" i="2"/>
  <c r="E84" i="2"/>
  <c r="C83" i="2"/>
  <c r="E81" i="2"/>
  <c r="C80" i="2"/>
  <c r="C66" i="2"/>
  <c r="C59" i="2"/>
  <c r="C57" i="2"/>
  <c r="C56" i="2"/>
  <c r="C55" i="2"/>
  <c r="C53" i="2"/>
  <c r="C51" i="2"/>
  <c r="C48" i="2"/>
  <c r="C35" i="2"/>
  <c r="C15" i="2"/>
  <c r="B11" i="2"/>
  <c r="B9" i="2"/>
  <c r="B6" i="2"/>
  <c r="D150" i="1"/>
  <c r="D149" i="1"/>
  <c r="D148" i="1"/>
  <c r="C130" i="1"/>
  <c r="E129" i="1"/>
  <c r="C127" i="1"/>
  <c r="E122" i="1"/>
  <c r="C121" i="1"/>
  <c r="E120" i="1"/>
  <c r="E119" i="1"/>
  <c r="E118" i="1"/>
  <c r="E116" i="1"/>
  <c r="E114" i="1"/>
  <c r="C113" i="1"/>
  <c r="E111" i="1"/>
  <c r="C110" i="1"/>
  <c r="C97" i="1"/>
  <c r="E96" i="1"/>
  <c r="C94" i="1"/>
  <c r="E89" i="1"/>
  <c r="C88" i="1"/>
  <c r="E87" i="1"/>
  <c r="E86" i="1"/>
  <c r="E85" i="1"/>
  <c r="E83" i="1"/>
  <c r="E81" i="1"/>
  <c r="C80" i="1"/>
  <c r="E78" i="1"/>
  <c r="C77" i="1"/>
  <c r="C63" i="1"/>
  <c r="C56" i="1"/>
  <c r="C54" i="1"/>
  <c r="C53" i="1"/>
  <c r="C52" i="1"/>
  <c r="C50" i="1"/>
  <c r="C48" i="1"/>
  <c r="C45" i="1"/>
  <c r="C35" i="1"/>
  <c r="C15" i="1"/>
  <c r="B11" i="1"/>
  <c r="B9" i="1"/>
  <c r="B6" i="1"/>
  <c r="D152" i="1" l="1"/>
  <c r="D151" i="1"/>
  <c r="D145" i="1"/>
  <c r="D144" i="1"/>
  <c r="D143" i="1"/>
  <c r="D153" i="1" s="1"/>
  <c r="B10" i="1"/>
  <c r="B3" i="1" s="1"/>
  <c r="D260" i="2"/>
  <c r="D259" i="2"/>
  <c r="D253" i="2"/>
  <c r="D252" i="2"/>
  <c r="D251" i="2"/>
  <c r="D261" i="2" s="1"/>
  <c r="B10" i="2"/>
  <c r="B3" i="2" s="1"/>
  <c r="D368" i="3"/>
  <c r="D367" i="3"/>
  <c r="D361" i="3"/>
  <c r="D360" i="3"/>
  <c r="D359" i="3"/>
  <c r="D369" i="3" s="1"/>
  <c r="B10" i="3"/>
  <c r="B3" i="3" s="1"/>
  <c r="D476" i="4"/>
  <c r="D475" i="4"/>
  <c r="D469" i="4"/>
  <c r="D468" i="4"/>
  <c r="D467" i="4"/>
  <c r="D477" i="4" s="1"/>
  <c r="B10" i="4"/>
  <c r="B3" i="4" s="1"/>
  <c r="D583" i="5"/>
  <c r="D582" i="5"/>
  <c r="D576" i="5"/>
  <c r="D575" i="5"/>
  <c r="D574" i="5"/>
  <c r="D584" i="5" s="1"/>
  <c r="B10" i="5"/>
  <c r="B3" i="5" s="1"/>
</calcChain>
</file>

<file path=xl/sharedStrings.xml><?xml version="1.0" encoding="utf-8"?>
<sst xmlns="http://schemas.openxmlformats.org/spreadsheetml/2006/main" count="2329" uniqueCount="251">
  <si>
    <t xml:space="preserve">INPUT - Duration of Actual Exam (hours) </t>
  </si>
  <si>
    <t>{{exam_duration_input}}</t>
  </si>
  <si>
    <t>Key</t>
  </si>
  <si>
    <t>User Input</t>
  </si>
  <si>
    <t>User Input - When Is Your Exam Scheduled</t>
  </si>
  <si>
    <t>{{exam_date_input}}</t>
  </si>
  <si>
    <t>Calculation</t>
  </si>
  <si>
    <t>How much time a day do you need to study to meet this</t>
  </si>
  <si>
    <t>{{date_difference}}</t>
  </si>
  <si>
    <t>Rules</t>
  </si>
  <si>
    <t>User Input - How Much Time a Day can You Study</t>
  </si>
  <si>
    <t>{{study_hours_input}}</t>
  </si>
  <si>
    <t>Paid Version</t>
  </si>
  <si>
    <t>RULE - Modules per Hour of Exam</t>
  </si>
  <si>
    <t>Determine Number of Modules, Chapters, Units, Topics</t>
  </si>
  <si>
    <t xml:space="preserve">33 - 40 pages of content per unit (module, chapter) </t>
  </si>
  <si>
    <t>RULE - Study Time Per Module (hours)</t>
  </si>
  <si>
    <t>RULE - %time doing Peak Performing Mind in Module</t>
  </si>
  <si>
    <t>RULE - Include Readiness in Study Time</t>
  </si>
  <si>
    <t xml:space="preserve">Determine Total Study Time </t>
  </si>
  <si>
    <t>Suggested Final Review Duration (D79)</t>
  </si>
  <si>
    <t xml:space="preserve">Planned </t>
  </si>
  <si>
    <t>Estimated</t>
  </si>
  <si>
    <t>Start Time</t>
  </si>
  <si>
    <t>Duration</t>
  </si>
  <si>
    <t>Time Box</t>
  </si>
  <si>
    <t>Completed</t>
  </si>
  <si>
    <t>Get Some Perspective</t>
  </si>
  <si>
    <t>Take the Mock Exam</t>
  </si>
  <si>
    <t>Rule - 15 questions/hour of exam, 2 min per question</t>
  </si>
  <si>
    <t>Pre  Study Readiness Schedule</t>
  </si>
  <si>
    <t>Activity</t>
  </si>
  <si>
    <t>1.0</t>
  </si>
  <si>
    <t>Get Some Perspective Inital Mock Exam</t>
  </si>
  <si>
    <t>2.0</t>
  </si>
  <si>
    <r>
      <rPr>
        <b/>
        <sz val="12"/>
        <color rgb="FF000000"/>
        <rFont val="Calibri"/>
        <charset val="1"/>
      </rPr>
      <t>Test Details -</t>
    </r>
    <r>
      <rPr>
        <sz val="12"/>
        <color rgb="FF000000"/>
        <rFont val="Calibri"/>
        <charset val="1"/>
      </rPr>
      <t xml:space="preserve"> location, access directions, required items (ID, bluebook, scheduled appointment)</t>
    </r>
  </si>
  <si>
    <t>3.0</t>
  </si>
  <si>
    <t>Peak Performing Mind</t>
  </si>
  <si>
    <t xml:space="preserve">   Diet, Exercise and Lifestyle - Commit</t>
  </si>
  <si>
    <t xml:space="preserve">     High Protein/Complex Carb Diet</t>
  </si>
  <si>
    <t xml:space="preserve">     Exercise 1/2 hour per day</t>
  </si>
  <si>
    <t xml:space="preserve">     Sleep 7 - 8 hours per night</t>
  </si>
  <si>
    <t>4.0</t>
  </si>
  <si>
    <t xml:space="preserve">   Stretching and Breathing </t>
  </si>
  <si>
    <r>
      <rPr>
        <b/>
        <sz val="12"/>
        <color rgb="FF000000"/>
        <rFont val="Calibri"/>
        <charset val="1"/>
      </rPr>
      <t xml:space="preserve">     </t>
    </r>
    <r>
      <rPr>
        <sz val="12"/>
        <color rgb="FF000000"/>
        <rFont val="Calibri"/>
        <charset val="1"/>
      </rPr>
      <t xml:space="preserve"> 5 min routine every hour of studying</t>
    </r>
  </si>
  <si>
    <r>
      <rPr>
        <b/>
        <sz val="12"/>
        <color rgb="FF000000"/>
        <rFont val="Calibri"/>
        <charset val="1"/>
      </rPr>
      <t xml:space="preserve">    </t>
    </r>
    <r>
      <rPr>
        <sz val="12"/>
        <color rgb="FF000000"/>
        <rFont val="Calibri"/>
        <charset val="1"/>
      </rPr>
      <t xml:space="preserve">  5 min routine before every test</t>
    </r>
  </si>
  <si>
    <t>5.0</t>
  </si>
  <si>
    <t>Summary Cheat Sheet - create based on major topics</t>
  </si>
  <si>
    <t>6.0</t>
  </si>
  <si>
    <t>Learning Journal - set up</t>
  </si>
  <si>
    <t>7.0</t>
  </si>
  <si>
    <r>
      <rPr>
        <b/>
        <sz val="12"/>
        <color rgb="FF000000"/>
        <rFont val="Calibri"/>
        <charset val="1"/>
      </rPr>
      <t>Learning Mojo</t>
    </r>
    <r>
      <rPr>
        <sz val="12"/>
        <color rgb="FF000000"/>
        <rFont val="Calibri"/>
        <charset val="1"/>
      </rPr>
      <t xml:space="preserve"> - focused concentration binaural beats, hydration, stretching and breathing</t>
    </r>
  </si>
  <si>
    <t>8.0</t>
  </si>
  <si>
    <r>
      <rPr>
        <b/>
        <sz val="12"/>
        <color rgb="FF000000"/>
        <rFont val="Calibri"/>
        <charset val="1"/>
      </rPr>
      <t xml:space="preserve">Alpha Accelerator - </t>
    </r>
    <r>
      <rPr>
        <sz val="12"/>
        <color rgb="FF000000"/>
        <rFont val="Calibri"/>
        <charset val="1"/>
      </rPr>
      <t>Record or download confidence building exam affirmations</t>
    </r>
  </si>
  <si>
    <t>9.0</t>
  </si>
  <si>
    <t xml:space="preserve">Finalize Your Exam Prep Study Schedule </t>
  </si>
  <si>
    <t>10.0</t>
  </si>
  <si>
    <r>
      <rPr>
        <b/>
        <sz val="12"/>
        <color rgb="FF000000"/>
        <rFont val="Calibri"/>
        <charset val="1"/>
      </rPr>
      <t xml:space="preserve">Baseline Assessment - </t>
    </r>
    <r>
      <rPr>
        <sz val="12"/>
        <color rgb="FF000000"/>
        <rFont val="Calibri"/>
        <charset val="1"/>
      </rPr>
      <t>do 30 questions of a mock exam related to your exam</t>
    </r>
  </si>
  <si>
    <t>Total Time for Pre-Course Readiness</t>
  </si>
  <si>
    <t>Topic Weighting - x topics (calculated) PAID VERSION</t>
  </si>
  <si>
    <t>User Provides Name of Topics</t>
  </si>
  <si>
    <t>Confidence 1 - 3 (1 least - 3 most)</t>
  </si>
  <si>
    <t>Advanced Ninja</t>
  </si>
  <si>
    <t>Topic 1</t>
  </si>
  <si>
    <t>{{Topic_input_1}}</t>
  </si>
  <si>
    <t>Ninja</t>
  </si>
  <si>
    <t>Topic 2</t>
  </si>
  <si>
    <t>{{Topic_input_2}}</t>
  </si>
  <si>
    <t>Mortal</t>
  </si>
  <si>
    <t>Topic 3</t>
  </si>
  <si>
    <t>{{Topic_input_3}}</t>
  </si>
  <si>
    <t>Remedial</t>
  </si>
  <si>
    <t>Study Activities Per Section (Repeat the below tasks 1.0 to 4.0 for every Section)</t>
  </si>
  <si>
    <t xml:space="preserve">Label the Tasks For Each Module with this Convention </t>
  </si>
  <si>
    <t>Adjusted for confidence per topic (Paid Version)</t>
  </si>
  <si>
    <t>1.1.0</t>
  </si>
  <si>
    <t>Learn</t>
  </si>
  <si>
    <t xml:space="preserve">   Review structure of  Study Unit</t>
  </si>
  <si>
    <t xml:space="preserve">   Get into Learning Mojo</t>
  </si>
  <si>
    <t>1.2.0</t>
  </si>
  <si>
    <t>Do</t>
  </si>
  <si>
    <t>1.2.1</t>
  </si>
  <si>
    <r>
      <rPr>
        <b/>
        <sz val="12"/>
        <color rgb="FF000000"/>
        <rFont val="Calibri"/>
        <charset val="1"/>
      </rPr>
      <t xml:space="preserve">Awareness </t>
    </r>
    <r>
      <rPr>
        <sz val="12"/>
        <color rgb="FF000000"/>
        <rFont val="Calibri"/>
        <charset val="1"/>
      </rPr>
      <t>- Make Mindmap Cards of the Material in the Unit</t>
    </r>
  </si>
  <si>
    <t>1.2.2</t>
  </si>
  <si>
    <t>Knowledge - Integrate material into working knowledge</t>
  </si>
  <si>
    <t xml:space="preserve">    Create Summary Mind Map of Study Unit</t>
  </si>
  <si>
    <t xml:space="preserve">    ID Keywords and definitions</t>
  </si>
  <si>
    <t xml:space="preserve">       Make Matching Game </t>
  </si>
  <si>
    <t xml:space="preserve">       Record Definitions</t>
  </si>
  <si>
    <t xml:space="preserve">       Create a funny story of an expert applying the concepts in the unit</t>
  </si>
  <si>
    <t>1.2.3</t>
  </si>
  <si>
    <t>Skill - Do 30 Practice questions</t>
  </si>
  <si>
    <t xml:space="preserve">     Listen to Definitions, and confidence affirmations while also listening to the Alpha binural beats</t>
  </si>
  <si>
    <t xml:space="preserve">     Take Bio Break - Bathroom, Water, High Protein snack</t>
  </si>
  <si>
    <t xml:space="preserve">     Review Test Taking Strategies</t>
  </si>
  <si>
    <t xml:space="preserve">     Do Stretching and Breathing Exercises,</t>
  </si>
  <si>
    <t xml:space="preserve">     Set aside 30 minutes to do the practice questions open book (look up the answers)</t>
  </si>
  <si>
    <t>1.3.0</t>
  </si>
  <si>
    <t xml:space="preserve">Check </t>
  </si>
  <si>
    <t xml:space="preserve">    Review how you got the correct answers and what you could do to get the correct answers on the questions you missed.</t>
  </si>
  <si>
    <t xml:space="preserve">    Review your mind map cards, your summary mind map, your expert story, and your definitions</t>
  </si>
  <si>
    <t>1.4.0</t>
  </si>
  <si>
    <r>
      <rPr>
        <b/>
        <sz val="12"/>
        <color rgb="FF000000"/>
        <rFont val="Calibri"/>
        <charset val="1"/>
      </rPr>
      <t>Reflect</t>
    </r>
    <r>
      <rPr>
        <sz val="12"/>
        <color rgb="FF000000"/>
        <rFont val="Calibri"/>
        <charset val="1"/>
      </rPr>
      <t xml:space="preserve"> - In your learning journal, reflect on:</t>
    </r>
  </si>
  <si>
    <t xml:space="preserve">    What happened as you did your study activities?</t>
  </si>
  <si>
    <t xml:space="preserve">    How did you feel as you went through the activities?</t>
  </si>
  <si>
    <t xml:space="preserve">    What are your learning strengths with this material?</t>
  </si>
  <si>
    <t xml:space="preserve">    Identify two to three ways you can use your learning strengths to improve your performance with test questions. </t>
  </si>
  <si>
    <t xml:space="preserve">    What are you going to do to get better results from your study efforts in the next module?</t>
  </si>
  <si>
    <t>Evening Review</t>
  </si>
  <si>
    <t>At Bedtime Everynight</t>
  </si>
  <si>
    <t xml:space="preserve">      Listen to your alpha binural beats and while they are playing, listen to your recorded definitions and confidence building affirmations.</t>
  </si>
  <si>
    <r>
      <rPr>
        <b/>
        <sz val="12"/>
        <color rgb="FF000000"/>
        <rFont val="Calibri"/>
        <charset val="1"/>
      </rPr>
      <t xml:space="preserve">      </t>
    </r>
    <r>
      <rPr>
        <sz val="12"/>
        <color rgb="FF000000"/>
        <rFont val="Calibri"/>
        <charset val="1"/>
      </rPr>
      <t>Review your mind map cards from each module.</t>
    </r>
  </si>
  <si>
    <t>2.1.0</t>
  </si>
  <si>
    <t>2.2.0</t>
  </si>
  <si>
    <t>2.2.1</t>
  </si>
  <si>
    <t>2.2.2</t>
  </si>
  <si>
    <t>2.2.3</t>
  </si>
  <si>
    <t>2.3.0</t>
  </si>
  <si>
    <t>2.4.0</t>
  </si>
  <si>
    <t>3.1.0</t>
  </si>
  <si>
    <t>3.2.0</t>
  </si>
  <si>
    <t>3.2.1</t>
  </si>
  <si>
    <t>3.2.2</t>
  </si>
  <si>
    <t>3.2.3</t>
  </si>
  <si>
    <t>3.3.0</t>
  </si>
  <si>
    <t>3.4.0</t>
  </si>
  <si>
    <t>Suggested Final Review</t>
  </si>
  <si>
    <t>Per Module</t>
  </si>
  <si>
    <t>Total (per module x number of modules)</t>
  </si>
  <si>
    <t>Review Module Summary Mind Maps</t>
  </si>
  <si>
    <t>Review Definitions and Stories</t>
  </si>
  <si>
    <t>Review Practice and Mock Exams</t>
  </si>
  <si>
    <t>Take a longer Mock Practice Exam</t>
  </si>
  <si>
    <t xml:space="preserve">    Reproduce Cheat Sheet</t>
  </si>
  <si>
    <t xml:space="preserve">    Review Exam Taking Strategies</t>
  </si>
  <si>
    <t xml:space="preserve">    Do Learning Mojo with Focus Binaural Beats and Stretching and Breathing</t>
  </si>
  <si>
    <t xml:space="preserve">    Do Mock Exam - Timed</t>
  </si>
  <si>
    <t>Total Time</t>
  </si>
  <si>
    <t>hours</t>
  </si>
  <si>
    <t>Topic 4</t>
  </si>
  <si>
    <t>{{Topic_input_4}}</t>
  </si>
  <si>
    <t>Clueless</t>
  </si>
  <si>
    <t>Topic 5</t>
  </si>
  <si>
    <t>{{Topic_input_5}}</t>
  </si>
  <si>
    <t>Topic 6</t>
  </si>
  <si>
    <t>{{Topic_input_6}}</t>
  </si>
  <si>
    <t xml:space="preserve">Every 3 modules </t>
  </si>
  <si>
    <t>Take a Mock Practice Exam Baseline - 30 questions</t>
  </si>
  <si>
    <t xml:space="preserve">    Do 30 Question Mock Exam - Timed</t>
  </si>
  <si>
    <t>4.1.0</t>
  </si>
  <si>
    <t>4.2.0</t>
  </si>
  <si>
    <t>4.2.1</t>
  </si>
  <si>
    <t>4.2.2</t>
  </si>
  <si>
    <t>4.2.3</t>
  </si>
  <si>
    <t>4.3.0</t>
  </si>
  <si>
    <t>4.4.0</t>
  </si>
  <si>
    <t>5.1.0</t>
  </si>
  <si>
    <t>5.2.0</t>
  </si>
  <si>
    <t>5.2.1</t>
  </si>
  <si>
    <t>5.2.2</t>
  </si>
  <si>
    <t>5.2.3</t>
  </si>
  <si>
    <t>5.3.0</t>
  </si>
  <si>
    <t>5.4.0</t>
  </si>
  <si>
    <t>6.1.0</t>
  </si>
  <si>
    <t>6.2.0</t>
  </si>
  <si>
    <t>6.2.1</t>
  </si>
  <si>
    <t>6.2.2</t>
  </si>
  <si>
    <t>6.2.3</t>
  </si>
  <si>
    <t>6.3.0</t>
  </si>
  <si>
    <t>6.4.0</t>
  </si>
  <si>
    <t>Topic 7</t>
  </si>
  <si>
    <t>{{Topic_input_7}}</t>
  </si>
  <si>
    <t>Topic 8</t>
  </si>
  <si>
    <t>{{Topic_input_8}}</t>
  </si>
  <si>
    <t>Topic 9</t>
  </si>
  <si>
    <t>{{Topic_input_9}}</t>
  </si>
  <si>
    <t>7.1.0</t>
  </si>
  <si>
    <t>7.2.0</t>
  </si>
  <si>
    <t>7.2.1</t>
  </si>
  <si>
    <t>7.2.2</t>
  </si>
  <si>
    <t>7.2.3</t>
  </si>
  <si>
    <t>7.3.0</t>
  </si>
  <si>
    <t>7.4.0</t>
  </si>
  <si>
    <t>8.1.0</t>
  </si>
  <si>
    <t>8.2.0</t>
  </si>
  <si>
    <t>8.2.1</t>
  </si>
  <si>
    <t>8.2.2</t>
  </si>
  <si>
    <t>8.2.3</t>
  </si>
  <si>
    <t>8.3.0</t>
  </si>
  <si>
    <t>8.4.0</t>
  </si>
  <si>
    <t>9.1.0</t>
  </si>
  <si>
    <t>9.2.0</t>
  </si>
  <si>
    <t>9.2.1</t>
  </si>
  <si>
    <t>9.2.2</t>
  </si>
  <si>
    <t>9.2.3</t>
  </si>
  <si>
    <t>9.3.0</t>
  </si>
  <si>
    <t>9.4.0</t>
  </si>
  <si>
    <t>Topic 10</t>
  </si>
  <si>
    <t>{{Topic_input_10}}</t>
  </si>
  <si>
    <t>Topic 11</t>
  </si>
  <si>
    <t>{{Topic_input_11}}</t>
  </si>
  <si>
    <t>Topic 12</t>
  </si>
  <si>
    <t>{{Topic_input_12}}</t>
  </si>
  <si>
    <t>10.1.0</t>
  </si>
  <si>
    <t>10.2.0</t>
  </si>
  <si>
    <t>10.2.1</t>
  </si>
  <si>
    <t>10.2.2</t>
  </si>
  <si>
    <t>10.2.3</t>
  </si>
  <si>
    <t>10.3.0</t>
  </si>
  <si>
    <t>10.4.0</t>
  </si>
  <si>
    <t>11.1.0</t>
  </si>
  <si>
    <t>11.2.0</t>
  </si>
  <si>
    <t>11.2.1</t>
  </si>
  <si>
    <t>11.2.2</t>
  </si>
  <si>
    <t>11.2.3</t>
  </si>
  <si>
    <t>11.3.0</t>
  </si>
  <si>
    <t>11.4.0</t>
  </si>
  <si>
    <t>12.1.0</t>
  </si>
  <si>
    <t>12.2.0</t>
  </si>
  <si>
    <t>12.2.1</t>
  </si>
  <si>
    <t>12.2.2</t>
  </si>
  <si>
    <t>12.2.3</t>
  </si>
  <si>
    <t>12.3.0</t>
  </si>
  <si>
    <t>12.4.0</t>
  </si>
  <si>
    <t>Topic 13</t>
  </si>
  <si>
    <t>{{Topic_input_13}}</t>
  </si>
  <si>
    <t>Topic 14</t>
  </si>
  <si>
    <t>{{Topic_input_14}}</t>
  </si>
  <si>
    <t>Topic 15</t>
  </si>
  <si>
    <t>{{Topic_input_15}}</t>
  </si>
  <si>
    <t>13.1.0</t>
  </si>
  <si>
    <t>13.2.0</t>
  </si>
  <si>
    <t>13.2.1</t>
  </si>
  <si>
    <t>13.2.2</t>
  </si>
  <si>
    <t>13.2.3</t>
  </si>
  <si>
    <t>13.3.0</t>
  </si>
  <si>
    <t>13.4.0</t>
  </si>
  <si>
    <t>14.1.0</t>
  </si>
  <si>
    <t>14.2.0</t>
  </si>
  <si>
    <t>14.2.1</t>
  </si>
  <si>
    <t>14.2.2</t>
  </si>
  <si>
    <t>14.2.3</t>
  </si>
  <si>
    <t>14.3.0</t>
  </si>
  <si>
    <t>14.4.0</t>
  </si>
  <si>
    <t>15.1.0</t>
  </si>
  <si>
    <t>15.2.0</t>
  </si>
  <si>
    <t>15.2.1</t>
  </si>
  <si>
    <t>15.2.2</t>
  </si>
  <si>
    <t>15.2.3</t>
  </si>
  <si>
    <t>15.3.0</t>
  </si>
  <si>
    <t>15.4.0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</si>
</sst>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"/>
    <numFmt numFmtId="165" formatCode="h\:m"/>
  </numFmts>
  <fonts count="9">
    <font>
      <sz val="10"/>
      <color rgb="FF000000"/>
      <name val="Arial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sz val="10"/>
      <color rgb="FFFFFFFF"/>
      <name val="Arial"/>
      <charset val="1"/>
    </font>
    <font>
      <b/>
      <sz val="12"/>
      <color rgb="FFFFFFFF"/>
      <name val="Calibri"/>
      <charset val="1"/>
    </font>
    <font>
      <b/>
      <sz val="11"/>
      <color rgb="FF1F1F1F"/>
      <name val="&quot;Google Sans&quot;"/>
      <charset val="1"/>
    </font>
    <font>
      <sz val="12"/>
      <color rgb="FFFFFFFF"/>
      <name val="Calibri"/>
      <charset val="1"/>
    </font>
    <font>
      <sz val="11"/>
      <color rgb="FF1F1F1F"/>
      <name val="&quot;Google Sans&quot;"/>
      <charset val="1"/>
    </font>
    <font>
      <sz val="10"/>
      <color rgb="FFFF0000"/>
      <name val="Arial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EFEFEF"/>
      </patternFill>
    </fill>
    <fill>
      <patternFill patternType="solid">
        <fgColor rgb="FFCFE2F3"/>
        <bgColor rgb="FFC9DAF8"/>
      </patternFill>
    </fill>
    <fill>
      <patternFill patternType="solid">
        <fgColor rgb="FFEFEFEF"/>
        <bgColor rgb="FFFFFFFF"/>
      </patternFill>
    </fill>
    <fill>
      <patternFill patternType="solid">
        <fgColor rgb="FFD9D2E9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C9DAF8"/>
        <bgColor rgb="FFCFE2F3"/>
      </patternFill>
    </fill>
    <fill>
      <patternFill patternType="solid">
        <fgColor rgb="FF000000"/>
        <bgColor rgb="FF1F1F1F"/>
      </patternFill>
    </fill>
    <fill>
      <patternFill patternType="solid">
        <fgColor rgb="FFB7B7B7"/>
        <bgColor rgb="FFCCCCCC"/>
      </patternFill>
    </fill>
    <fill>
      <patternFill patternType="solid">
        <fgColor rgb="FFCCCCCC"/>
        <bgColor rgb="FFD9D2E9"/>
      </patternFill>
    </fill>
    <fill>
      <patternFill patternType="solid">
        <fgColor rgb="FFDDDDDD"/>
        <bgColor rgb="FFD9D9D9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auto="1"/>
      </bottom>
      <diagonal/>
    </border>
    <border>
      <left/>
      <right style="thin">
        <color rgb="FFFFFFFF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2" fillId="3" borderId="1" xfId="0" applyFont="1" applyFill="1" applyBorder="1"/>
    <xf numFmtId="20" fontId="2" fillId="3" borderId="1" xfId="0" applyNumberFormat="1" applyFont="1" applyFill="1" applyBorder="1"/>
    <xf numFmtId="0" fontId="0" fillId="3" borderId="0" xfId="0" applyFill="1"/>
    <xf numFmtId="0" fontId="0" fillId="2" borderId="0" xfId="0" applyFill="1"/>
    <xf numFmtId="49" fontId="2" fillId="0" borderId="2" xfId="0" applyNumberFormat="1" applyFont="1" applyBorder="1"/>
    <xf numFmtId="14" fontId="2" fillId="2" borderId="1" xfId="0" applyNumberFormat="1" applyFont="1" applyFill="1" applyBorder="1" applyAlignment="1">
      <alignment horizontal="right"/>
    </xf>
    <xf numFmtId="46" fontId="2" fillId="0" borderId="1" xfId="0" applyNumberFormat="1" applyFont="1" applyBorder="1"/>
    <xf numFmtId="0" fontId="0" fillId="4" borderId="0" xfId="0" applyFill="1"/>
    <xf numFmtId="0" fontId="0" fillId="0" borderId="0" xfId="0" applyAlignment="1">
      <alignment horizontal="right"/>
    </xf>
    <xf numFmtId="46" fontId="3" fillId="0" borderId="1" xfId="0" applyNumberFormat="1" applyFont="1" applyBorder="1" applyAlignment="1">
      <alignment horizontal="right"/>
    </xf>
    <xf numFmtId="0" fontId="0" fillId="5" borderId="0" xfId="0" applyFill="1"/>
    <xf numFmtId="0" fontId="2" fillId="2" borderId="1" xfId="0" applyFont="1" applyFill="1" applyBorder="1" applyAlignment="1">
      <alignment horizontal="right"/>
    </xf>
    <xf numFmtId="46" fontId="2" fillId="0" borderId="1" xfId="0" applyNumberFormat="1" applyFont="1" applyBorder="1" applyAlignment="1">
      <alignment horizontal="right"/>
    </xf>
    <xf numFmtId="0" fontId="0" fillId="6" borderId="0" xfId="0" applyFill="1"/>
    <xf numFmtId="0" fontId="1" fillId="0" borderId="1" xfId="0" applyFont="1" applyBorder="1"/>
    <xf numFmtId="1" fontId="1" fillId="7" borderId="1" xfId="0" applyNumberFormat="1" applyFont="1" applyFill="1" applyBorder="1"/>
    <xf numFmtId="46" fontId="2" fillId="7" borderId="1" xfId="0" applyNumberFormat="1" applyFont="1" applyFill="1" applyBorder="1"/>
    <xf numFmtId="20" fontId="2" fillId="7" borderId="1" xfId="0" applyNumberFormat="1" applyFont="1" applyFill="1" applyBorder="1"/>
    <xf numFmtId="1" fontId="1" fillId="8" borderId="1" xfId="0" applyNumberFormat="1" applyFont="1" applyFill="1" applyBorder="1"/>
    <xf numFmtId="0" fontId="2" fillId="7" borderId="1" xfId="0" applyFont="1" applyFill="1" applyBorder="1"/>
    <xf numFmtId="0" fontId="1" fillId="7" borderId="1" xfId="0" applyFont="1" applyFill="1" applyBorder="1"/>
    <xf numFmtId="10" fontId="1" fillId="7" borderId="1" xfId="0" applyNumberFormat="1" applyFont="1" applyFill="1" applyBorder="1"/>
    <xf numFmtId="21" fontId="1" fillId="7" borderId="1" xfId="0" applyNumberFormat="1" applyFont="1" applyFill="1" applyBorder="1"/>
    <xf numFmtId="4" fontId="1" fillId="8" borderId="1" xfId="0" applyNumberFormat="1" applyFont="1" applyFill="1" applyBorder="1"/>
    <xf numFmtId="0" fontId="1" fillId="0" borderId="0" xfId="0" applyFont="1"/>
    <xf numFmtId="164" fontId="1" fillId="8" borderId="0" xfId="0" applyNumberFormat="1" applyFont="1" applyFill="1"/>
    <xf numFmtId="46" fontId="2" fillId="7" borderId="0" xfId="0" applyNumberFormat="1" applyFont="1" applyFill="1"/>
    <xf numFmtId="20" fontId="2" fillId="7" borderId="0" xfId="0" applyNumberFormat="1" applyFont="1" applyFill="1"/>
    <xf numFmtId="49" fontId="2" fillId="9" borderId="3" xfId="0" applyNumberFormat="1" applyFont="1" applyFill="1" applyBorder="1"/>
    <xf numFmtId="0" fontId="2" fillId="9" borderId="4" xfId="0" applyFont="1" applyFill="1" applyBorder="1"/>
    <xf numFmtId="0" fontId="4" fillId="9" borderId="4" xfId="0" applyFont="1" applyFill="1" applyBorder="1" applyAlignment="1">
      <alignment horizontal="center"/>
    </xf>
    <xf numFmtId="49" fontId="2" fillId="9" borderId="5" xfId="0" applyNumberFormat="1" applyFont="1" applyFill="1" applyBorder="1"/>
    <xf numFmtId="0" fontId="4" fillId="9" borderId="6" xfId="0" applyFont="1" applyFill="1" applyBorder="1"/>
    <xf numFmtId="0" fontId="4" fillId="9" borderId="6" xfId="0" applyFont="1" applyFill="1" applyBorder="1" applyAlignment="1">
      <alignment horizontal="center"/>
    </xf>
    <xf numFmtId="0" fontId="2" fillId="9" borderId="6" xfId="0" applyFont="1" applyFill="1" applyBorder="1"/>
    <xf numFmtId="49" fontId="2" fillId="9" borderId="7" xfId="0" applyNumberFormat="1" applyFont="1" applyFill="1" applyBorder="1"/>
    <xf numFmtId="0" fontId="2" fillId="9" borderId="8" xfId="0" applyFont="1" applyFill="1" applyBorder="1"/>
    <xf numFmtId="0" fontId="4" fillId="9" borderId="8" xfId="0" applyFont="1" applyFill="1" applyBorder="1" applyAlignment="1">
      <alignment horizontal="center"/>
    </xf>
    <xf numFmtId="49" fontId="1" fillId="10" borderId="9" xfId="0" applyNumberFormat="1" applyFont="1" applyFill="1" applyBorder="1" applyAlignment="1">
      <alignment horizontal="right"/>
    </xf>
    <xf numFmtId="0" fontId="1" fillId="10" borderId="9" xfId="0" applyFont="1" applyFill="1" applyBorder="1"/>
    <xf numFmtId="1" fontId="1" fillId="10" borderId="9" xfId="0" applyNumberFormat="1" applyFont="1" applyFill="1" applyBorder="1"/>
    <xf numFmtId="0" fontId="2" fillId="10" borderId="9" xfId="0" applyFont="1" applyFill="1" applyBorder="1"/>
    <xf numFmtId="20" fontId="2" fillId="10" borderId="9" xfId="0" applyNumberFormat="1" applyFont="1" applyFill="1" applyBorder="1"/>
    <xf numFmtId="0" fontId="0" fillId="10" borderId="0" xfId="0" applyFill="1"/>
    <xf numFmtId="1" fontId="2" fillId="10" borderId="9" xfId="0" applyNumberFormat="1" applyFont="1" applyFill="1" applyBorder="1"/>
    <xf numFmtId="49" fontId="1" fillId="0" borderId="2" xfId="0" applyNumberFormat="1" applyFont="1" applyBorder="1" applyAlignment="1">
      <alignment horizontal="right"/>
    </xf>
    <xf numFmtId="49" fontId="1" fillId="7" borderId="2" xfId="0" applyNumberFormat="1" applyFont="1" applyFill="1" applyBorder="1" applyAlignment="1">
      <alignment horizontal="right"/>
    </xf>
    <xf numFmtId="0" fontId="1" fillId="7" borderId="0" xfId="0" applyFont="1" applyFill="1"/>
    <xf numFmtId="46" fontId="2" fillId="7" borderId="1" xfId="0" applyNumberFormat="1" applyFont="1" applyFill="1" applyBorder="1" applyAlignment="1">
      <alignment horizontal="right"/>
    </xf>
    <xf numFmtId="0" fontId="1" fillId="7" borderId="1" xfId="0" applyFont="1" applyFill="1" applyBorder="1" applyAlignment="1">
      <alignment wrapText="1"/>
    </xf>
    <xf numFmtId="49" fontId="2" fillId="7" borderId="1" xfId="0" applyNumberFormat="1" applyFont="1" applyFill="1" applyBorder="1"/>
    <xf numFmtId="49" fontId="1" fillId="7" borderId="1" xfId="0" applyNumberFormat="1" applyFont="1" applyFill="1" applyBorder="1" applyAlignment="1">
      <alignment wrapText="1"/>
    </xf>
    <xf numFmtId="46" fontId="2" fillId="3" borderId="1" xfId="0" applyNumberFormat="1" applyFont="1" applyFill="1" applyBorder="1"/>
    <xf numFmtId="49" fontId="1" fillId="3" borderId="2" xfId="0" applyNumberFormat="1" applyFont="1" applyFill="1" applyBorder="1" applyAlignment="1">
      <alignment horizontal="right"/>
    </xf>
    <xf numFmtId="0" fontId="1" fillId="3" borderId="1" xfId="0" applyFont="1" applyFill="1" applyBorder="1"/>
    <xf numFmtId="46" fontId="2" fillId="3" borderId="1" xfId="0" applyNumberFormat="1" applyFont="1" applyFill="1" applyBorder="1" applyAlignment="1">
      <alignment horizontal="right"/>
    </xf>
    <xf numFmtId="0" fontId="3" fillId="0" borderId="0" xfId="0" applyFont="1"/>
    <xf numFmtId="0" fontId="1" fillId="11" borderId="1" xfId="0" applyFont="1" applyFill="1" applyBorder="1"/>
    <xf numFmtId="0" fontId="5" fillId="7" borderId="0" xfId="0" applyFont="1" applyFill="1"/>
    <xf numFmtId="20" fontId="1" fillId="7" borderId="1" xfId="0" applyNumberFormat="1" applyFont="1" applyFill="1" applyBorder="1"/>
    <xf numFmtId="0" fontId="2" fillId="6" borderId="1" xfId="0" applyFont="1" applyFill="1" applyBorder="1"/>
    <xf numFmtId="20" fontId="2" fillId="6" borderId="1" xfId="0" applyNumberFormat="1" applyFont="1" applyFill="1" applyBorder="1"/>
    <xf numFmtId="0" fontId="0" fillId="0" borderId="10" xfId="0" applyBorder="1"/>
    <xf numFmtId="49" fontId="2" fillId="7" borderId="2" xfId="0" applyNumberFormat="1" applyFont="1" applyFill="1" applyBorder="1" applyAlignment="1">
      <alignment horizontal="right"/>
    </xf>
    <xf numFmtId="46" fontId="2" fillId="8" borderId="1" xfId="0" applyNumberFormat="1" applyFont="1" applyFill="1" applyBorder="1"/>
    <xf numFmtId="46" fontId="6" fillId="3" borderId="10" xfId="0" applyNumberFormat="1" applyFont="1" applyFill="1" applyBorder="1" applyAlignment="1">
      <alignment horizontal="right"/>
    </xf>
    <xf numFmtId="46" fontId="6" fillId="3" borderId="1" xfId="0" applyNumberFormat="1" applyFont="1" applyFill="1" applyBorder="1" applyAlignment="1">
      <alignment horizontal="right"/>
    </xf>
    <xf numFmtId="0" fontId="2" fillId="7" borderId="1" xfId="0" applyFont="1" applyFill="1" applyBorder="1" applyAlignment="1">
      <alignment wrapText="1"/>
    </xf>
    <xf numFmtId="49" fontId="2" fillId="7" borderId="2" xfId="0" applyNumberFormat="1" applyFont="1" applyFill="1" applyBorder="1"/>
    <xf numFmtId="46" fontId="6" fillId="3" borderId="1" xfId="0" applyNumberFormat="1" applyFont="1" applyFill="1" applyBorder="1"/>
    <xf numFmtId="46" fontId="6" fillId="3" borderId="10" xfId="0" applyNumberFormat="1" applyFont="1" applyFill="1" applyBorder="1"/>
    <xf numFmtId="49" fontId="1" fillId="5" borderId="2" xfId="0" applyNumberFormat="1" applyFont="1" applyFill="1" applyBorder="1"/>
    <xf numFmtId="0" fontId="1" fillId="5" borderId="1" xfId="0" applyFont="1" applyFill="1" applyBorder="1" applyAlignment="1">
      <alignment wrapText="1"/>
    </xf>
    <xf numFmtId="46" fontId="2" fillId="0" borderId="10" xfId="0" applyNumberFormat="1" applyFont="1" applyBorder="1"/>
    <xf numFmtId="20" fontId="2" fillId="3" borderId="10" xfId="0" applyNumberFormat="1" applyFont="1" applyFill="1" applyBorder="1"/>
    <xf numFmtId="49" fontId="1" fillId="5" borderId="11" xfId="0" applyNumberFormat="1" applyFont="1" applyFill="1" applyBorder="1" applyAlignment="1">
      <alignment horizontal="right"/>
    </xf>
    <xf numFmtId="0" fontId="7" fillId="5" borderId="11" xfId="0" applyFont="1" applyFill="1" applyBorder="1" applyAlignment="1">
      <alignment wrapText="1"/>
    </xf>
    <xf numFmtId="0" fontId="2" fillId="0" borderId="1" xfId="0" applyFont="1" applyBorder="1"/>
    <xf numFmtId="49" fontId="1" fillId="5" borderId="2" xfId="0" applyNumberFormat="1" applyFont="1" applyFill="1" applyBorder="1" applyAlignment="1">
      <alignment horizontal="right"/>
    </xf>
    <xf numFmtId="0" fontId="1" fillId="5" borderId="1" xfId="0" applyFont="1" applyFill="1" applyBorder="1"/>
    <xf numFmtId="20" fontId="2" fillId="6" borderId="10" xfId="0" applyNumberFormat="1" applyFont="1" applyFill="1" applyBorder="1"/>
    <xf numFmtId="0" fontId="3" fillId="3" borderId="10" xfId="0" applyFont="1" applyFill="1" applyBorder="1"/>
    <xf numFmtId="0" fontId="0" fillId="12" borderId="10" xfId="0" applyFill="1" applyBorder="1"/>
    <xf numFmtId="20" fontId="6" fillId="3" borderId="10" xfId="0" applyNumberFormat="1" applyFont="1" applyFill="1" applyBorder="1"/>
    <xf numFmtId="46" fontId="0" fillId="0" borderId="0" xfId="0" applyNumberFormat="1"/>
    <xf numFmtId="49" fontId="1" fillId="5" borderId="10" xfId="0" applyNumberFormat="1" applyFont="1" applyFill="1" applyBorder="1"/>
    <xf numFmtId="0" fontId="1" fillId="5" borderId="10" xfId="0" applyFont="1" applyFill="1" applyBorder="1" applyAlignment="1">
      <alignment wrapText="1"/>
    </xf>
    <xf numFmtId="0" fontId="1" fillId="7" borderId="10" xfId="0" applyFont="1" applyFill="1" applyBorder="1"/>
    <xf numFmtId="46" fontId="2" fillId="7" borderId="10" xfId="0" applyNumberFormat="1" applyFont="1" applyFill="1" applyBorder="1"/>
    <xf numFmtId="0" fontId="2" fillId="6" borderId="10" xfId="0" applyFont="1" applyFill="1" applyBorder="1"/>
    <xf numFmtId="49" fontId="1" fillId="5" borderId="10" xfId="0" applyNumberFormat="1" applyFont="1" applyFill="1" applyBorder="1" applyAlignment="1">
      <alignment horizontal="right"/>
    </xf>
    <xf numFmtId="0" fontId="7" fillId="5" borderId="10" xfId="0" applyFont="1" applyFill="1" applyBorder="1" applyAlignment="1">
      <alignment wrapText="1"/>
    </xf>
    <xf numFmtId="0" fontId="2" fillId="0" borderId="10" xfId="0" applyFont="1" applyBorder="1"/>
    <xf numFmtId="49" fontId="1" fillId="0" borderId="10" xfId="0" applyNumberFormat="1" applyFont="1" applyBorder="1" applyAlignment="1">
      <alignment horizontal="left"/>
    </xf>
    <xf numFmtId="0" fontId="1" fillId="0" borderId="10" xfId="0" applyFont="1" applyBorder="1"/>
    <xf numFmtId="0" fontId="2" fillId="0" borderId="10" xfId="0" applyFont="1" applyBorder="1" applyAlignment="1">
      <alignment horizontal="right"/>
    </xf>
    <xf numFmtId="21" fontId="2" fillId="7" borderId="1" xfId="0" applyNumberFormat="1" applyFont="1" applyFill="1" applyBorder="1" applyAlignment="1">
      <alignment horizontal="right"/>
    </xf>
    <xf numFmtId="20" fontId="2" fillId="4" borderId="1" xfId="0" applyNumberFormat="1" applyFont="1" applyFill="1" applyBorder="1"/>
    <xf numFmtId="20" fontId="2" fillId="0" borderId="1" xfId="0" applyNumberFormat="1" applyFont="1" applyBorder="1"/>
    <xf numFmtId="0" fontId="2" fillId="7" borderId="1" xfId="0" applyFont="1" applyFill="1" applyBorder="1" applyAlignment="1">
      <alignment horizontal="right"/>
    </xf>
    <xf numFmtId="46" fontId="2" fillId="4" borderId="1" xfId="0" applyNumberFormat="1" applyFont="1" applyFill="1" applyBorder="1"/>
    <xf numFmtId="46" fontId="2" fillId="6" borderId="1" xfId="0" applyNumberFormat="1" applyFont="1" applyFill="1" applyBorder="1"/>
    <xf numFmtId="49" fontId="2" fillId="3" borderId="2" xfId="0" applyNumberFormat="1" applyFont="1" applyFill="1" applyBorder="1"/>
    <xf numFmtId="0" fontId="2" fillId="3" borderId="1" xfId="0" applyFont="1" applyFill="1" applyBorder="1" applyAlignment="1">
      <alignment horizontal="right"/>
    </xf>
    <xf numFmtId="165" fontId="2" fillId="4" borderId="1" xfId="0" applyNumberFormat="1" applyFont="1" applyFill="1" applyBorder="1"/>
    <xf numFmtId="46" fontId="2" fillId="7" borderId="10" xfId="0" applyNumberFormat="1" applyFont="1" applyFill="1" applyBorder="1" applyAlignment="1">
      <alignment horizontal="right"/>
    </xf>
    <xf numFmtId="20" fontId="6" fillId="3" borderId="1" xfId="0" applyNumberFormat="1" applyFont="1" applyFill="1" applyBorder="1"/>
    <xf numFmtId="46" fontId="2" fillId="5" borderId="1" xfId="0" applyNumberFormat="1" applyFont="1" applyFill="1" applyBorder="1"/>
    <xf numFmtId="20" fontId="2" fillId="5" borderId="1" xfId="0" applyNumberFormat="1" applyFont="1" applyFill="1" applyBorder="1"/>
    <xf numFmtId="49" fontId="2" fillId="5" borderId="2" xfId="0" applyNumberFormat="1" applyFont="1" applyFill="1" applyBorder="1"/>
    <xf numFmtId="0" fontId="2" fillId="5" borderId="1" xfId="0" applyFont="1" applyFill="1" applyBorder="1"/>
    <xf numFmtId="46" fontId="2" fillId="5" borderId="1" xfId="0" applyNumberFormat="1" applyFont="1" applyFill="1" applyBorder="1" applyAlignment="1">
      <alignment horizontal="right"/>
    </xf>
    <xf numFmtId="0" fontId="2" fillId="5" borderId="1" xfId="0" applyFont="1" applyFill="1" applyBorder="1" applyAlignment="1">
      <alignment wrapText="1"/>
    </xf>
    <xf numFmtId="49" fontId="1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EFEFEF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2E9"/>
      <rgbColor rgb="FFDDDDDD"/>
      <rgbColor rgb="FFFFFF99"/>
      <rgbColor rgb="FFCCCCCC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53"/>
  <sheetViews>
    <sheetView tabSelected="1" topLeftCell="A39" zoomScaleNormal="100" workbookViewId="0">
      <selection activeCell="D45" sqref="D45"/>
    </sheetView>
  </sheetViews>
  <sheetFormatPr defaultRowHeight="12.75"/>
  <cols>
    <col min="1" max="1" width="50.140625" customWidth="1"/>
    <col min="2" max="2" width="46.7109375" customWidth="1"/>
    <col min="3" max="1025" width="12.57031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5" t="s">
        <v>2</v>
      </c>
      <c r="G1" s="5" t="s">
        <v>3</v>
      </c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7" t="s">
        <v>4</v>
      </c>
      <c r="B2" s="8" t="s">
        <v>5</v>
      </c>
      <c r="C2" s="9"/>
      <c r="D2" s="4"/>
      <c r="E2" s="4"/>
      <c r="G2" t="s">
        <v>6</v>
      </c>
      <c r="H2" s="10"/>
    </row>
    <row r="3" spans="1:26" ht="15.75" customHeight="1">
      <c r="A3" s="7" t="s">
        <v>7</v>
      </c>
      <c r="B3" s="11" t="e">
        <f>ROUND(B10/C3,2)</f>
        <v>#VALUE!</v>
      </c>
      <c r="C3" s="12" t="s">
        <v>8</v>
      </c>
      <c r="D3" s="9"/>
      <c r="E3" s="4"/>
      <c r="G3" t="s">
        <v>9</v>
      </c>
      <c r="H3" s="13"/>
    </row>
    <row r="4" spans="1:26" ht="15.75" customHeight="1">
      <c r="A4" s="7" t="s">
        <v>10</v>
      </c>
      <c r="B4" s="14" t="s">
        <v>11</v>
      </c>
      <c r="C4" s="15"/>
      <c r="D4" s="9"/>
      <c r="E4" s="4"/>
      <c r="G4" t="s">
        <v>12</v>
      </c>
      <c r="H4" s="16"/>
    </row>
    <row r="5" spans="1:26" ht="15.75" customHeight="1">
      <c r="A5" s="17" t="s">
        <v>13</v>
      </c>
      <c r="B5" s="18">
        <v>3</v>
      </c>
      <c r="C5" s="19"/>
      <c r="D5" s="19"/>
      <c r="E5" s="20"/>
    </row>
    <row r="6" spans="1:26" ht="15.75" customHeight="1">
      <c r="A6" s="17" t="s">
        <v>14</v>
      </c>
      <c r="B6" s="21" t="e">
        <f>B1*3</f>
        <v>#VALUE!</v>
      </c>
      <c r="C6" s="22" t="s">
        <v>15</v>
      </c>
      <c r="D6" s="19"/>
      <c r="E6" s="20"/>
    </row>
    <row r="7" spans="1:26" ht="15.75" customHeight="1">
      <c r="A7" s="17" t="s">
        <v>16</v>
      </c>
      <c r="B7" s="23">
        <v>3</v>
      </c>
      <c r="C7" s="19"/>
      <c r="D7" s="19"/>
      <c r="E7" s="20"/>
    </row>
    <row r="8" spans="1:26" ht="15.75" customHeight="1">
      <c r="A8" s="17" t="s">
        <v>17</v>
      </c>
      <c r="B8" s="24">
        <v>0.1</v>
      </c>
      <c r="C8" s="19"/>
      <c r="D8" s="19"/>
      <c r="E8" s="20"/>
    </row>
    <row r="9" spans="1:26" ht="15.75" customHeight="1">
      <c r="A9" s="17" t="s">
        <v>18</v>
      </c>
      <c r="B9" s="25">
        <f>SUM(C19:C34)</f>
        <v>0.14583333333333331</v>
      </c>
      <c r="C9" s="19"/>
      <c r="D9" s="19"/>
      <c r="E9" s="20"/>
    </row>
    <row r="10" spans="1:26" ht="15.75" customHeight="1">
      <c r="A10" s="17" t="s">
        <v>19</v>
      </c>
      <c r="B10" s="26" t="e">
        <f>+(1+B8)*B6*B7+B9</f>
        <v>#VALUE!</v>
      </c>
      <c r="C10" s="19"/>
      <c r="D10" s="19"/>
      <c r="E10" s="20"/>
    </row>
    <row r="11" spans="1:26" ht="15.75" customHeight="1">
      <c r="A11" s="27" t="s">
        <v>20</v>
      </c>
      <c r="B11" s="28">
        <f>D74</f>
        <v>0</v>
      </c>
      <c r="C11" s="29"/>
      <c r="D11" s="29"/>
      <c r="E11" s="30"/>
    </row>
    <row r="12" spans="1:26" ht="15.75" customHeight="1">
      <c r="A12" s="31"/>
      <c r="B12" s="32"/>
      <c r="C12" s="32"/>
      <c r="D12" s="33" t="s">
        <v>21</v>
      </c>
      <c r="E12" s="32"/>
    </row>
    <row r="13" spans="1:26" ht="15.75" customHeight="1">
      <c r="A13" s="34"/>
      <c r="B13" s="35"/>
      <c r="C13" s="36" t="s">
        <v>22</v>
      </c>
      <c r="D13" s="36" t="s">
        <v>23</v>
      </c>
      <c r="E13" s="37"/>
    </row>
    <row r="14" spans="1:26" ht="15.75" customHeight="1">
      <c r="A14" s="38"/>
      <c r="B14" s="39"/>
      <c r="C14" s="40" t="s">
        <v>24</v>
      </c>
      <c r="D14" s="40" t="s">
        <v>25</v>
      </c>
      <c r="E14" s="40" t="s">
        <v>26</v>
      </c>
    </row>
    <row r="15" spans="1:26" ht="15.75" customHeight="1">
      <c r="A15" s="41" t="s">
        <v>27</v>
      </c>
      <c r="B15" s="42" t="s">
        <v>28</v>
      </c>
      <c r="C15" s="43" t="e">
        <f>(15*$B$1*2)/60</f>
        <v>#VALUE!</v>
      </c>
      <c r="D15" s="44"/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>
      <c r="A16" s="42" t="s">
        <v>29</v>
      </c>
      <c r="B16" s="42"/>
      <c r="C16" s="42"/>
      <c r="D16" s="44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>
      <c r="A17" s="41"/>
      <c r="B17" s="42"/>
      <c r="C17" s="47"/>
      <c r="D17" s="44"/>
      <c r="E17" s="45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>
      <c r="A18" s="48" t="s">
        <v>30</v>
      </c>
      <c r="B18" s="17" t="s">
        <v>31</v>
      </c>
      <c r="C18" s="22"/>
      <c r="D18" s="3"/>
      <c r="E18" s="4"/>
    </row>
    <row r="19" spans="1:26" ht="15.75" customHeight="1">
      <c r="A19" s="49" t="s">
        <v>32</v>
      </c>
      <c r="B19" s="50" t="s">
        <v>33</v>
      </c>
      <c r="C19" s="51">
        <v>2.0833333333333301E-2</v>
      </c>
      <c r="D19" s="3"/>
      <c r="E19" s="4"/>
    </row>
    <row r="20" spans="1:26" ht="15.75" customHeight="1">
      <c r="A20" s="49" t="s">
        <v>34</v>
      </c>
      <c r="B20" s="52" t="s">
        <v>35</v>
      </c>
      <c r="C20" s="51">
        <v>1.38888888888889E-2</v>
      </c>
      <c r="D20" s="3"/>
      <c r="E20" s="4"/>
    </row>
    <row r="21" spans="1:26" ht="15.75" customHeight="1">
      <c r="A21" s="49" t="s">
        <v>36</v>
      </c>
      <c r="B21" s="23" t="s">
        <v>37</v>
      </c>
      <c r="C21" s="51"/>
      <c r="D21" s="3"/>
      <c r="E21" s="4"/>
    </row>
    <row r="22" spans="1:26" ht="15.75" customHeight="1">
      <c r="A22" s="49"/>
      <c r="B22" s="23" t="s">
        <v>38</v>
      </c>
      <c r="C22" s="51">
        <v>1.38888888888889E-2</v>
      </c>
      <c r="D22" s="4"/>
      <c r="E22" s="4"/>
    </row>
    <row r="23" spans="1:26" ht="15.75" customHeight="1">
      <c r="A23" s="49"/>
      <c r="B23" s="53" t="s">
        <v>39</v>
      </c>
      <c r="C23" s="51"/>
      <c r="D23" s="4"/>
      <c r="E23" s="4"/>
    </row>
    <row r="24" spans="1:26" ht="15.75" customHeight="1">
      <c r="A24" s="49"/>
      <c r="B24" s="53" t="s">
        <v>40</v>
      </c>
      <c r="C24" s="51"/>
      <c r="D24" s="4"/>
      <c r="E24" s="4"/>
    </row>
    <row r="25" spans="1:26" ht="15.75" customHeight="1">
      <c r="A25" s="49"/>
      <c r="B25" s="53" t="s">
        <v>41</v>
      </c>
      <c r="C25" s="51"/>
      <c r="D25" s="4"/>
      <c r="E25" s="4"/>
    </row>
    <row r="26" spans="1:26" ht="15.75" customHeight="1">
      <c r="A26" s="49" t="s">
        <v>42</v>
      </c>
      <c r="B26" s="23" t="s">
        <v>43</v>
      </c>
      <c r="C26" s="51">
        <v>3.4722222222222199E-3</v>
      </c>
      <c r="D26" s="4"/>
      <c r="E26" s="4"/>
    </row>
    <row r="27" spans="1:26" ht="15.75" customHeight="1">
      <c r="A27" s="49"/>
      <c r="B27" s="23" t="s">
        <v>44</v>
      </c>
      <c r="C27" s="51"/>
      <c r="D27" s="4"/>
      <c r="E27" s="4"/>
    </row>
    <row r="28" spans="1:26" ht="15.75" customHeight="1">
      <c r="A28" s="49"/>
      <c r="B28" s="23" t="s">
        <v>45</v>
      </c>
      <c r="C28" s="51"/>
      <c r="D28" s="4"/>
      <c r="E28" s="4"/>
    </row>
    <row r="29" spans="1:26" ht="15.75" customHeight="1">
      <c r="A29" s="49" t="s">
        <v>46</v>
      </c>
      <c r="B29" s="23" t="s">
        <v>47</v>
      </c>
      <c r="C29" s="51">
        <v>4.1666666666666699E-2</v>
      </c>
      <c r="D29" s="4"/>
      <c r="E29" s="4"/>
    </row>
    <row r="30" spans="1:26" ht="15.75" customHeight="1">
      <c r="A30" s="49" t="s">
        <v>48</v>
      </c>
      <c r="B30" s="23" t="s">
        <v>49</v>
      </c>
      <c r="C30" s="19">
        <v>3.4722222222222199E-3</v>
      </c>
      <c r="D30" s="9"/>
      <c r="E30" s="4"/>
    </row>
    <row r="31" spans="1:26" ht="15.75" customHeight="1">
      <c r="A31" s="49" t="s">
        <v>50</v>
      </c>
      <c r="B31" s="54" t="s">
        <v>51</v>
      </c>
      <c r="C31" s="19">
        <v>3.4722222222222199E-3</v>
      </c>
      <c r="D31" s="4"/>
      <c r="E31" s="4"/>
    </row>
    <row r="32" spans="1:26" ht="15.75" customHeight="1">
      <c r="A32" s="49" t="s">
        <v>52</v>
      </c>
      <c r="B32" s="52" t="s">
        <v>53</v>
      </c>
      <c r="C32" s="19">
        <v>3.4722222222222199E-3</v>
      </c>
      <c r="D32" s="55"/>
      <c r="E32" s="4"/>
    </row>
    <row r="33" spans="1:9" ht="15.75" customHeight="1">
      <c r="A33" s="49" t="s">
        <v>54</v>
      </c>
      <c r="B33" s="52" t="s">
        <v>55</v>
      </c>
      <c r="C33" s="51">
        <v>2.0833333333333301E-2</v>
      </c>
      <c r="D33" s="55"/>
      <c r="E33" s="4"/>
    </row>
    <row r="34" spans="1:9" ht="15.75" customHeight="1">
      <c r="A34" s="49" t="s">
        <v>56</v>
      </c>
      <c r="B34" s="52" t="s">
        <v>57</v>
      </c>
      <c r="C34" s="51">
        <v>2.0833333333333301E-2</v>
      </c>
      <c r="D34" s="55"/>
      <c r="E34" s="4"/>
    </row>
    <row r="35" spans="1:9" ht="15.75" customHeight="1">
      <c r="A35" s="49"/>
      <c r="B35" s="52" t="s">
        <v>58</v>
      </c>
      <c r="C35" s="19">
        <f>SUM(C19:C34)</f>
        <v>0.14583333333333331</v>
      </c>
      <c r="D35" s="55"/>
      <c r="E35" s="4"/>
    </row>
    <row r="36" spans="1:9" ht="15.75" customHeight="1">
      <c r="A36" s="56"/>
      <c r="B36" s="57"/>
      <c r="C36" s="58"/>
      <c r="D36" s="4"/>
      <c r="E36" s="4"/>
    </row>
    <row r="37" spans="1:9" s="59" customFormat="1" ht="15.75" customHeight="1">
      <c r="A37" s="118" t="s">
        <v>59</v>
      </c>
      <c r="B37" s="118" t="s">
        <v>60</v>
      </c>
      <c r="C37" s="118" t="s">
        <v>61</v>
      </c>
      <c r="D37" s="118"/>
      <c r="E37" s="118"/>
      <c r="F37" s="118">
        <v>5</v>
      </c>
      <c r="G37" s="118" t="s">
        <v>62</v>
      </c>
      <c r="H37" s="118">
        <v>0.5</v>
      </c>
      <c r="I37" s="118"/>
    </row>
    <row r="38" spans="1:9" s="59" customFormat="1" ht="15.75" customHeight="1">
      <c r="A38" s="118" t="s">
        <v>63</v>
      </c>
      <c r="B38" s="118" t="s">
        <v>64</v>
      </c>
      <c r="C38" s="118">
        <v>5</v>
      </c>
      <c r="D38" s="118">
        <v>0.5</v>
      </c>
      <c r="E38" s="118"/>
      <c r="F38" s="118">
        <v>4</v>
      </c>
      <c r="G38" s="118" t="s">
        <v>65</v>
      </c>
      <c r="H38" s="118">
        <v>0.75</v>
      </c>
      <c r="I38" s="118"/>
    </row>
    <row r="39" spans="1:9" s="59" customFormat="1" ht="15.75" customHeight="1">
      <c r="A39" s="118" t="s">
        <v>66</v>
      </c>
      <c r="B39" s="118" t="s">
        <v>67</v>
      </c>
      <c r="C39" s="118">
        <v>4</v>
      </c>
      <c r="D39" s="118">
        <v>0.75</v>
      </c>
      <c r="E39" s="118"/>
      <c r="F39" s="118">
        <v>3</v>
      </c>
      <c r="G39" s="118" t="s">
        <v>68</v>
      </c>
      <c r="H39" s="118">
        <v>1</v>
      </c>
      <c r="I39" s="118"/>
    </row>
    <row r="40" spans="1:9" s="59" customFormat="1" ht="15.75" customHeight="1">
      <c r="A40" s="118" t="s">
        <v>69</v>
      </c>
      <c r="B40" s="118" t="s">
        <v>70</v>
      </c>
      <c r="C40" s="118">
        <v>2</v>
      </c>
      <c r="D40" s="118">
        <v>1.5</v>
      </c>
      <c r="E40" s="118"/>
      <c r="F40" s="118">
        <v>2</v>
      </c>
      <c r="G40" s="118" t="s">
        <v>71</v>
      </c>
      <c r="H40" s="118">
        <v>1.5</v>
      </c>
      <c r="I40" s="118"/>
    </row>
    <row r="41" spans="1:9" ht="14.25" customHeight="1">
      <c r="A41" s="118"/>
      <c r="B41" s="118"/>
      <c r="C41" s="118"/>
      <c r="D41" s="118"/>
      <c r="E41" s="118"/>
      <c r="F41" s="118"/>
      <c r="G41" s="118"/>
      <c r="H41" s="118"/>
      <c r="I41" s="118"/>
    </row>
    <row r="42" spans="1:9" ht="15.75" customHeight="1">
      <c r="A42" s="60" t="s">
        <v>72</v>
      </c>
      <c r="B42" s="60"/>
      <c r="C42" s="19"/>
      <c r="D42" s="61" t="s">
        <v>73</v>
      </c>
      <c r="E42" s="62"/>
      <c r="F42" s="62"/>
      <c r="G42" s="62"/>
    </row>
    <row r="43" spans="1:9" ht="15.75" customHeight="1">
      <c r="A43" s="23" t="s">
        <v>64</v>
      </c>
      <c r="B43" s="23"/>
      <c r="C43" s="19"/>
      <c r="D43" s="63" t="s">
        <v>74</v>
      </c>
      <c r="E43" s="64"/>
      <c r="F43" s="16"/>
    </row>
    <row r="44" spans="1:9" ht="15.75" customHeight="1">
      <c r="A44" s="49" t="s">
        <v>75</v>
      </c>
      <c r="B44" s="23" t="s">
        <v>76</v>
      </c>
      <c r="C44" s="19"/>
      <c r="D44" s="65"/>
      <c r="E44" s="65"/>
    </row>
    <row r="45" spans="1:9" ht="15.75" customHeight="1">
      <c r="A45" s="66"/>
      <c r="B45" s="23" t="s">
        <v>77</v>
      </c>
      <c r="C45" s="67">
        <f>$D$38*D45</f>
        <v>1.7361111111111099E-3</v>
      </c>
      <c r="D45" s="68">
        <v>3.4722222222222199E-3</v>
      </c>
      <c r="E45" s="65"/>
    </row>
    <row r="46" spans="1:9" ht="15.75" customHeight="1">
      <c r="A46" s="66"/>
      <c r="B46" s="23" t="s">
        <v>78</v>
      </c>
      <c r="C46" s="51">
        <v>3.4722222222222199E-3</v>
      </c>
      <c r="D46" s="69">
        <v>3.4722222222222199E-3</v>
      </c>
      <c r="E46" s="65"/>
    </row>
    <row r="47" spans="1:9" ht="15.75" customHeight="1">
      <c r="A47" s="49" t="s">
        <v>79</v>
      </c>
      <c r="B47" s="23" t="s">
        <v>80</v>
      </c>
      <c r="C47" s="20"/>
      <c r="D47" s="69"/>
      <c r="E47" s="65"/>
    </row>
    <row r="48" spans="1:9" ht="30">
      <c r="A48" s="49" t="s">
        <v>81</v>
      </c>
      <c r="B48" s="52" t="s">
        <v>82</v>
      </c>
      <c r="C48" s="67">
        <f>$D$38*D48</f>
        <v>1.38888888888889E-2</v>
      </c>
      <c r="D48" s="69">
        <v>2.7777777777777801E-2</v>
      </c>
      <c r="E48" s="65"/>
    </row>
    <row r="49" spans="1:5" ht="15">
      <c r="A49" s="49" t="s">
        <v>83</v>
      </c>
      <c r="B49" s="23" t="s">
        <v>84</v>
      </c>
      <c r="C49" s="19"/>
      <c r="D49" s="69"/>
      <c r="E49" s="65"/>
    </row>
    <row r="50" spans="1:5" ht="15">
      <c r="A50" s="66"/>
      <c r="B50" s="22" t="s">
        <v>85</v>
      </c>
      <c r="C50" s="67">
        <f>$D$38*D50</f>
        <v>3.4722222222222199E-3</v>
      </c>
      <c r="D50" s="69">
        <v>6.9444444444444397E-3</v>
      </c>
      <c r="E50" s="65"/>
    </row>
    <row r="51" spans="1:5" ht="15">
      <c r="A51" s="66"/>
      <c r="B51" s="22" t="s">
        <v>86</v>
      </c>
      <c r="C51" s="20"/>
      <c r="D51" s="69"/>
      <c r="E51" s="65"/>
    </row>
    <row r="52" spans="1:5" ht="15">
      <c r="A52" s="66"/>
      <c r="B52" s="22" t="s">
        <v>87</v>
      </c>
      <c r="C52" s="67">
        <f>$D$38*D52</f>
        <v>5.2083333333333504E-3</v>
      </c>
      <c r="D52" s="69">
        <v>1.0416666666666701E-2</v>
      </c>
      <c r="E52" s="65"/>
    </row>
    <row r="53" spans="1:5" ht="15">
      <c r="A53" s="66"/>
      <c r="B53" s="22" t="s">
        <v>88</v>
      </c>
      <c r="C53" s="67">
        <f>$D$38*D53</f>
        <v>3.4722222222222199E-3</v>
      </c>
      <c r="D53" s="69">
        <v>6.9444444444444397E-3</v>
      </c>
      <c r="E53" s="65"/>
    </row>
    <row r="54" spans="1:5" ht="30">
      <c r="A54" s="66"/>
      <c r="B54" s="70" t="s">
        <v>89</v>
      </c>
      <c r="C54" s="67">
        <f>$D$38*D54</f>
        <v>3.4722222222222199E-3</v>
      </c>
      <c r="D54" s="69">
        <v>6.9444444444444397E-3</v>
      </c>
      <c r="E54" s="65"/>
    </row>
    <row r="55" spans="1:5" ht="15">
      <c r="A55" s="49" t="s">
        <v>90</v>
      </c>
      <c r="B55" s="23" t="s">
        <v>91</v>
      </c>
      <c r="C55" s="19"/>
      <c r="D55" s="69"/>
      <c r="E55" s="65"/>
    </row>
    <row r="56" spans="1:5" ht="44.25">
      <c r="A56" s="71"/>
      <c r="B56" s="70" t="s">
        <v>92</v>
      </c>
      <c r="C56" s="67">
        <f>$D$38*D56</f>
        <v>5.2083333333333504E-3</v>
      </c>
      <c r="D56" s="69">
        <v>1.0416666666666701E-2</v>
      </c>
      <c r="E56" s="65"/>
    </row>
    <row r="57" spans="1:5" ht="15.75" customHeight="1">
      <c r="A57" s="71"/>
      <c r="B57" s="22" t="s">
        <v>93</v>
      </c>
      <c r="C57" s="51">
        <v>3.4722222222222199E-3</v>
      </c>
      <c r="D57" s="69">
        <v>3.4722222222222199E-3</v>
      </c>
      <c r="E57" s="65"/>
    </row>
    <row r="58" spans="1:5" ht="15.75" customHeight="1">
      <c r="A58" s="71"/>
      <c r="B58" s="22" t="s">
        <v>94</v>
      </c>
      <c r="C58" s="51">
        <v>3.4722222222222199E-3</v>
      </c>
      <c r="D58" s="69">
        <v>3.4722222222222199E-3</v>
      </c>
      <c r="E58" s="65"/>
    </row>
    <row r="59" spans="1:5" ht="15.75" customHeight="1">
      <c r="A59" s="71"/>
      <c r="B59" s="22" t="s">
        <v>95</v>
      </c>
      <c r="C59" s="51">
        <v>3.4722222222222199E-3</v>
      </c>
      <c r="D59" s="69">
        <v>3.4722222222222199E-3</v>
      </c>
      <c r="E59" s="65"/>
    </row>
    <row r="60" spans="1:5" ht="44.25">
      <c r="A60" s="71"/>
      <c r="B60" s="70" t="s">
        <v>96</v>
      </c>
      <c r="C60" s="51">
        <v>2.0833333333333301E-2</v>
      </c>
      <c r="D60" s="69">
        <v>2.0833333333333301E-2</v>
      </c>
      <c r="E60" s="65"/>
    </row>
    <row r="61" spans="1:5" ht="15.75">
      <c r="A61" s="49" t="s">
        <v>97</v>
      </c>
      <c r="B61" s="52" t="s">
        <v>98</v>
      </c>
      <c r="C61" s="20"/>
      <c r="D61" s="72"/>
      <c r="E61" s="65"/>
    </row>
    <row r="62" spans="1:5" ht="58.5">
      <c r="A62" s="49"/>
      <c r="B62" s="70" t="s">
        <v>99</v>
      </c>
      <c r="C62" s="20"/>
      <c r="D62" s="69">
        <v>6.9444444444444397E-3</v>
      </c>
      <c r="E62" s="65"/>
    </row>
    <row r="63" spans="1:5" ht="44.25">
      <c r="A63" s="49"/>
      <c r="B63" s="70" t="s">
        <v>100</v>
      </c>
      <c r="C63" s="67">
        <f>$D$38*D63</f>
        <v>3.4722222222222199E-3</v>
      </c>
      <c r="D63" s="69">
        <v>6.9444444444444397E-3</v>
      </c>
      <c r="E63" s="65"/>
    </row>
    <row r="64" spans="1:5" ht="15.75">
      <c r="A64" s="49" t="s">
        <v>101</v>
      </c>
      <c r="B64" s="23" t="s">
        <v>102</v>
      </c>
      <c r="C64" s="51">
        <v>3.4722222222222199E-3</v>
      </c>
      <c r="D64" s="69">
        <v>3.4722222222222199E-3</v>
      </c>
      <c r="E64" s="65"/>
    </row>
    <row r="65" spans="1:5" ht="15">
      <c r="A65" s="71"/>
      <c r="B65" s="22" t="s">
        <v>103</v>
      </c>
      <c r="C65" s="65"/>
      <c r="D65" s="73"/>
      <c r="E65" s="65"/>
    </row>
    <row r="66" spans="1:5" ht="15">
      <c r="A66" s="71"/>
      <c r="B66" s="22" t="s">
        <v>104</v>
      </c>
      <c r="C66" s="65"/>
      <c r="D66" s="73"/>
      <c r="E66" s="65"/>
    </row>
    <row r="67" spans="1:5" ht="15">
      <c r="A67" s="71"/>
      <c r="B67" s="22" t="s">
        <v>105</v>
      </c>
      <c r="C67" s="65"/>
      <c r="D67" s="73"/>
      <c r="E67" s="65"/>
    </row>
    <row r="68" spans="1:5" ht="44.25">
      <c r="A68" s="71"/>
      <c r="B68" s="70" t="s">
        <v>106</v>
      </c>
      <c r="C68" s="65"/>
      <c r="D68" s="73"/>
      <c r="E68" s="65"/>
    </row>
    <row r="69" spans="1:5" ht="44.25">
      <c r="A69" s="71"/>
      <c r="B69" s="70" t="s">
        <v>107</v>
      </c>
      <c r="C69" s="65"/>
      <c r="D69" s="73"/>
      <c r="E69" s="65"/>
    </row>
    <row r="70" spans="1:5">
      <c r="C70" s="65"/>
      <c r="D70" s="65"/>
      <c r="E70" s="65"/>
    </row>
    <row r="71" spans="1:5" ht="15.75" customHeight="1">
      <c r="A71" s="74" t="s">
        <v>108</v>
      </c>
      <c r="B71" s="75" t="s">
        <v>109</v>
      </c>
      <c r="C71" s="76"/>
      <c r="D71" s="77"/>
      <c r="E71" s="77"/>
    </row>
    <row r="72" spans="1:5" ht="15.75" customHeight="1">
      <c r="A72" s="78"/>
      <c r="B72" s="79" t="s">
        <v>110</v>
      </c>
      <c r="C72" s="80"/>
      <c r="D72" s="4"/>
      <c r="E72" s="77"/>
    </row>
    <row r="73" spans="1:5" ht="15.75" customHeight="1">
      <c r="A73" s="81"/>
      <c r="B73" s="82" t="s">
        <v>111</v>
      </c>
      <c r="C73" s="15"/>
      <c r="D73" s="4"/>
      <c r="E73" s="77"/>
    </row>
    <row r="74" spans="1:5" ht="15.75" customHeight="1">
      <c r="A74" s="81"/>
      <c r="B74" s="82"/>
      <c r="C74" s="15"/>
      <c r="D74" s="9"/>
      <c r="E74" s="77"/>
    </row>
    <row r="75" spans="1:5">
      <c r="E75" s="65"/>
    </row>
    <row r="76" spans="1:5" ht="15.75" customHeight="1">
      <c r="A76" s="23" t="s">
        <v>67</v>
      </c>
      <c r="B76" s="23"/>
      <c r="C76" s="51"/>
      <c r="D76" s="63" t="s">
        <v>74</v>
      </c>
      <c r="E76" s="83"/>
    </row>
    <row r="77" spans="1:5" ht="15.75" customHeight="1">
      <c r="A77" s="49" t="s">
        <v>112</v>
      </c>
      <c r="B77" s="23" t="s">
        <v>76</v>
      </c>
      <c r="C77" s="51">
        <f>SUM(E78:E79)</f>
        <v>6.0763888888888846E-3</v>
      </c>
      <c r="D77" s="72"/>
      <c r="E77" s="84"/>
    </row>
    <row r="78" spans="1:5" ht="15.75" customHeight="1">
      <c r="A78" s="66"/>
      <c r="B78" s="23" t="s">
        <v>77</v>
      </c>
      <c r="C78" s="85"/>
      <c r="D78" s="69">
        <v>3.4722222222222199E-3</v>
      </c>
      <c r="E78" s="73">
        <f>$D$39*D78</f>
        <v>2.6041666666666648E-3</v>
      </c>
    </row>
    <row r="79" spans="1:5" ht="15.75" customHeight="1">
      <c r="A79" s="66"/>
      <c r="B79" s="23" t="s">
        <v>78</v>
      </c>
      <c r="C79" s="51"/>
      <c r="D79" s="69">
        <v>3.4722222222222199E-3</v>
      </c>
      <c r="E79" s="68">
        <v>3.4722222222222199E-3</v>
      </c>
    </row>
    <row r="80" spans="1:5" ht="15.75" customHeight="1">
      <c r="A80" s="49" t="s">
        <v>113</v>
      </c>
      <c r="B80" s="23" t="s">
        <v>80</v>
      </c>
      <c r="C80" s="51">
        <f>SUM(E81:E87)</f>
        <v>4.4270833333333363E-2</v>
      </c>
      <c r="D80" s="69"/>
      <c r="E80" s="86"/>
    </row>
    <row r="81" spans="1:7" ht="15.75" customHeight="1">
      <c r="A81" s="49" t="s">
        <v>114</v>
      </c>
      <c r="B81" s="52" t="s">
        <v>82</v>
      </c>
      <c r="C81" s="85"/>
      <c r="D81" s="69">
        <v>2.7777777777777801E-2</v>
      </c>
      <c r="E81" s="73">
        <f>$D$39*D81</f>
        <v>2.083333333333335E-2</v>
      </c>
    </row>
    <row r="82" spans="1:7" ht="15.75" customHeight="1">
      <c r="A82" s="49" t="s">
        <v>115</v>
      </c>
      <c r="B82" s="23" t="s">
        <v>84</v>
      </c>
      <c r="C82" s="85"/>
      <c r="D82" s="69"/>
      <c r="E82" s="86"/>
      <c r="G82" s="87"/>
    </row>
    <row r="83" spans="1:7" ht="15.75" customHeight="1">
      <c r="A83" s="66"/>
      <c r="B83" s="22" t="s">
        <v>85</v>
      </c>
      <c r="C83" s="85"/>
      <c r="D83" s="69">
        <v>6.9444444444444397E-3</v>
      </c>
      <c r="E83" s="73">
        <f>$D$39*D83</f>
        <v>5.2083333333333296E-3</v>
      </c>
    </row>
    <row r="84" spans="1:7" ht="15.75" customHeight="1">
      <c r="A84" s="66"/>
      <c r="B84" s="22" t="s">
        <v>86</v>
      </c>
      <c r="C84" s="85"/>
      <c r="D84" s="69"/>
      <c r="E84" s="73"/>
    </row>
    <row r="85" spans="1:7" ht="15.75" customHeight="1">
      <c r="A85" s="66"/>
      <c r="B85" s="22" t="s">
        <v>87</v>
      </c>
      <c r="C85" s="85"/>
      <c r="D85" s="69">
        <v>1.0416666666666701E-2</v>
      </c>
      <c r="E85" s="73">
        <f>$D$39*D85</f>
        <v>7.812500000000026E-3</v>
      </c>
    </row>
    <row r="86" spans="1:7" ht="15.75" customHeight="1">
      <c r="A86" s="66"/>
      <c r="B86" s="22" t="s">
        <v>88</v>
      </c>
      <c r="C86" s="85"/>
      <c r="D86" s="69">
        <v>6.9444444444444397E-3</v>
      </c>
      <c r="E86" s="73">
        <f>$D$39*D86</f>
        <v>5.2083333333333296E-3</v>
      </c>
    </row>
    <row r="87" spans="1:7" ht="15.75" customHeight="1">
      <c r="A87" s="66"/>
      <c r="B87" s="70" t="s">
        <v>89</v>
      </c>
      <c r="C87" s="85"/>
      <c r="D87" s="69">
        <v>6.9444444444444397E-3</v>
      </c>
      <c r="E87" s="73">
        <f>$D$39*D87</f>
        <v>5.2083333333333296E-3</v>
      </c>
    </row>
    <row r="88" spans="1:7" ht="15.75" customHeight="1">
      <c r="A88" s="49" t="s">
        <v>116</v>
      </c>
      <c r="B88" s="23" t="s">
        <v>91</v>
      </c>
      <c r="C88" s="51">
        <f>SUM(E89:E93)</f>
        <v>3.9062499999999986E-2</v>
      </c>
      <c r="D88" s="69"/>
      <c r="E88" s="86"/>
    </row>
    <row r="89" spans="1:7" ht="15.75" customHeight="1">
      <c r="A89" s="71"/>
      <c r="B89" s="70" t="s">
        <v>92</v>
      </c>
      <c r="C89" s="85"/>
      <c r="D89" s="69">
        <v>1.0416666666666701E-2</v>
      </c>
      <c r="E89" s="73">
        <f>$D$39*D89</f>
        <v>7.812500000000026E-3</v>
      </c>
    </row>
    <row r="90" spans="1:7" ht="15.75" customHeight="1">
      <c r="A90" s="71"/>
      <c r="B90" s="22" t="s">
        <v>93</v>
      </c>
      <c r="C90" s="85"/>
      <c r="D90" s="69">
        <v>3.4722222222222199E-3</v>
      </c>
      <c r="E90" s="68">
        <v>3.4722222222222199E-3</v>
      </c>
    </row>
    <row r="91" spans="1:7" ht="15.75" customHeight="1">
      <c r="A91" s="71"/>
      <c r="B91" s="22" t="s">
        <v>94</v>
      </c>
      <c r="C91" s="85"/>
      <c r="D91" s="69">
        <v>3.4722222222222199E-3</v>
      </c>
      <c r="E91" s="68">
        <v>3.4722222222222199E-3</v>
      </c>
    </row>
    <row r="92" spans="1:7" ht="15.75" customHeight="1">
      <c r="A92" s="71"/>
      <c r="B92" s="22" t="s">
        <v>95</v>
      </c>
      <c r="C92" s="85"/>
      <c r="D92" s="69">
        <v>3.4722222222222199E-3</v>
      </c>
      <c r="E92" s="68">
        <v>3.4722222222222199E-3</v>
      </c>
    </row>
    <row r="93" spans="1:7" ht="44.25">
      <c r="A93" s="71"/>
      <c r="B93" s="70" t="s">
        <v>96</v>
      </c>
      <c r="C93" s="85"/>
      <c r="D93" s="69">
        <v>2.0833333333333301E-2</v>
      </c>
      <c r="E93" s="68">
        <v>2.0833333333333301E-2</v>
      </c>
    </row>
    <row r="94" spans="1:7" ht="15.75">
      <c r="A94" s="49" t="s">
        <v>117</v>
      </c>
      <c r="B94" s="52" t="s">
        <v>98</v>
      </c>
      <c r="C94" s="51">
        <f>SUM(E95:E96)</f>
        <v>5.2083333333333296E-3</v>
      </c>
      <c r="D94" s="72"/>
      <c r="E94" s="86"/>
    </row>
    <row r="95" spans="1:7" ht="58.5">
      <c r="A95" s="49"/>
      <c r="B95" s="70" t="s">
        <v>99</v>
      </c>
      <c r="C95" s="85"/>
      <c r="D95" s="69">
        <v>6.9444444444444397E-3</v>
      </c>
      <c r="E95" s="86"/>
    </row>
    <row r="96" spans="1:7" ht="44.25">
      <c r="A96" s="49"/>
      <c r="B96" s="70" t="s">
        <v>100</v>
      </c>
      <c r="C96" s="85"/>
      <c r="D96" s="69">
        <v>6.9444444444444397E-3</v>
      </c>
      <c r="E96" s="73">
        <f>$D$39*D96</f>
        <v>5.2083333333333296E-3</v>
      </c>
    </row>
    <row r="97" spans="1:6" ht="15.75">
      <c r="A97" s="49" t="s">
        <v>118</v>
      </c>
      <c r="B97" s="23" t="s">
        <v>102</v>
      </c>
      <c r="C97" s="51">
        <f>SUM(E97)</f>
        <v>3.4722222222222199E-3</v>
      </c>
      <c r="D97" s="69">
        <v>3.4722222222222199E-3</v>
      </c>
      <c r="E97" s="68">
        <v>3.4722222222222199E-3</v>
      </c>
    </row>
    <row r="98" spans="1:6" ht="15">
      <c r="A98" s="71"/>
      <c r="B98" s="22" t="s">
        <v>103</v>
      </c>
      <c r="C98" s="85"/>
      <c r="D98" s="72"/>
      <c r="E98" s="84"/>
    </row>
    <row r="99" spans="1:6" ht="15">
      <c r="A99" s="71"/>
      <c r="B99" s="22" t="s">
        <v>104</v>
      </c>
      <c r="C99" s="85"/>
      <c r="D99" s="72"/>
      <c r="E99" s="84"/>
    </row>
    <row r="100" spans="1:6" ht="15">
      <c r="A100" s="71"/>
      <c r="B100" s="22" t="s">
        <v>105</v>
      </c>
      <c r="C100" s="85"/>
      <c r="D100" s="72"/>
      <c r="E100" s="84"/>
    </row>
    <row r="101" spans="1:6" ht="44.25">
      <c r="A101" s="71"/>
      <c r="B101" s="70" t="s">
        <v>106</v>
      </c>
      <c r="C101" s="85"/>
      <c r="D101" s="72"/>
      <c r="E101" s="84"/>
    </row>
    <row r="102" spans="1:6" ht="44.25">
      <c r="A102" s="71"/>
      <c r="B102" s="70" t="s">
        <v>107</v>
      </c>
      <c r="C102" s="85"/>
      <c r="D102" s="72"/>
      <c r="E102" s="84"/>
    </row>
    <row r="103" spans="1:6">
      <c r="C103" s="65"/>
      <c r="D103" s="65"/>
      <c r="E103" s="65"/>
    </row>
    <row r="104" spans="1:6" ht="15.75" customHeight="1">
      <c r="A104" s="88" t="s">
        <v>108</v>
      </c>
      <c r="B104" s="89" t="s">
        <v>109</v>
      </c>
      <c r="C104" s="76"/>
      <c r="D104" s="77"/>
      <c r="E104" s="77"/>
    </row>
    <row r="105" spans="1:6" ht="15.75" customHeight="1">
      <c r="A105" s="78"/>
      <c r="B105" s="79" t="s">
        <v>110</v>
      </c>
      <c r="C105" s="80"/>
      <c r="D105" s="4"/>
      <c r="E105" s="77"/>
    </row>
    <row r="106" spans="1:6" ht="15.75" customHeight="1">
      <c r="A106" s="81"/>
      <c r="B106" s="82" t="s">
        <v>111</v>
      </c>
      <c r="C106" s="15"/>
      <c r="D106" s="4"/>
      <c r="E106" s="77"/>
    </row>
    <row r="107" spans="1:6" ht="15.75" customHeight="1">
      <c r="A107" s="81"/>
      <c r="B107" s="82"/>
      <c r="C107" s="15"/>
      <c r="D107" s="9"/>
      <c r="E107" s="77"/>
    </row>
    <row r="108" spans="1:6">
      <c r="E108" s="65"/>
    </row>
    <row r="109" spans="1:6" ht="15.75" customHeight="1">
      <c r="A109" s="90" t="s">
        <v>70</v>
      </c>
      <c r="B109" s="90"/>
      <c r="C109" s="91"/>
      <c r="D109" s="92" t="s">
        <v>74</v>
      </c>
      <c r="E109" s="83"/>
      <c r="F109" s="16"/>
    </row>
    <row r="110" spans="1:6" ht="15.75" customHeight="1">
      <c r="A110" s="49" t="s">
        <v>119</v>
      </c>
      <c r="B110" s="23" t="s">
        <v>76</v>
      </c>
      <c r="C110" s="51">
        <f>SUM(E111:E112)</f>
        <v>8.680555555555549E-3</v>
      </c>
      <c r="D110" s="72"/>
      <c r="E110" s="65"/>
    </row>
    <row r="111" spans="1:6" ht="15.75" customHeight="1">
      <c r="A111" s="66"/>
      <c r="B111" s="23" t="s">
        <v>77</v>
      </c>
      <c r="C111" s="85"/>
      <c r="D111" s="69">
        <v>3.4722222222222199E-3</v>
      </c>
      <c r="E111" s="73">
        <f>$D$40*D111</f>
        <v>5.2083333333333296E-3</v>
      </c>
    </row>
    <row r="112" spans="1:6" ht="15.75" customHeight="1">
      <c r="A112" s="66"/>
      <c r="B112" s="23" t="s">
        <v>78</v>
      </c>
      <c r="C112" s="85"/>
      <c r="D112" s="69">
        <v>3.4722222222222199E-3</v>
      </c>
      <c r="E112" s="68">
        <v>3.4722222222222199E-3</v>
      </c>
    </row>
    <row r="113" spans="1:5" ht="15.75" customHeight="1">
      <c r="A113" s="49" t="s">
        <v>120</v>
      </c>
      <c r="B113" s="23" t="s">
        <v>80</v>
      </c>
      <c r="C113" s="51">
        <f>SUM(E114:E120)</f>
        <v>8.8541666666666727E-2</v>
      </c>
      <c r="D113" s="69"/>
      <c r="E113" s="86"/>
    </row>
    <row r="114" spans="1:5" ht="15.75" customHeight="1">
      <c r="A114" s="49" t="s">
        <v>121</v>
      </c>
      <c r="B114" s="52" t="s">
        <v>82</v>
      </c>
      <c r="C114" s="85"/>
      <c r="D114" s="69">
        <v>2.7777777777777801E-2</v>
      </c>
      <c r="E114" s="73">
        <f>$D$40*D114</f>
        <v>4.1666666666666699E-2</v>
      </c>
    </row>
    <row r="115" spans="1:5" ht="15.75" customHeight="1">
      <c r="A115" s="49" t="s">
        <v>122</v>
      </c>
      <c r="B115" s="23" t="s">
        <v>84</v>
      </c>
      <c r="C115" s="85"/>
      <c r="D115" s="69"/>
      <c r="E115" s="86"/>
    </row>
    <row r="116" spans="1:5" ht="15.75" customHeight="1">
      <c r="A116" s="66"/>
      <c r="B116" s="22" t="s">
        <v>85</v>
      </c>
      <c r="C116" s="85"/>
      <c r="D116" s="69">
        <v>6.9444444444444397E-3</v>
      </c>
      <c r="E116" s="73">
        <f>$D$40*D116</f>
        <v>1.0416666666666659E-2</v>
      </c>
    </row>
    <row r="117" spans="1:5" ht="15.75" customHeight="1">
      <c r="A117" s="66"/>
      <c r="B117" s="22" t="s">
        <v>86</v>
      </c>
      <c r="C117" s="85"/>
      <c r="D117" s="69"/>
      <c r="E117" s="73"/>
    </row>
    <row r="118" spans="1:5" ht="15.75" customHeight="1">
      <c r="A118" s="66"/>
      <c r="B118" s="22" t="s">
        <v>87</v>
      </c>
      <c r="C118" s="85"/>
      <c r="D118" s="69">
        <v>1.0416666666666701E-2</v>
      </c>
      <c r="E118" s="73">
        <f>$D$40*D118</f>
        <v>1.5625000000000052E-2</v>
      </c>
    </row>
    <row r="119" spans="1:5" ht="15.75" customHeight="1">
      <c r="A119" s="66"/>
      <c r="B119" s="22" t="s">
        <v>88</v>
      </c>
      <c r="C119" s="85"/>
      <c r="D119" s="69">
        <v>6.9444444444444397E-3</v>
      </c>
      <c r="E119" s="73">
        <f>$D$40*D119</f>
        <v>1.0416666666666659E-2</v>
      </c>
    </row>
    <row r="120" spans="1:5" ht="15.75" customHeight="1">
      <c r="A120" s="66"/>
      <c r="B120" s="70" t="s">
        <v>89</v>
      </c>
      <c r="C120" s="85"/>
      <c r="D120" s="69">
        <v>6.9444444444444397E-3</v>
      </c>
      <c r="E120" s="73">
        <f>$D$40*D120</f>
        <v>1.0416666666666659E-2</v>
      </c>
    </row>
    <row r="121" spans="1:5" ht="15.75" customHeight="1">
      <c r="A121" s="49" t="s">
        <v>123</v>
      </c>
      <c r="B121" s="23" t="s">
        <v>91</v>
      </c>
      <c r="C121" s="51">
        <f>SUM(E122:E126)</f>
        <v>4.6875000000000014E-2</v>
      </c>
      <c r="D121" s="69"/>
      <c r="E121" s="86"/>
    </row>
    <row r="122" spans="1:5" ht="15.75" customHeight="1">
      <c r="A122" s="71"/>
      <c r="B122" s="70" t="s">
        <v>92</v>
      </c>
      <c r="C122" s="85"/>
      <c r="D122" s="69">
        <v>1.0416666666666701E-2</v>
      </c>
      <c r="E122" s="73">
        <f>$D$40*D122</f>
        <v>1.5625000000000052E-2</v>
      </c>
    </row>
    <row r="123" spans="1:5" ht="15.75" customHeight="1">
      <c r="A123" s="71"/>
      <c r="B123" s="22" t="s">
        <v>93</v>
      </c>
      <c r="C123" s="85"/>
      <c r="D123" s="69">
        <v>3.4722222222222199E-3</v>
      </c>
      <c r="E123" s="68">
        <v>3.4722222222222199E-3</v>
      </c>
    </row>
    <row r="124" spans="1:5" ht="15.75" customHeight="1">
      <c r="A124" s="71"/>
      <c r="B124" s="22" t="s">
        <v>94</v>
      </c>
      <c r="C124" s="85"/>
      <c r="D124" s="69">
        <v>3.4722222222222199E-3</v>
      </c>
      <c r="E124" s="68">
        <v>3.4722222222222199E-3</v>
      </c>
    </row>
    <row r="125" spans="1:5" ht="15.75" customHeight="1">
      <c r="A125" s="71"/>
      <c r="B125" s="22" t="s">
        <v>95</v>
      </c>
      <c r="C125" s="85"/>
      <c r="D125" s="69">
        <v>3.4722222222222199E-3</v>
      </c>
      <c r="E125" s="68">
        <v>3.4722222222222199E-3</v>
      </c>
    </row>
    <row r="126" spans="1:5" ht="44.25">
      <c r="A126" s="71"/>
      <c r="B126" s="70" t="s">
        <v>96</v>
      </c>
      <c r="C126" s="85"/>
      <c r="D126" s="69">
        <v>2.0833333333333301E-2</v>
      </c>
      <c r="E126" s="68">
        <v>2.0833333333333301E-2</v>
      </c>
    </row>
    <row r="127" spans="1:5" ht="15.75">
      <c r="A127" s="49" t="s">
        <v>124</v>
      </c>
      <c r="B127" s="52" t="s">
        <v>98</v>
      </c>
      <c r="C127" s="51">
        <f>SUM(E128:E129)</f>
        <v>1.0416666666666659E-2</v>
      </c>
      <c r="D127" s="72"/>
      <c r="E127" s="86"/>
    </row>
    <row r="128" spans="1:5" ht="58.5">
      <c r="A128" s="49"/>
      <c r="B128" s="70" t="s">
        <v>99</v>
      </c>
      <c r="C128" s="85"/>
      <c r="D128" s="69">
        <v>6.9444444444444397E-3</v>
      </c>
      <c r="E128" s="86"/>
    </row>
    <row r="129" spans="1:5" ht="44.25">
      <c r="A129" s="49"/>
      <c r="B129" s="70" t="s">
        <v>100</v>
      </c>
      <c r="C129" s="85"/>
      <c r="D129" s="69">
        <v>6.9444444444444397E-3</v>
      </c>
      <c r="E129" s="73">
        <f>$D$40*D129</f>
        <v>1.0416666666666659E-2</v>
      </c>
    </row>
    <row r="130" spans="1:5" ht="15.75">
      <c r="A130" s="49" t="s">
        <v>125</v>
      </c>
      <c r="B130" s="23" t="s">
        <v>102</v>
      </c>
      <c r="C130" s="51">
        <f>SUM(E130)</f>
        <v>3.4722222222222199E-3</v>
      </c>
      <c r="D130" s="69">
        <v>3.4722222222222199E-3</v>
      </c>
      <c r="E130" s="68">
        <v>3.4722222222222199E-3</v>
      </c>
    </row>
    <row r="131" spans="1:5" ht="15">
      <c r="A131" s="71"/>
      <c r="B131" s="22" t="s">
        <v>103</v>
      </c>
      <c r="C131" s="85"/>
      <c r="D131" s="65"/>
      <c r="E131" s="73"/>
    </row>
    <row r="132" spans="1:5" ht="15">
      <c r="A132" s="71"/>
      <c r="B132" s="22" t="s">
        <v>104</v>
      </c>
      <c r="C132" s="85"/>
      <c r="D132" s="65"/>
      <c r="E132" s="73"/>
    </row>
    <row r="133" spans="1:5" ht="15">
      <c r="A133" s="71"/>
      <c r="B133" s="22" t="s">
        <v>105</v>
      </c>
      <c r="C133" s="85"/>
      <c r="D133" s="65"/>
      <c r="E133" s="73"/>
    </row>
    <row r="134" spans="1:5" ht="44.25">
      <c r="A134" s="71"/>
      <c r="B134" s="70" t="s">
        <v>106</v>
      </c>
      <c r="C134" s="85"/>
      <c r="D134" s="65"/>
      <c r="E134" s="73"/>
    </row>
    <row r="135" spans="1:5" ht="44.25">
      <c r="A135" s="71"/>
      <c r="B135" s="70" t="s">
        <v>107</v>
      </c>
      <c r="C135" s="85"/>
      <c r="D135" s="65"/>
      <c r="E135" s="73"/>
    </row>
    <row r="138" spans="1:5" ht="15.75" customHeight="1">
      <c r="A138" s="88" t="s">
        <v>108</v>
      </c>
      <c r="B138" s="89" t="s">
        <v>109</v>
      </c>
      <c r="C138" s="76"/>
      <c r="D138" s="77"/>
      <c r="E138" s="77"/>
    </row>
    <row r="139" spans="1:5" ht="15.75" customHeight="1">
      <c r="A139" s="93"/>
      <c r="B139" s="94" t="s">
        <v>110</v>
      </c>
      <c r="C139" s="95"/>
      <c r="D139" s="77"/>
      <c r="E139" s="77"/>
    </row>
    <row r="140" spans="1:5" ht="15.75" customHeight="1">
      <c r="A140" s="81"/>
      <c r="B140" s="82" t="s">
        <v>111</v>
      </c>
      <c r="C140" s="15"/>
      <c r="D140" s="4"/>
      <c r="E140" s="4"/>
    </row>
    <row r="142" spans="1:5" ht="15.75" customHeight="1">
      <c r="A142" s="96" t="s">
        <v>126</v>
      </c>
      <c r="B142" s="97"/>
      <c r="C142" s="98" t="s">
        <v>127</v>
      </c>
      <c r="D142" s="95" t="s">
        <v>128</v>
      </c>
      <c r="E142" s="95"/>
    </row>
    <row r="143" spans="1:5" ht="15.75" customHeight="1">
      <c r="A143" s="48"/>
      <c r="B143" s="23" t="s">
        <v>129</v>
      </c>
      <c r="C143" s="99">
        <v>2.0833333333333298E-3</v>
      </c>
      <c r="D143" s="100" t="e">
        <f>$B$6*C143</f>
        <v>#VALUE!</v>
      </c>
      <c r="E143" s="80"/>
    </row>
    <row r="144" spans="1:5" ht="15.75" customHeight="1">
      <c r="A144" s="7"/>
      <c r="B144" s="23" t="s">
        <v>130</v>
      </c>
      <c r="C144" s="51">
        <v>3.4722222222222199E-3</v>
      </c>
      <c r="D144" s="100" t="e">
        <f>$B$6*C144</f>
        <v>#VALUE!</v>
      </c>
      <c r="E144" s="80"/>
    </row>
    <row r="145" spans="1:5" ht="15.75" customHeight="1">
      <c r="A145" s="7"/>
      <c r="B145" s="23" t="s">
        <v>131</v>
      </c>
      <c r="C145" s="51">
        <v>3.4722222222222199E-3</v>
      </c>
      <c r="D145" s="100" t="e">
        <f>$B$6*C145</f>
        <v>#VALUE!</v>
      </c>
      <c r="E145" s="101"/>
    </row>
    <row r="146" spans="1:5" ht="15.75" customHeight="1">
      <c r="A146" s="7"/>
      <c r="B146" s="23"/>
      <c r="C146" s="102"/>
      <c r="D146" s="103"/>
      <c r="E146" s="101"/>
    </row>
    <row r="147" spans="1:5" ht="15.75" customHeight="1">
      <c r="A147" s="7"/>
      <c r="B147" s="23" t="s">
        <v>132</v>
      </c>
      <c r="C147" s="102"/>
      <c r="D147" s="104"/>
      <c r="E147" s="101"/>
    </row>
    <row r="148" spans="1:5" ht="15.75" customHeight="1">
      <c r="A148" s="7"/>
      <c r="B148" s="22" t="s">
        <v>133</v>
      </c>
      <c r="C148" s="51">
        <v>6.9444444444444397E-3</v>
      </c>
      <c r="D148" s="100">
        <f>C148</f>
        <v>6.9444444444444397E-3</v>
      </c>
      <c r="E148" s="101"/>
    </row>
    <row r="149" spans="1:5" ht="15.75" customHeight="1">
      <c r="A149" s="105"/>
      <c r="B149" s="22" t="s">
        <v>134</v>
      </c>
      <c r="C149" s="51">
        <v>3.4722222222222199E-3</v>
      </c>
      <c r="D149" s="100">
        <f>C149</f>
        <v>3.4722222222222199E-3</v>
      </c>
      <c r="E149" s="4"/>
    </row>
    <row r="150" spans="1:5" ht="15.75" customHeight="1">
      <c r="A150" s="7"/>
      <c r="B150" s="70" t="s">
        <v>135</v>
      </c>
      <c r="C150" s="51">
        <v>3.4722222222222199E-3</v>
      </c>
      <c r="D150" s="100">
        <f>C150</f>
        <v>3.4722222222222199E-3</v>
      </c>
      <c r="E150" s="4"/>
    </row>
    <row r="151" spans="1:5" ht="15.75" customHeight="1">
      <c r="A151" s="48"/>
      <c r="B151" s="22" t="s">
        <v>136</v>
      </c>
      <c r="C151" s="51">
        <v>6.9444444444444397E-3</v>
      </c>
      <c r="D151" s="100" t="e">
        <f>$B$6*C151</f>
        <v>#VALUE!</v>
      </c>
      <c r="E151" s="4"/>
    </row>
    <row r="152" spans="1:5" ht="15.75" customHeight="1">
      <c r="A152" s="56"/>
      <c r="B152" s="70" t="s">
        <v>99</v>
      </c>
      <c r="C152" s="51">
        <v>2.0833333333333298E-3</v>
      </c>
      <c r="D152" s="100" t="e">
        <f>$B$6*C152</f>
        <v>#VALUE!</v>
      </c>
      <c r="E152" s="4"/>
    </row>
    <row r="153" spans="1:5" ht="15.75" customHeight="1">
      <c r="A153" s="56"/>
      <c r="B153" s="57"/>
      <c r="C153" s="106" t="s">
        <v>137</v>
      </c>
      <c r="D153" s="107" t="e">
        <f>SUM(D143:D152)</f>
        <v>#VALUE!</v>
      </c>
      <c r="E153" s="3" t="s">
        <v>138</v>
      </c>
    </row>
  </sheetData>
  <printOptions horizontalCentered="1" gridLines="1"/>
  <pageMargins left="0.7" right="0.7" top="0.75" bottom="0.75" header="0.51180555555555496" footer="0.51180555555555496"/>
  <pageSetup firstPageNumber="0" pageOrder="overThenDown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1"/>
  <sheetViews>
    <sheetView zoomScaleNormal="100" workbookViewId="0">
      <selection activeCell="B9" sqref="B9"/>
    </sheetView>
  </sheetViews>
  <sheetFormatPr defaultRowHeight="12.75"/>
  <cols>
    <col min="1" max="1" width="50.140625" customWidth="1"/>
    <col min="2" max="2" width="46.7109375" customWidth="1"/>
    <col min="3" max="1025" width="12.57031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5" t="s">
        <v>2</v>
      </c>
      <c r="G1" s="5" t="s">
        <v>3</v>
      </c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7" t="s">
        <v>4</v>
      </c>
      <c r="B2" s="8" t="s">
        <v>5</v>
      </c>
      <c r="C2" s="9"/>
      <c r="D2" s="4"/>
      <c r="E2" s="4"/>
      <c r="G2" t="s">
        <v>6</v>
      </c>
      <c r="H2" s="10"/>
    </row>
    <row r="3" spans="1:26" ht="15.75" customHeight="1">
      <c r="A3" s="7" t="s">
        <v>7</v>
      </c>
      <c r="B3" s="11" t="e">
        <f>ROUND(B10/C3,2)</f>
        <v>#VALUE!</v>
      </c>
      <c r="C3" s="12" t="s">
        <v>8</v>
      </c>
      <c r="D3" s="9"/>
      <c r="E3" s="4"/>
      <c r="G3" t="s">
        <v>9</v>
      </c>
      <c r="H3" s="13"/>
    </row>
    <row r="4" spans="1:26" ht="15.75" customHeight="1">
      <c r="A4" s="7" t="s">
        <v>10</v>
      </c>
      <c r="B4" s="14" t="s">
        <v>11</v>
      </c>
      <c r="C4" s="15"/>
      <c r="D4" s="9"/>
      <c r="E4" s="4"/>
      <c r="G4" t="s">
        <v>12</v>
      </c>
      <c r="H4" s="16"/>
    </row>
    <row r="5" spans="1:26" ht="15.75" customHeight="1">
      <c r="A5" s="17" t="s">
        <v>13</v>
      </c>
      <c r="B5" s="18">
        <v>3</v>
      </c>
      <c r="C5" s="19"/>
      <c r="D5" s="19"/>
      <c r="E5" s="20"/>
    </row>
    <row r="6" spans="1:26" ht="15.75" customHeight="1">
      <c r="A6" s="17" t="s">
        <v>14</v>
      </c>
      <c r="B6" s="21" t="e">
        <f>B1*3</f>
        <v>#VALUE!</v>
      </c>
      <c r="C6" s="22" t="s">
        <v>15</v>
      </c>
      <c r="D6" s="19"/>
      <c r="E6" s="20"/>
    </row>
    <row r="7" spans="1:26" ht="15.75" customHeight="1">
      <c r="A7" s="17" t="s">
        <v>16</v>
      </c>
      <c r="B7" s="23">
        <v>3</v>
      </c>
      <c r="C7" s="19"/>
      <c r="D7" s="19"/>
      <c r="E7" s="20"/>
    </row>
    <row r="8" spans="1:26" ht="15.75" customHeight="1">
      <c r="A8" s="17" t="s">
        <v>17</v>
      </c>
      <c r="B8" s="24">
        <v>0.1</v>
      </c>
      <c r="C8" s="19"/>
      <c r="D8" s="19"/>
      <c r="E8" s="20"/>
    </row>
    <row r="9" spans="1:26" ht="15.75" customHeight="1">
      <c r="A9" s="17" t="s">
        <v>18</v>
      </c>
      <c r="B9" s="25">
        <f>SUM(C19:C34)</f>
        <v>0.14583333333333331</v>
      </c>
      <c r="C9" s="19"/>
      <c r="D9" s="19"/>
      <c r="E9" s="20"/>
    </row>
    <row r="10" spans="1:26" ht="15.75" customHeight="1">
      <c r="A10" s="17" t="s">
        <v>19</v>
      </c>
      <c r="B10" s="26" t="e">
        <f>+(1+B8)*B6*B7+B9</f>
        <v>#VALUE!</v>
      </c>
      <c r="C10" s="19"/>
      <c r="D10" s="19"/>
      <c r="E10" s="20"/>
    </row>
    <row r="11" spans="1:26" ht="15.75" customHeight="1">
      <c r="A11" s="27" t="s">
        <v>20</v>
      </c>
      <c r="B11" s="28">
        <f>D77</f>
        <v>0</v>
      </c>
      <c r="C11" s="29"/>
      <c r="D11" s="29"/>
      <c r="E11" s="30"/>
    </row>
    <row r="12" spans="1:26" ht="15.75" customHeight="1">
      <c r="A12" s="31"/>
      <c r="B12" s="32"/>
      <c r="C12" s="32"/>
      <c r="D12" s="33" t="s">
        <v>21</v>
      </c>
      <c r="E12" s="32"/>
    </row>
    <row r="13" spans="1:26" ht="15.75" customHeight="1">
      <c r="A13" s="34"/>
      <c r="B13" s="35"/>
      <c r="C13" s="36" t="s">
        <v>22</v>
      </c>
      <c r="D13" s="36" t="s">
        <v>23</v>
      </c>
      <c r="E13" s="37"/>
    </row>
    <row r="14" spans="1:26" ht="15.75" customHeight="1">
      <c r="A14" s="38"/>
      <c r="B14" s="39"/>
      <c r="C14" s="40" t="s">
        <v>24</v>
      </c>
      <c r="D14" s="40" t="s">
        <v>25</v>
      </c>
      <c r="E14" s="40" t="s">
        <v>26</v>
      </c>
    </row>
    <row r="15" spans="1:26" ht="15.75" customHeight="1">
      <c r="A15" s="41" t="s">
        <v>27</v>
      </c>
      <c r="B15" s="42" t="s">
        <v>28</v>
      </c>
      <c r="C15" s="43" t="e">
        <f>(15*$B$1*2)/60</f>
        <v>#VALUE!</v>
      </c>
      <c r="D15" s="44"/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>
      <c r="A16" s="42" t="s">
        <v>29</v>
      </c>
      <c r="B16" s="42"/>
      <c r="C16" s="42"/>
      <c r="D16" s="44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>
      <c r="A17" s="41"/>
      <c r="B17" s="42"/>
      <c r="C17" s="47"/>
      <c r="D17" s="44"/>
      <c r="E17" s="45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>
      <c r="A18" s="48" t="s">
        <v>30</v>
      </c>
      <c r="B18" s="17" t="s">
        <v>31</v>
      </c>
      <c r="C18" s="22"/>
      <c r="D18" s="3"/>
      <c r="E18" s="4"/>
    </row>
    <row r="19" spans="1:26" ht="15.75" customHeight="1">
      <c r="A19" s="49" t="s">
        <v>32</v>
      </c>
      <c r="B19" s="50" t="s">
        <v>33</v>
      </c>
      <c r="C19" s="51">
        <v>2.0833333333333301E-2</v>
      </c>
      <c r="D19" s="3"/>
      <c r="E19" s="4"/>
    </row>
    <row r="20" spans="1:26" ht="15.75" customHeight="1">
      <c r="A20" s="49" t="s">
        <v>34</v>
      </c>
      <c r="B20" s="52" t="s">
        <v>35</v>
      </c>
      <c r="C20" s="51">
        <v>1.38888888888889E-2</v>
      </c>
      <c r="D20" s="3"/>
      <c r="E20" s="4"/>
    </row>
    <row r="21" spans="1:26" ht="15.75" customHeight="1">
      <c r="A21" s="49" t="s">
        <v>36</v>
      </c>
      <c r="B21" s="23" t="s">
        <v>37</v>
      </c>
      <c r="C21" s="51"/>
      <c r="D21" s="3"/>
      <c r="E21" s="4"/>
    </row>
    <row r="22" spans="1:26" ht="15.75" customHeight="1">
      <c r="A22" s="49"/>
      <c r="B22" s="23" t="s">
        <v>38</v>
      </c>
      <c r="C22" s="51">
        <v>1.38888888888889E-2</v>
      </c>
      <c r="D22" s="4"/>
      <c r="E22" s="4"/>
    </row>
    <row r="23" spans="1:26" ht="15.75" customHeight="1">
      <c r="A23" s="49"/>
      <c r="B23" s="53" t="s">
        <v>39</v>
      </c>
      <c r="C23" s="51"/>
      <c r="D23" s="4"/>
      <c r="E23" s="4"/>
    </row>
    <row r="24" spans="1:26" ht="15.75" customHeight="1">
      <c r="A24" s="49"/>
      <c r="B24" s="53" t="s">
        <v>40</v>
      </c>
      <c r="C24" s="51"/>
      <c r="D24" s="4"/>
      <c r="E24" s="4"/>
    </row>
    <row r="25" spans="1:26" ht="15.75" customHeight="1">
      <c r="A25" s="49"/>
      <c r="B25" s="53" t="s">
        <v>41</v>
      </c>
      <c r="C25" s="51"/>
      <c r="D25" s="4"/>
      <c r="E25" s="4"/>
    </row>
    <row r="26" spans="1:26" ht="15.75" customHeight="1">
      <c r="A26" s="49" t="s">
        <v>42</v>
      </c>
      <c r="B26" s="23" t="s">
        <v>43</v>
      </c>
      <c r="C26" s="51">
        <v>3.4722222222222199E-3</v>
      </c>
      <c r="D26" s="4"/>
      <c r="E26" s="4"/>
    </row>
    <row r="27" spans="1:26" ht="15.75" customHeight="1">
      <c r="A27" s="49"/>
      <c r="B27" s="23" t="s">
        <v>44</v>
      </c>
      <c r="C27" s="51"/>
      <c r="D27" s="4"/>
      <c r="E27" s="4"/>
    </row>
    <row r="28" spans="1:26" ht="15.75" customHeight="1">
      <c r="A28" s="49"/>
      <c r="B28" s="23" t="s">
        <v>45</v>
      </c>
      <c r="C28" s="51"/>
      <c r="D28" s="4"/>
      <c r="E28" s="4"/>
    </row>
    <row r="29" spans="1:26" ht="15.75" customHeight="1">
      <c r="A29" s="49" t="s">
        <v>46</v>
      </c>
      <c r="B29" s="23" t="s">
        <v>47</v>
      </c>
      <c r="C29" s="51">
        <v>4.1666666666666699E-2</v>
      </c>
      <c r="D29" s="4"/>
      <c r="E29" s="4"/>
    </row>
    <row r="30" spans="1:26" ht="15.75" customHeight="1">
      <c r="A30" s="49" t="s">
        <v>48</v>
      </c>
      <c r="B30" s="23" t="s">
        <v>49</v>
      </c>
      <c r="C30" s="19">
        <v>3.4722222222222199E-3</v>
      </c>
      <c r="D30" s="9"/>
      <c r="E30" s="4"/>
    </row>
    <row r="31" spans="1:26" ht="15.75" customHeight="1">
      <c r="A31" s="49" t="s">
        <v>50</v>
      </c>
      <c r="B31" s="54" t="s">
        <v>51</v>
      </c>
      <c r="C31" s="19">
        <v>3.4722222222222199E-3</v>
      </c>
      <c r="D31" s="4"/>
      <c r="E31" s="4"/>
    </row>
    <row r="32" spans="1:26" ht="15.75" customHeight="1">
      <c r="A32" s="49" t="s">
        <v>52</v>
      </c>
      <c r="B32" s="52" t="s">
        <v>53</v>
      </c>
      <c r="C32" s="19">
        <v>3.4722222222222199E-3</v>
      </c>
      <c r="D32" s="55"/>
      <c r="E32" s="4"/>
    </row>
    <row r="33" spans="1:8" ht="15.75" customHeight="1">
      <c r="A33" s="49" t="s">
        <v>54</v>
      </c>
      <c r="B33" s="52" t="s">
        <v>55</v>
      </c>
      <c r="C33" s="51">
        <v>2.0833333333333301E-2</v>
      </c>
      <c r="D33" s="55"/>
      <c r="E33" s="4"/>
    </row>
    <row r="34" spans="1:8" ht="15.75" customHeight="1">
      <c r="A34" s="49" t="s">
        <v>56</v>
      </c>
      <c r="B34" s="52" t="s">
        <v>57</v>
      </c>
      <c r="C34" s="51">
        <v>2.0833333333333301E-2</v>
      </c>
      <c r="D34" s="55"/>
      <c r="E34" s="4"/>
    </row>
    <row r="35" spans="1:8" ht="15.75" customHeight="1">
      <c r="A35" s="49"/>
      <c r="B35" s="52" t="s">
        <v>58</v>
      </c>
      <c r="C35" s="19">
        <f>SUM(C19:C34)</f>
        <v>0.14583333333333331</v>
      </c>
      <c r="D35" s="55"/>
      <c r="E35" s="4"/>
    </row>
    <row r="36" spans="1:8" ht="15.75" customHeight="1">
      <c r="A36" s="56"/>
      <c r="B36" s="57"/>
      <c r="C36" s="58"/>
      <c r="D36" s="4"/>
      <c r="E36" s="4"/>
    </row>
    <row r="37" spans="1:8" s="59" customFormat="1" ht="15.75" customHeight="1">
      <c r="A37" s="59" t="s">
        <v>59</v>
      </c>
      <c r="B37" s="59" t="s">
        <v>60</v>
      </c>
      <c r="C37" s="59" t="s">
        <v>61</v>
      </c>
      <c r="F37" s="59">
        <v>5</v>
      </c>
      <c r="G37" s="59" t="s">
        <v>62</v>
      </c>
      <c r="H37" s="59">
        <v>0.5</v>
      </c>
    </row>
    <row r="38" spans="1:8" s="59" customFormat="1" ht="15.75" customHeight="1">
      <c r="A38" s="59" t="s">
        <v>63</v>
      </c>
      <c r="B38" s="59" t="s">
        <v>64</v>
      </c>
      <c r="C38" s="59">
        <v>5</v>
      </c>
      <c r="D38" s="59">
        <v>0.5</v>
      </c>
      <c r="F38" s="59">
        <v>4</v>
      </c>
      <c r="G38" s="59" t="s">
        <v>65</v>
      </c>
      <c r="H38" s="59">
        <v>0.75</v>
      </c>
    </row>
    <row r="39" spans="1:8" s="59" customFormat="1" ht="15.75" customHeight="1">
      <c r="A39" s="59" t="s">
        <v>66</v>
      </c>
      <c r="B39" s="59" t="s">
        <v>67</v>
      </c>
      <c r="C39" s="59">
        <v>4</v>
      </c>
      <c r="D39" s="59">
        <v>0.75</v>
      </c>
      <c r="F39" s="59">
        <v>3</v>
      </c>
      <c r="G39" s="59" t="s">
        <v>68</v>
      </c>
      <c r="H39" s="59">
        <v>1</v>
      </c>
    </row>
    <row r="40" spans="1:8" s="59" customFormat="1" ht="15.75" customHeight="1">
      <c r="A40" s="59" t="s">
        <v>69</v>
      </c>
      <c r="B40" s="59" t="s">
        <v>70</v>
      </c>
      <c r="C40" s="59">
        <v>2</v>
      </c>
      <c r="D40" s="59">
        <v>1.5</v>
      </c>
      <c r="F40" s="59">
        <v>2</v>
      </c>
      <c r="G40" s="59" t="s">
        <v>71</v>
      </c>
      <c r="H40" s="59">
        <v>1.5</v>
      </c>
    </row>
    <row r="41" spans="1:8" s="59" customFormat="1" ht="15.75" customHeight="1">
      <c r="A41" s="59" t="s">
        <v>139</v>
      </c>
      <c r="B41" s="59" t="s">
        <v>140</v>
      </c>
      <c r="C41" s="59">
        <v>2</v>
      </c>
      <c r="D41" s="59">
        <v>1.5</v>
      </c>
      <c r="F41" s="59">
        <v>1</v>
      </c>
      <c r="G41" s="59" t="s">
        <v>141</v>
      </c>
      <c r="H41" s="59">
        <v>2</v>
      </c>
    </row>
    <row r="42" spans="1:8" s="59" customFormat="1" ht="15.75" customHeight="1">
      <c r="A42" s="59" t="s">
        <v>142</v>
      </c>
      <c r="B42" s="59" t="s">
        <v>143</v>
      </c>
      <c r="C42" s="59">
        <v>4</v>
      </c>
      <c r="D42" s="59">
        <v>0.75</v>
      </c>
    </row>
    <row r="43" spans="1:8" s="59" customFormat="1">
      <c r="A43" s="59" t="s">
        <v>144</v>
      </c>
      <c r="B43" s="59" t="s">
        <v>145</v>
      </c>
      <c r="C43" s="59">
        <v>2</v>
      </c>
      <c r="D43" s="59">
        <v>1.5</v>
      </c>
    </row>
    <row r="44" spans="1:8" ht="14.25" customHeight="1"/>
    <row r="45" spans="1:8" ht="15.75" customHeight="1">
      <c r="A45" s="60" t="s">
        <v>72</v>
      </c>
      <c r="B45" s="60"/>
      <c r="C45" s="19"/>
      <c r="D45" s="61" t="s">
        <v>73</v>
      </c>
      <c r="E45" s="62"/>
      <c r="F45" s="62"/>
      <c r="G45" s="62"/>
    </row>
    <row r="46" spans="1:8" ht="15.75" customHeight="1">
      <c r="A46" s="23" t="s">
        <v>64</v>
      </c>
      <c r="B46" s="23"/>
      <c r="C46" s="19"/>
      <c r="D46" s="63" t="s">
        <v>74</v>
      </c>
      <c r="E46" s="64"/>
      <c r="F46" s="16"/>
    </row>
    <row r="47" spans="1:8" ht="15.75" customHeight="1">
      <c r="A47" s="49" t="s">
        <v>75</v>
      </c>
      <c r="B47" s="23" t="s">
        <v>76</v>
      </c>
      <c r="C47" s="19"/>
    </row>
    <row r="48" spans="1:8" ht="15.75" customHeight="1">
      <c r="A48" s="66"/>
      <c r="B48" s="23" t="s">
        <v>77</v>
      </c>
      <c r="C48" s="67">
        <f>$D$38*D48</f>
        <v>1.7361111111111099E-3</v>
      </c>
      <c r="D48" s="68">
        <v>3.4722222222222199E-3</v>
      </c>
    </row>
    <row r="49" spans="1:4" ht="15.75" customHeight="1">
      <c r="A49" s="66"/>
      <c r="B49" s="23" t="s">
        <v>78</v>
      </c>
      <c r="C49" s="51">
        <v>3.4722222222222199E-3</v>
      </c>
      <c r="D49" s="69">
        <v>3.4722222222222199E-3</v>
      </c>
    </row>
    <row r="50" spans="1:4" ht="15.75" customHeight="1">
      <c r="A50" s="49" t="s">
        <v>79</v>
      </c>
      <c r="B50" s="23" t="s">
        <v>80</v>
      </c>
      <c r="C50" s="20"/>
      <c r="D50" s="69"/>
    </row>
    <row r="51" spans="1:4" ht="30">
      <c r="A51" s="49" t="s">
        <v>81</v>
      </c>
      <c r="B51" s="52" t="s">
        <v>82</v>
      </c>
      <c r="C51" s="67">
        <f>$D$38*D51</f>
        <v>1.38888888888889E-2</v>
      </c>
      <c r="D51" s="69">
        <v>2.7777777777777801E-2</v>
      </c>
    </row>
    <row r="52" spans="1:4" ht="15">
      <c r="A52" s="49" t="s">
        <v>83</v>
      </c>
      <c r="B52" s="23" t="s">
        <v>84</v>
      </c>
      <c r="C52" s="19"/>
      <c r="D52" s="69"/>
    </row>
    <row r="53" spans="1:4" ht="15">
      <c r="A53" s="66"/>
      <c r="B53" s="22" t="s">
        <v>85</v>
      </c>
      <c r="C53" s="67">
        <f>$D$38*D53</f>
        <v>3.4722222222222199E-3</v>
      </c>
      <c r="D53" s="69">
        <v>6.9444444444444397E-3</v>
      </c>
    </row>
    <row r="54" spans="1:4" ht="15">
      <c r="A54" s="66"/>
      <c r="B54" s="22" t="s">
        <v>86</v>
      </c>
      <c r="C54" s="20"/>
      <c r="D54" s="69"/>
    </row>
    <row r="55" spans="1:4" ht="15">
      <c r="A55" s="66"/>
      <c r="B55" s="22" t="s">
        <v>87</v>
      </c>
      <c r="C55" s="67">
        <f>$D$38*D55</f>
        <v>5.2083333333333504E-3</v>
      </c>
      <c r="D55" s="69">
        <v>1.0416666666666701E-2</v>
      </c>
    </row>
    <row r="56" spans="1:4" ht="15">
      <c r="A56" s="66"/>
      <c r="B56" s="22" t="s">
        <v>88</v>
      </c>
      <c r="C56" s="67">
        <f>$D$38*D56</f>
        <v>3.4722222222222199E-3</v>
      </c>
      <c r="D56" s="69">
        <v>6.9444444444444397E-3</v>
      </c>
    </row>
    <row r="57" spans="1:4" ht="30">
      <c r="A57" s="66"/>
      <c r="B57" s="70" t="s">
        <v>89</v>
      </c>
      <c r="C57" s="67">
        <f>$D$38*D57</f>
        <v>3.4722222222222199E-3</v>
      </c>
      <c r="D57" s="69">
        <v>6.9444444444444397E-3</v>
      </c>
    </row>
    <row r="58" spans="1:4" ht="15">
      <c r="A58" s="49" t="s">
        <v>90</v>
      </c>
      <c r="B58" s="23" t="s">
        <v>91</v>
      </c>
      <c r="C58" s="19"/>
      <c r="D58" s="69"/>
    </row>
    <row r="59" spans="1:4" ht="44.1">
      <c r="A59" s="71"/>
      <c r="B59" s="70" t="s">
        <v>92</v>
      </c>
      <c r="C59" s="67">
        <f>$D$38*D59</f>
        <v>5.2083333333333504E-3</v>
      </c>
      <c r="D59" s="69">
        <v>1.0416666666666701E-2</v>
      </c>
    </row>
    <row r="60" spans="1:4" ht="15.75" customHeight="1">
      <c r="A60" s="71"/>
      <c r="B60" s="22" t="s">
        <v>93</v>
      </c>
      <c r="C60" s="51">
        <v>3.4722222222222199E-3</v>
      </c>
      <c r="D60" s="69">
        <v>3.4722222222222199E-3</v>
      </c>
    </row>
    <row r="61" spans="1:4" ht="15.75" customHeight="1">
      <c r="A61" s="71"/>
      <c r="B61" s="22" t="s">
        <v>94</v>
      </c>
      <c r="C61" s="51">
        <v>3.4722222222222199E-3</v>
      </c>
      <c r="D61" s="69">
        <v>3.4722222222222199E-3</v>
      </c>
    </row>
    <row r="62" spans="1:4" ht="15.75" customHeight="1">
      <c r="A62" s="71"/>
      <c r="B62" s="22" t="s">
        <v>95</v>
      </c>
      <c r="C62" s="51">
        <v>3.4722222222222199E-3</v>
      </c>
      <c r="D62" s="69">
        <v>3.4722222222222199E-3</v>
      </c>
    </row>
    <row r="63" spans="1:4" ht="44.1">
      <c r="A63" s="71"/>
      <c r="B63" s="70" t="s">
        <v>96</v>
      </c>
      <c r="C63" s="51">
        <v>2.0833333333333301E-2</v>
      </c>
      <c r="D63" s="69">
        <v>2.0833333333333301E-2</v>
      </c>
    </row>
    <row r="64" spans="1:4" ht="15.95">
      <c r="A64" s="49" t="s">
        <v>97</v>
      </c>
      <c r="B64" s="52" t="s">
        <v>98</v>
      </c>
      <c r="C64" s="20"/>
      <c r="D64" s="72"/>
    </row>
    <row r="65" spans="1:5" ht="59.1">
      <c r="A65" s="49"/>
      <c r="B65" s="70" t="s">
        <v>99</v>
      </c>
      <c r="C65" s="20"/>
      <c r="D65" s="69">
        <v>6.9444444444444397E-3</v>
      </c>
    </row>
    <row r="66" spans="1:5" ht="44.1">
      <c r="A66" s="49"/>
      <c r="B66" s="70" t="s">
        <v>100</v>
      </c>
      <c r="C66" s="67">
        <f>$D$38*D66</f>
        <v>3.4722222222222199E-3</v>
      </c>
      <c r="D66" s="69">
        <v>6.9444444444444397E-3</v>
      </c>
    </row>
    <row r="67" spans="1:5" ht="15.95">
      <c r="A67" s="49" t="s">
        <v>101</v>
      </c>
      <c r="B67" s="23" t="s">
        <v>102</v>
      </c>
      <c r="C67" s="51">
        <v>3.4722222222222199E-3</v>
      </c>
      <c r="D67" s="69">
        <v>3.4722222222222199E-3</v>
      </c>
    </row>
    <row r="68" spans="1:5" ht="15">
      <c r="A68" s="71"/>
      <c r="B68" s="22" t="s">
        <v>103</v>
      </c>
      <c r="C68" s="65"/>
      <c r="D68" s="72"/>
    </row>
    <row r="69" spans="1:5" ht="15">
      <c r="A69" s="71"/>
      <c r="B69" s="22" t="s">
        <v>104</v>
      </c>
      <c r="C69" s="65"/>
      <c r="D69" s="72"/>
    </row>
    <row r="70" spans="1:5" ht="15">
      <c r="A70" s="71"/>
      <c r="B70" s="22" t="s">
        <v>105</v>
      </c>
      <c r="C70" s="65"/>
      <c r="D70" s="72"/>
    </row>
    <row r="71" spans="1:5" ht="44.25">
      <c r="A71" s="71"/>
      <c r="B71" s="70" t="s">
        <v>106</v>
      </c>
      <c r="C71" s="65"/>
      <c r="D71" s="72"/>
    </row>
    <row r="72" spans="1:5" ht="44.25">
      <c r="A72" s="71"/>
      <c r="B72" s="70" t="s">
        <v>107</v>
      </c>
      <c r="C72" s="65"/>
      <c r="D72" s="72"/>
    </row>
    <row r="73" spans="1:5">
      <c r="C73" s="65"/>
    </row>
    <row r="74" spans="1:5" ht="15.75" customHeight="1">
      <c r="A74" s="74" t="s">
        <v>108</v>
      </c>
      <c r="B74" s="75" t="s">
        <v>109</v>
      </c>
      <c r="C74" s="9"/>
      <c r="D74" s="4"/>
      <c r="E74" s="4"/>
    </row>
    <row r="75" spans="1:5" ht="15.75" customHeight="1">
      <c r="A75" s="78"/>
      <c r="B75" s="79" t="s">
        <v>110</v>
      </c>
      <c r="C75" s="80"/>
      <c r="D75" s="4"/>
      <c r="E75" s="4"/>
    </row>
    <row r="76" spans="1:5" ht="15.75" customHeight="1">
      <c r="A76" s="81"/>
      <c r="B76" s="82" t="s">
        <v>111</v>
      </c>
      <c r="C76" s="15"/>
      <c r="D76" s="4"/>
      <c r="E76" s="4"/>
    </row>
    <row r="77" spans="1:5" ht="15.75" customHeight="1">
      <c r="A77" s="81"/>
      <c r="B77" s="82"/>
      <c r="C77" s="15"/>
      <c r="D77" s="9"/>
      <c r="E77" s="4"/>
    </row>
    <row r="79" spans="1:5" ht="15.75" customHeight="1">
      <c r="A79" s="23" t="s">
        <v>67</v>
      </c>
      <c r="B79" s="23"/>
      <c r="C79" s="19"/>
      <c r="D79" s="63" t="s">
        <v>74</v>
      </c>
      <c r="E79" s="64"/>
    </row>
    <row r="80" spans="1:5" ht="15.75" customHeight="1">
      <c r="A80" s="49" t="s">
        <v>112</v>
      </c>
      <c r="B80" s="23" t="s">
        <v>76</v>
      </c>
      <c r="C80" s="108">
        <f>SUM(E81:E82)</f>
        <v>6.0763888888888846E-3</v>
      </c>
      <c r="D80" s="73"/>
      <c r="E80" s="84"/>
    </row>
    <row r="81" spans="1:5" ht="15.75" customHeight="1">
      <c r="A81" s="66"/>
      <c r="B81" s="23" t="s">
        <v>77</v>
      </c>
      <c r="C81" s="85"/>
      <c r="D81" s="68">
        <v>3.4722222222222199E-3</v>
      </c>
      <c r="E81" s="73">
        <f>$D$39*D81</f>
        <v>2.6041666666666648E-3</v>
      </c>
    </row>
    <row r="82" spans="1:5" ht="15.75" customHeight="1">
      <c r="A82" s="66"/>
      <c r="B82" s="23" t="s">
        <v>78</v>
      </c>
      <c r="C82" s="85"/>
      <c r="D82" s="68">
        <v>3.4722222222222199E-3</v>
      </c>
      <c r="E82" s="68">
        <v>3.4722222222222199E-3</v>
      </c>
    </row>
    <row r="83" spans="1:5" ht="15.75" customHeight="1">
      <c r="A83" s="49" t="s">
        <v>113</v>
      </c>
      <c r="B83" s="23" t="s">
        <v>80</v>
      </c>
      <c r="C83" s="19">
        <f>SUM(E84:E90)</f>
        <v>4.4270833333333363E-2</v>
      </c>
      <c r="D83" s="68"/>
      <c r="E83" s="86"/>
    </row>
    <row r="84" spans="1:5" ht="15.75" customHeight="1">
      <c r="A84" s="49" t="s">
        <v>114</v>
      </c>
      <c r="B84" s="52" t="s">
        <v>82</v>
      </c>
      <c r="C84" s="108"/>
      <c r="D84" s="68">
        <v>2.7777777777777801E-2</v>
      </c>
      <c r="E84" s="73">
        <f>$D$39*D84</f>
        <v>2.083333333333335E-2</v>
      </c>
    </row>
    <row r="85" spans="1:5" ht="15.75" customHeight="1">
      <c r="A85" s="49" t="s">
        <v>115</v>
      </c>
      <c r="B85" s="23" t="s">
        <v>84</v>
      </c>
      <c r="C85" s="85"/>
      <c r="D85" s="68"/>
      <c r="E85" s="86"/>
    </row>
    <row r="86" spans="1:5" ht="15.75" customHeight="1">
      <c r="A86" s="66"/>
      <c r="B86" s="22" t="s">
        <v>85</v>
      </c>
      <c r="C86" s="85"/>
      <c r="D86" s="68">
        <v>6.9444444444444397E-3</v>
      </c>
      <c r="E86" s="73">
        <f>$D$39*D86</f>
        <v>5.2083333333333296E-3</v>
      </c>
    </row>
    <row r="87" spans="1:5" ht="15.75" customHeight="1">
      <c r="A87" s="66"/>
      <c r="B87" s="22" t="s">
        <v>86</v>
      </c>
      <c r="C87" s="85"/>
      <c r="D87" s="68"/>
      <c r="E87" s="73"/>
    </row>
    <row r="88" spans="1:5" ht="15.75" customHeight="1">
      <c r="A88" s="66"/>
      <c r="B88" s="22" t="s">
        <v>87</v>
      </c>
      <c r="C88" s="85"/>
      <c r="D88" s="68">
        <v>1.0416666666666701E-2</v>
      </c>
      <c r="E88" s="73">
        <f>$D$39*D88</f>
        <v>7.812500000000026E-3</v>
      </c>
    </row>
    <row r="89" spans="1:5" ht="15.75" customHeight="1">
      <c r="A89" s="66"/>
      <c r="B89" s="22" t="s">
        <v>88</v>
      </c>
      <c r="C89" s="85"/>
      <c r="D89" s="68">
        <v>6.9444444444444397E-3</v>
      </c>
      <c r="E89" s="73">
        <f>$D$39*D89</f>
        <v>5.2083333333333296E-3</v>
      </c>
    </row>
    <row r="90" spans="1:5" ht="15.75" customHeight="1">
      <c r="A90" s="66"/>
      <c r="B90" s="70" t="s">
        <v>89</v>
      </c>
      <c r="C90" s="19"/>
      <c r="D90" s="68">
        <v>6.9444444444444397E-3</v>
      </c>
      <c r="E90" s="73">
        <f>$D$39*D90</f>
        <v>5.2083333333333296E-3</v>
      </c>
    </row>
    <row r="91" spans="1:5" ht="15.75" customHeight="1">
      <c r="A91" s="49" t="s">
        <v>116</v>
      </c>
      <c r="B91" s="23" t="s">
        <v>91</v>
      </c>
      <c r="C91" s="108">
        <f>SUM(E91:E96)</f>
        <v>3.9062499999999986E-2</v>
      </c>
      <c r="D91" s="68"/>
      <c r="E91" s="86"/>
    </row>
    <row r="92" spans="1:5" ht="15.75" customHeight="1">
      <c r="A92" s="71"/>
      <c r="B92" s="70" t="s">
        <v>92</v>
      </c>
      <c r="C92" s="85"/>
      <c r="D92" s="68">
        <v>1.0416666666666701E-2</v>
      </c>
      <c r="E92" s="73">
        <f>$D$39*D92</f>
        <v>7.812500000000026E-3</v>
      </c>
    </row>
    <row r="93" spans="1:5" ht="15.75" customHeight="1">
      <c r="A93" s="71"/>
      <c r="B93" s="22" t="s">
        <v>93</v>
      </c>
      <c r="C93" s="85"/>
      <c r="D93" s="68">
        <v>3.4722222222222199E-3</v>
      </c>
      <c r="E93" s="68">
        <v>3.4722222222222199E-3</v>
      </c>
    </row>
    <row r="94" spans="1:5" ht="15.75" customHeight="1">
      <c r="A94" s="71"/>
      <c r="B94" s="22" t="s">
        <v>94</v>
      </c>
      <c r="C94" s="85"/>
      <c r="D94" s="68">
        <v>3.4722222222222199E-3</v>
      </c>
      <c r="E94" s="68">
        <v>3.4722222222222199E-3</v>
      </c>
    </row>
    <row r="95" spans="1:5" ht="15.75" customHeight="1">
      <c r="A95" s="71"/>
      <c r="B95" s="22" t="s">
        <v>95</v>
      </c>
      <c r="C95" s="85"/>
      <c r="D95" s="68">
        <v>3.4722222222222199E-3</v>
      </c>
      <c r="E95" s="68">
        <v>3.4722222222222199E-3</v>
      </c>
    </row>
    <row r="96" spans="1:5" ht="44.25">
      <c r="A96" s="71"/>
      <c r="B96" s="70" t="s">
        <v>96</v>
      </c>
      <c r="C96" s="19"/>
      <c r="D96" s="68">
        <v>2.0833333333333301E-2</v>
      </c>
      <c r="E96" s="68">
        <v>2.0833333333333301E-2</v>
      </c>
    </row>
    <row r="97" spans="1:6" ht="15.75">
      <c r="A97" s="49" t="s">
        <v>117</v>
      </c>
      <c r="B97" s="52" t="s">
        <v>98</v>
      </c>
      <c r="C97" s="108">
        <f>SUM(E97:E99)</f>
        <v>5.2083333333333296E-3</v>
      </c>
      <c r="D97" s="73"/>
      <c r="E97" s="86"/>
    </row>
    <row r="98" spans="1:6" ht="58.35">
      <c r="A98" s="49"/>
      <c r="B98" s="70" t="s">
        <v>99</v>
      </c>
      <c r="C98" s="85"/>
      <c r="D98" s="68">
        <v>6.9444444444444397E-3</v>
      </c>
      <c r="E98" s="86"/>
    </row>
    <row r="99" spans="1:6" ht="44.25">
      <c r="A99" s="49"/>
      <c r="B99" s="70" t="s">
        <v>100</v>
      </c>
      <c r="C99" s="85"/>
      <c r="D99" s="68">
        <v>6.9444444444444397E-3</v>
      </c>
      <c r="E99" s="73">
        <f>$D$39*D99</f>
        <v>5.2083333333333296E-3</v>
      </c>
    </row>
    <row r="100" spans="1:6" ht="15.75">
      <c r="A100" s="49" t="s">
        <v>118</v>
      </c>
      <c r="B100" s="23" t="s">
        <v>102</v>
      </c>
      <c r="C100" s="19">
        <f>SUM(E100)</f>
        <v>3.4722222222222199E-3</v>
      </c>
      <c r="D100" s="68">
        <v>3.4722222222222199E-3</v>
      </c>
      <c r="E100" s="68">
        <v>3.4722222222222199E-3</v>
      </c>
    </row>
    <row r="101" spans="1:6" ht="15">
      <c r="A101" s="71"/>
      <c r="B101" s="22" t="s">
        <v>103</v>
      </c>
      <c r="C101" s="108"/>
      <c r="D101" s="73"/>
      <c r="E101" s="84"/>
    </row>
    <row r="102" spans="1:6" ht="15">
      <c r="A102" s="71"/>
      <c r="B102" s="22" t="s">
        <v>104</v>
      </c>
      <c r="C102" s="85"/>
      <c r="D102" s="73"/>
      <c r="E102" s="84"/>
    </row>
    <row r="103" spans="1:6" ht="15">
      <c r="A103" s="71"/>
      <c r="B103" s="22" t="s">
        <v>105</v>
      </c>
      <c r="C103" s="85"/>
      <c r="D103" s="73"/>
      <c r="E103" s="84"/>
    </row>
    <row r="104" spans="1:6" ht="44.25">
      <c r="A104" s="71"/>
      <c r="B104" s="70" t="s">
        <v>106</v>
      </c>
      <c r="C104" s="85"/>
      <c r="D104" s="73"/>
      <c r="E104" s="84"/>
    </row>
    <row r="105" spans="1:6" ht="44.25">
      <c r="A105" s="71"/>
      <c r="B105" s="70" t="s">
        <v>107</v>
      </c>
      <c r="C105" s="85"/>
      <c r="D105" s="73"/>
      <c r="E105" s="84"/>
    </row>
    <row r="107" spans="1:6" ht="15.75" customHeight="1">
      <c r="A107" s="88" t="s">
        <v>108</v>
      </c>
      <c r="B107" s="89" t="s">
        <v>109</v>
      </c>
      <c r="C107" s="76"/>
      <c r="D107" s="77"/>
      <c r="E107" s="77"/>
    </row>
    <row r="108" spans="1:6" ht="15.75" customHeight="1">
      <c r="A108" s="93"/>
      <c r="B108" s="94" t="s">
        <v>110</v>
      </c>
      <c r="C108" s="95"/>
      <c r="D108" s="77"/>
      <c r="E108" s="77"/>
    </row>
    <row r="109" spans="1:6" ht="15.75" customHeight="1">
      <c r="A109" s="81"/>
      <c r="B109" s="82" t="s">
        <v>111</v>
      </c>
      <c r="C109" s="15"/>
      <c r="D109" s="4"/>
      <c r="E109" s="4"/>
    </row>
    <row r="110" spans="1:6" ht="15.75" customHeight="1">
      <c r="A110" s="81"/>
      <c r="B110" s="82"/>
      <c r="C110" s="15"/>
      <c r="D110" s="9"/>
      <c r="E110" s="4"/>
    </row>
    <row r="112" spans="1:6" ht="15.75" customHeight="1">
      <c r="A112" s="23" t="s">
        <v>70</v>
      </c>
      <c r="B112" s="23"/>
      <c r="C112" s="19"/>
      <c r="D112" s="63" t="s">
        <v>74</v>
      </c>
      <c r="E112" s="64"/>
      <c r="F112" s="16"/>
    </row>
    <row r="113" spans="1:5" ht="15.75" customHeight="1">
      <c r="A113" s="49" t="s">
        <v>119</v>
      </c>
      <c r="B113" s="23" t="s">
        <v>76</v>
      </c>
      <c r="C113" s="108">
        <f>SUM(E114:E116)</f>
        <v>8.680555555555549E-3</v>
      </c>
      <c r="D113" s="72"/>
      <c r="E113" s="84"/>
    </row>
    <row r="114" spans="1:5" ht="15.75" customHeight="1">
      <c r="A114" s="66"/>
      <c r="B114" s="23" t="s">
        <v>77</v>
      </c>
      <c r="C114" s="85"/>
      <c r="D114" s="69">
        <v>3.4722222222222199E-3</v>
      </c>
      <c r="E114" s="73">
        <f>$D$40*D114</f>
        <v>5.2083333333333296E-3</v>
      </c>
    </row>
    <row r="115" spans="1:5" ht="15.75" customHeight="1">
      <c r="A115" s="66"/>
      <c r="B115" s="23" t="s">
        <v>78</v>
      </c>
      <c r="C115" s="85"/>
      <c r="D115" s="69">
        <v>3.4722222222222199E-3</v>
      </c>
      <c r="E115" s="69">
        <v>3.4722222222222199E-3</v>
      </c>
    </row>
    <row r="116" spans="1:5" ht="15.75" customHeight="1">
      <c r="A116" s="49" t="s">
        <v>120</v>
      </c>
      <c r="B116" s="23" t="s">
        <v>80</v>
      </c>
      <c r="C116" s="19">
        <f>SUM(E117:E123)</f>
        <v>8.8541666666666727E-2</v>
      </c>
      <c r="D116" s="69"/>
      <c r="E116" s="109"/>
    </row>
    <row r="117" spans="1:5" ht="15.75" customHeight="1">
      <c r="A117" s="49" t="s">
        <v>121</v>
      </c>
      <c r="B117" s="52" t="s">
        <v>82</v>
      </c>
      <c r="C117" s="108"/>
      <c r="D117" s="69">
        <v>2.7777777777777801E-2</v>
      </c>
      <c r="E117" s="72">
        <f>$D$40*D117</f>
        <v>4.1666666666666699E-2</v>
      </c>
    </row>
    <row r="118" spans="1:5" ht="15.75" customHeight="1">
      <c r="A118" s="49" t="s">
        <v>122</v>
      </c>
      <c r="B118" s="23" t="s">
        <v>84</v>
      </c>
      <c r="C118" s="85"/>
      <c r="D118" s="69"/>
      <c r="E118" s="109"/>
    </row>
    <row r="119" spans="1:5" ht="15.75" customHeight="1">
      <c r="A119" s="66"/>
      <c r="B119" s="22" t="s">
        <v>85</v>
      </c>
      <c r="C119" s="85"/>
      <c r="D119" s="69">
        <v>6.9444444444444397E-3</v>
      </c>
      <c r="E119" s="72">
        <f>$D$40*D119</f>
        <v>1.0416666666666659E-2</v>
      </c>
    </row>
    <row r="120" spans="1:5" ht="15.75" customHeight="1">
      <c r="A120" s="66"/>
      <c r="B120" s="22" t="s">
        <v>86</v>
      </c>
      <c r="C120" s="85"/>
      <c r="D120" s="69"/>
      <c r="E120" s="72"/>
    </row>
    <row r="121" spans="1:5" ht="15.75" customHeight="1">
      <c r="A121" s="66"/>
      <c r="B121" s="22" t="s">
        <v>87</v>
      </c>
      <c r="C121" s="85"/>
      <c r="D121" s="69">
        <v>1.0416666666666701E-2</v>
      </c>
      <c r="E121" s="72">
        <f>$D$40*D121</f>
        <v>1.5625000000000052E-2</v>
      </c>
    </row>
    <row r="122" spans="1:5" ht="15.75" customHeight="1">
      <c r="A122" s="66"/>
      <c r="B122" s="22" t="s">
        <v>88</v>
      </c>
      <c r="C122" s="85"/>
      <c r="D122" s="69">
        <v>6.9444444444444397E-3</v>
      </c>
      <c r="E122" s="72">
        <f>$D$40*D122</f>
        <v>1.0416666666666659E-2</v>
      </c>
    </row>
    <row r="123" spans="1:5" ht="15.75" customHeight="1">
      <c r="A123" s="66"/>
      <c r="B123" s="70" t="s">
        <v>89</v>
      </c>
      <c r="C123" s="19"/>
      <c r="D123" s="69">
        <v>6.9444444444444397E-3</v>
      </c>
      <c r="E123" s="72">
        <f>$D$40*D123</f>
        <v>1.0416666666666659E-2</v>
      </c>
    </row>
    <row r="124" spans="1:5" ht="15.75" customHeight="1">
      <c r="A124" s="49" t="s">
        <v>123</v>
      </c>
      <c r="B124" s="23" t="s">
        <v>91</v>
      </c>
      <c r="C124" s="108">
        <f>SUM(E125:E129)</f>
        <v>4.6875000000000014E-2</v>
      </c>
      <c r="D124" s="69"/>
      <c r="E124" s="109"/>
    </row>
    <row r="125" spans="1:5" ht="15.75" customHeight="1">
      <c r="A125" s="71"/>
      <c r="B125" s="70" t="s">
        <v>92</v>
      </c>
      <c r="C125" s="85"/>
      <c r="D125" s="69">
        <v>1.0416666666666701E-2</v>
      </c>
      <c r="E125" s="72">
        <f>$D$40*D125</f>
        <v>1.5625000000000052E-2</v>
      </c>
    </row>
    <row r="126" spans="1:5" ht="15.75" customHeight="1">
      <c r="A126" s="71"/>
      <c r="B126" s="22" t="s">
        <v>93</v>
      </c>
      <c r="C126" s="85"/>
      <c r="D126" s="69">
        <v>3.4722222222222199E-3</v>
      </c>
      <c r="E126" s="69">
        <v>3.4722222222222199E-3</v>
      </c>
    </row>
    <row r="127" spans="1:5" ht="15.75" customHeight="1">
      <c r="A127" s="71"/>
      <c r="B127" s="22" t="s">
        <v>94</v>
      </c>
      <c r="C127" s="85"/>
      <c r="D127" s="69">
        <v>3.4722222222222199E-3</v>
      </c>
      <c r="E127" s="69">
        <v>3.4722222222222199E-3</v>
      </c>
    </row>
    <row r="128" spans="1:5" ht="15.75" customHeight="1">
      <c r="A128" s="71"/>
      <c r="B128" s="22" t="s">
        <v>95</v>
      </c>
      <c r="C128" s="85"/>
      <c r="D128" s="69">
        <v>3.4722222222222199E-3</v>
      </c>
      <c r="E128" s="69">
        <v>3.4722222222222199E-3</v>
      </c>
    </row>
    <row r="129" spans="1:5" ht="44.25">
      <c r="A129" s="71"/>
      <c r="B129" s="70" t="s">
        <v>96</v>
      </c>
      <c r="C129" s="19"/>
      <c r="D129" s="69">
        <v>2.0833333333333301E-2</v>
      </c>
      <c r="E129" s="69">
        <v>2.0833333333333301E-2</v>
      </c>
    </row>
    <row r="130" spans="1:5" ht="15.75">
      <c r="A130" s="49" t="s">
        <v>124</v>
      </c>
      <c r="B130" s="52" t="s">
        <v>98</v>
      </c>
      <c r="C130" s="108">
        <f>SUM(E131:E132)</f>
        <v>1.0416666666666659E-2</v>
      </c>
      <c r="D130" s="72"/>
      <c r="E130" s="109"/>
    </row>
    <row r="131" spans="1:5" ht="58.35">
      <c r="A131" s="49"/>
      <c r="B131" s="70" t="s">
        <v>99</v>
      </c>
      <c r="C131" s="85"/>
      <c r="D131" s="69">
        <v>6.9444444444444397E-3</v>
      </c>
      <c r="E131" s="109"/>
    </row>
    <row r="132" spans="1:5" ht="44.25">
      <c r="A132" s="49"/>
      <c r="B132" s="70" t="s">
        <v>100</v>
      </c>
      <c r="C132" s="85"/>
      <c r="D132" s="69">
        <v>6.9444444444444397E-3</v>
      </c>
      <c r="E132" s="72">
        <f>$D$40*D132</f>
        <v>1.0416666666666659E-2</v>
      </c>
    </row>
    <row r="133" spans="1:5" ht="15.75">
      <c r="A133" s="49" t="s">
        <v>125</v>
      </c>
      <c r="B133" s="23" t="s">
        <v>102</v>
      </c>
      <c r="C133" s="19">
        <f>SUM(E133)</f>
        <v>3.4722222222222199E-3</v>
      </c>
      <c r="D133" s="69">
        <v>3.4722222222222199E-3</v>
      </c>
      <c r="E133" s="69">
        <v>3.4722222222222199E-3</v>
      </c>
    </row>
    <row r="134" spans="1:5" ht="15">
      <c r="A134" s="71"/>
      <c r="B134" s="22" t="s">
        <v>103</v>
      </c>
      <c r="C134" s="108"/>
      <c r="D134" s="65"/>
      <c r="E134" s="72"/>
    </row>
    <row r="135" spans="1:5" ht="15">
      <c r="A135" s="71"/>
      <c r="B135" s="22" t="s">
        <v>104</v>
      </c>
      <c r="C135" s="85"/>
      <c r="D135" s="65"/>
      <c r="E135" s="72"/>
    </row>
    <row r="136" spans="1:5" ht="15">
      <c r="A136" s="71"/>
      <c r="B136" s="22" t="s">
        <v>105</v>
      </c>
      <c r="C136" s="85"/>
      <c r="D136" s="65"/>
      <c r="E136" s="72"/>
    </row>
    <row r="137" spans="1:5" ht="44.25">
      <c r="A137" s="71"/>
      <c r="B137" s="70" t="s">
        <v>106</v>
      </c>
      <c r="C137" s="85"/>
      <c r="D137" s="65"/>
      <c r="E137" s="72"/>
    </row>
    <row r="138" spans="1:5" ht="44.25">
      <c r="A138" s="71"/>
      <c r="B138" s="70" t="s">
        <v>107</v>
      </c>
      <c r="C138" s="85"/>
      <c r="D138" s="65"/>
      <c r="E138" s="72"/>
    </row>
    <row r="140" spans="1:5" ht="15.75">
      <c r="A140" s="74" t="s">
        <v>108</v>
      </c>
      <c r="B140" s="75" t="s">
        <v>109</v>
      </c>
      <c r="C140" s="9"/>
      <c r="D140" s="4"/>
      <c r="E140" s="4"/>
    </row>
    <row r="141" spans="1:5" ht="55.5">
      <c r="A141" s="78"/>
      <c r="B141" s="79" t="s">
        <v>110</v>
      </c>
      <c r="C141" s="80"/>
      <c r="D141" s="4"/>
      <c r="E141" s="4"/>
    </row>
    <row r="142" spans="1:5" ht="15.75">
      <c r="A142" s="81"/>
      <c r="B142" s="82" t="s">
        <v>111</v>
      </c>
      <c r="C142" s="15"/>
      <c r="D142" s="4"/>
      <c r="E142" s="4"/>
    </row>
    <row r="143" spans="1:5" ht="15">
      <c r="A143" s="81"/>
      <c r="B143" s="82"/>
      <c r="C143" s="15"/>
      <c r="D143" s="9"/>
      <c r="E143" s="4"/>
    </row>
    <row r="144" spans="1:5" ht="15">
      <c r="A144" s="74" t="s">
        <v>146</v>
      </c>
      <c r="B144" s="82" t="s">
        <v>147</v>
      </c>
      <c r="C144" s="110"/>
      <c r="D144" s="110"/>
      <c r="E144" s="111"/>
    </row>
    <row r="145" spans="1:6" ht="15">
      <c r="A145" s="112"/>
      <c r="B145" s="113" t="s">
        <v>133</v>
      </c>
      <c r="C145" s="114">
        <v>6.9444444444444397E-3</v>
      </c>
      <c r="D145" s="110"/>
      <c r="E145" s="111"/>
    </row>
    <row r="146" spans="1:6" ht="15">
      <c r="A146" s="112"/>
      <c r="B146" s="113" t="s">
        <v>134</v>
      </c>
      <c r="C146" s="114">
        <v>3.4722222222222199E-3</v>
      </c>
      <c r="D146" s="110"/>
      <c r="E146" s="111"/>
    </row>
    <row r="147" spans="1:6" ht="30">
      <c r="A147" s="112"/>
      <c r="B147" s="115" t="s">
        <v>135</v>
      </c>
      <c r="C147" s="114">
        <v>3.4722222222222199E-3</v>
      </c>
      <c r="D147" s="110"/>
      <c r="E147" s="111"/>
    </row>
    <row r="148" spans="1:6" ht="15">
      <c r="A148" s="112"/>
      <c r="B148" s="113" t="s">
        <v>148</v>
      </c>
      <c r="C148" s="114">
        <v>2.0833333333333301E-2</v>
      </c>
      <c r="D148" s="110"/>
      <c r="E148" s="111"/>
    </row>
    <row r="149" spans="1:6" ht="58.5">
      <c r="A149" s="112"/>
      <c r="B149" s="115" t="s">
        <v>99</v>
      </c>
      <c r="C149" s="114">
        <v>6.9444444444444397E-3</v>
      </c>
      <c r="D149" s="110"/>
      <c r="E149" s="113"/>
    </row>
    <row r="151" spans="1:6" ht="15">
      <c r="A151" s="23" t="s">
        <v>140</v>
      </c>
      <c r="B151" s="23"/>
      <c r="C151" s="19"/>
      <c r="D151" s="63" t="s">
        <v>74</v>
      </c>
      <c r="E151" s="64"/>
      <c r="F151" s="16"/>
    </row>
    <row r="152" spans="1:6" ht="15">
      <c r="A152" s="49" t="s">
        <v>149</v>
      </c>
      <c r="B152" s="23" t="s">
        <v>76</v>
      </c>
      <c r="C152" s="108">
        <f>SUM(E152:E154)</f>
        <v>8.680555555555549E-3</v>
      </c>
      <c r="E152" s="73"/>
    </row>
    <row r="153" spans="1:6" ht="15">
      <c r="A153" s="66"/>
      <c r="B153" s="23" t="s">
        <v>77</v>
      </c>
      <c r="C153" s="85"/>
      <c r="D153" s="68">
        <v>3.4722222222222199E-3</v>
      </c>
      <c r="E153" s="73">
        <f>$D$41*D153</f>
        <v>5.2083333333333296E-3</v>
      </c>
    </row>
    <row r="154" spans="1:6" ht="15">
      <c r="A154" s="66"/>
      <c r="B154" s="23" t="s">
        <v>78</v>
      </c>
      <c r="C154" s="85"/>
      <c r="D154" s="69">
        <v>3.4722222222222199E-3</v>
      </c>
      <c r="E154" s="68">
        <v>3.4722222222222199E-3</v>
      </c>
    </row>
    <row r="155" spans="1:6" ht="15">
      <c r="A155" s="49" t="s">
        <v>150</v>
      </c>
      <c r="B155" s="23" t="s">
        <v>80</v>
      </c>
      <c r="C155" s="19">
        <f>SUM(E155:E162)</f>
        <v>8.8541666666666727E-2</v>
      </c>
      <c r="D155" s="69"/>
      <c r="E155" s="86"/>
    </row>
    <row r="156" spans="1:6" ht="30">
      <c r="A156" s="49" t="s">
        <v>151</v>
      </c>
      <c r="B156" s="52" t="s">
        <v>82</v>
      </c>
      <c r="C156" s="108"/>
      <c r="D156" s="69">
        <v>2.7777777777777801E-2</v>
      </c>
      <c r="E156" s="73">
        <f>$D$41*D156</f>
        <v>4.1666666666666699E-2</v>
      </c>
    </row>
    <row r="157" spans="1:6" ht="15">
      <c r="A157" s="49" t="s">
        <v>152</v>
      </c>
      <c r="B157" s="23" t="s">
        <v>84</v>
      </c>
      <c r="C157" s="85"/>
      <c r="D157" s="69"/>
      <c r="E157" s="73"/>
    </row>
    <row r="158" spans="1:6" ht="15">
      <c r="A158" s="66"/>
      <c r="B158" s="22" t="s">
        <v>85</v>
      </c>
      <c r="C158" s="85"/>
      <c r="D158" s="69">
        <v>6.9444444444444397E-3</v>
      </c>
      <c r="E158" s="73">
        <f>$D$41*D158</f>
        <v>1.0416666666666659E-2</v>
      </c>
    </row>
    <row r="159" spans="1:6" ht="15">
      <c r="A159" s="66"/>
      <c r="B159" s="22" t="s">
        <v>86</v>
      </c>
      <c r="C159" s="85"/>
      <c r="D159" s="69"/>
      <c r="E159" s="86"/>
    </row>
    <row r="160" spans="1:6" ht="15">
      <c r="A160" s="66"/>
      <c r="B160" s="22" t="s">
        <v>87</v>
      </c>
      <c r="C160" s="85"/>
      <c r="D160" s="69">
        <v>1.0416666666666701E-2</v>
      </c>
      <c r="E160" s="73">
        <f>$D$41*D160</f>
        <v>1.5625000000000052E-2</v>
      </c>
    </row>
    <row r="161" spans="1:5" ht="15">
      <c r="A161" s="66"/>
      <c r="B161" s="22" t="s">
        <v>88</v>
      </c>
      <c r="C161" s="85"/>
      <c r="D161" s="69">
        <v>6.9444444444444397E-3</v>
      </c>
      <c r="E161" s="73">
        <f>$D$41*D161</f>
        <v>1.0416666666666659E-2</v>
      </c>
    </row>
    <row r="162" spans="1:5" ht="30">
      <c r="A162" s="66"/>
      <c r="B162" s="70" t="s">
        <v>89</v>
      </c>
      <c r="C162" s="19"/>
      <c r="D162" s="69">
        <v>6.9444444444444397E-3</v>
      </c>
      <c r="E162" s="73">
        <f>$D$41*D162</f>
        <v>1.0416666666666659E-2</v>
      </c>
    </row>
    <row r="163" spans="1:5" ht="15">
      <c r="A163" s="49" t="s">
        <v>153</v>
      </c>
      <c r="B163" s="23" t="s">
        <v>91</v>
      </c>
      <c r="C163" s="108">
        <f>SUM(E163:E168)</f>
        <v>4.6875000000000014E-2</v>
      </c>
      <c r="D163" s="69"/>
      <c r="E163" s="73"/>
    </row>
    <row r="164" spans="1:5" ht="44.25">
      <c r="A164" s="71"/>
      <c r="B164" s="70" t="s">
        <v>92</v>
      </c>
      <c r="C164" s="85"/>
      <c r="D164" s="69">
        <v>1.0416666666666701E-2</v>
      </c>
      <c r="E164" s="73">
        <f>$D$41*D164</f>
        <v>1.5625000000000052E-2</v>
      </c>
    </row>
    <row r="165" spans="1:5" ht="15">
      <c r="A165" s="71"/>
      <c r="B165" s="22" t="s">
        <v>93</v>
      </c>
      <c r="C165" s="85"/>
      <c r="D165" s="69">
        <v>3.4722222222222199E-3</v>
      </c>
      <c r="E165" s="68">
        <v>3.4722222222222199E-3</v>
      </c>
    </row>
    <row r="166" spans="1:5" ht="15">
      <c r="A166" s="71"/>
      <c r="B166" s="22" t="s">
        <v>94</v>
      </c>
      <c r="C166" s="85"/>
      <c r="D166" s="69">
        <v>3.4722222222222199E-3</v>
      </c>
      <c r="E166" s="68">
        <v>3.4722222222222199E-3</v>
      </c>
    </row>
    <row r="167" spans="1:5" ht="15">
      <c r="A167" s="71"/>
      <c r="B167" s="22" t="s">
        <v>95</v>
      </c>
      <c r="C167" s="85"/>
      <c r="D167" s="69">
        <v>3.4722222222222199E-3</v>
      </c>
      <c r="E167" s="68">
        <v>3.4722222222222199E-3</v>
      </c>
    </row>
    <row r="168" spans="1:5" ht="44.25">
      <c r="A168" s="71"/>
      <c r="B168" s="70" t="s">
        <v>96</v>
      </c>
      <c r="C168" s="19"/>
      <c r="D168" s="69">
        <v>2.0833333333333301E-2</v>
      </c>
      <c r="E168" s="68">
        <v>2.0833333333333301E-2</v>
      </c>
    </row>
    <row r="169" spans="1:5" ht="15.75">
      <c r="A169" s="49" t="s">
        <v>154</v>
      </c>
      <c r="B169" s="52" t="s">
        <v>98</v>
      </c>
      <c r="C169" s="108">
        <f>SUM(E170:E171)</f>
        <v>1.0416666666666659E-2</v>
      </c>
      <c r="D169" s="72"/>
      <c r="E169" s="86"/>
    </row>
    <row r="170" spans="1:5" ht="58.35">
      <c r="A170" s="49"/>
      <c r="B170" s="70" t="s">
        <v>99</v>
      </c>
      <c r="C170" s="85"/>
      <c r="D170" s="69">
        <v>6.9444444444444397E-3</v>
      </c>
      <c r="E170" s="86"/>
    </row>
    <row r="171" spans="1:5" ht="44.25">
      <c r="A171" s="49"/>
      <c r="B171" s="70" t="s">
        <v>100</v>
      </c>
      <c r="C171" s="85"/>
      <c r="D171" s="69">
        <v>6.9444444444444397E-3</v>
      </c>
      <c r="E171" s="73">
        <f>$D$41*D171</f>
        <v>1.0416666666666659E-2</v>
      </c>
    </row>
    <row r="172" spans="1:5" ht="15.75">
      <c r="A172" s="49" t="s">
        <v>155</v>
      </c>
      <c r="B172" s="23" t="s">
        <v>102</v>
      </c>
      <c r="C172" s="19">
        <f>SUM(E172)</f>
        <v>3.4722222222222199E-3</v>
      </c>
      <c r="D172" s="69">
        <v>3.4722222222222199E-3</v>
      </c>
      <c r="E172" s="68">
        <v>3.4722222222222199E-3</v>
      </c>
    </row>
    <row r="173" spans="1:5" ht="15">
      <c r="A173" s="71"/>
      <c r="B173" s="22" t="s">
        <v>103</v>
      </c>
      <c r="C173" s="108"/>
      <c r="D173" s="72"/>
      <c r="E173" s="84"/>
    </row>
    <row r="174" spans="1:5" ht="15">
      <c r="A174" s="71"/>
      <c r="B174" s="22" t="s">
        <v>104</v>
      </c>
      <c r="C174" s="85"/>
      <c r="D174" s="72"/>
      <c r="E174" s="84"/>
    </row>
    <row r="175" spans="1:5" ht="15">
      <c r="A175" s="71"/>
      <c r="B175" s="22" t="s">
        <v>105</v>
      </c>
      <c r="C175" s="85"/>
      <c r="D175" s="72"/>
      <c r="E175" s="84"/>
    </row>
    <row r="176" spans="1:5" ht="44.25">
      <c r="A176" s="71"/>
      <c r="B176" s="70" t="s">
        <v>106</v>
      </c>
      <c r="C176" s="85"/>
      <c r="D176" s="72"/>
      <c r="E176" s="84"/>
    </row>
    <row r="177" spans="1:5" ht="44.25">
      <c r="A177" s="71"/>
      <c r="B177" s="70" t="s">
        <v>107</v>
      </c>
      <c r="C177" s="85"/>
      <c r="D177" s="72"/>
      <c r="E177" s="84"/>
    </row>
    <row r="179" spans="1:5" ht="15.75">
      <c r="A179" s="74" t="s">
        <v>108</v>
      </c>
      <c r="B179" s="75" t="s">
        <v>109</v>
      </c>
      <c r="C179" s="9"/>
      <c r="D179" s="4"/>
      <c r="E179" s="4"/>
    </row>
    <row r="180" spans="1:5" ht="55.5">
      <c r="A180" s="78"/>
      <c r="B180" s="79" t="s">
        <v>110</v>
      </c>
      <c r="C180" s="80"/>
      <c r="D180" s="4"/>
      <c r="E180" s="4"/>
    </row>
    <row r="181" spans="1:5" ht="15.75">
      <c r="A181" s="81"/>
      <c r="B181" s="82" t="s">
        <v>111</v>
      </c>
      <c r="C181" s="15"/>
      <c r="D181" s="4"/>
      <c r="E181" s="4"/>
    </row>
    <row r="182" spans="1:5" ht="15">
      <c r="A182" s="81"/>
      <c r="B182" s="82"/>
      <c r="C182" s="15"/>
      <c r="D182" s="9"/>
      <c r="E182" s="4"/>
    </row>
    <row r="184" spans="1:5" ht="15">
      <c r="A184" s="23" t="s">
        <v>143</v>
      </c>
      <c r="B184" s="23"/>
      <c r="C184" s="19"/>
      <c r="D184" s="63" t="s">
        <v>74</v>
      </c>
      <c r="E184" s="64"/>
    </row>
    <row r="185" spans="1:5" ht="15">
      <c r="A185" s="49" t="s">
        <v>156</v>
      </c>
      <c r="B185" s="23" t="s">
        <v>76</v>
      </c>
      <c r="C185" s="108">
        <f>SUM(E185:E187)</f>
        <v>6.0763888888888846E-3</v>
      </c>
      <c r="D185" s="72"/>
      <c r="E185" s="73"/>
    </row>
    <row r="186" spans="1:5" ht="15">
      <c r="A186" s="66"/>
      <c r="B186" s="23" t="s">
        <v>77</v>
      </c>
      <c r="C186" s="85"/>
      <c r="D186" s="69">
        <v>3.4722222222222199E-3</v>
      </c>
      <c r="E186" s="73">
        <f>$D$42*D186</f>
        <v>2.6041666666666648E-3</v>
      </c>
    </row>
    <row r="187" spans="1:5" ht="15">
      <c r="A187" s="66"/>
      <c r="B187" s="23" t="s">
        <v>78</v>
      </c>
      <c r="C187" s="85"/>
      <c r="D187" s="69">
        <v>3.4722222222222199E-3</v>
      </c>
      <c r="E187" s="68">
        <v>3.4722222222222199E-3</v>
      </c>
    </row>
    <row r="188" spans="1:5" ht="15">
      <c r="A188" s="49" t="s">
        <v>157</v>
      </c>
      <c r="B188" s="23" t="s">
        <v>80</v>
      </c>
      <c r="C188" s="19">
        <f>SUM(E189:E195)</f>
        <v>4.4270833333333363E-2</v>
      </c>
      <c r="D188" s="69"/>
      <c r="E188" s="86"/>
    </row>
    <row r="189" spans="1:5" ht="29.85">
      <c r="A189" s="49" t="s">
        <v>158</v>
      </c>
      <c r="B189" s="52" t="s">
        <v>82</v>
      </c>
      <c r="C189" s="108"/>
      <c r="D189" s="69">
        <v>2.7777777777777801E-2</v>
      </c>
      <c r="E189" s="73">
        <f>$D$42*D189</f>
        <v>2.083333333333335E-2</v>
      </c>
    </row>
    <row r="190" spans="1:5" ht="15">
      <c r="A190" s="49" t="s">
        <v>159</v>
      </c>
      <c r="B190" s="23" t="s">
        <v>84</v>
      </c>
      <c r="C190" s="85"/>
      <c r="D190" s="69"/>
      <c r="E190" s="73"/>
    </row>
    <row r="191" spans="1:5" ht="15">
      <c r="A191" s="66"/>
      <c r="B191" s="22" t="s">
        <v>85</v>
      </c>
      <c r="C191" s="85"/>
      <c r="D191" s="69">
        <v>6.9444444444444397E-3</v>
      </c>
      <c r="E191" s="73">
        <f>$D$42*D191</f>
        <v>5.2083333333333296E-3</v>
      </c>
    </row>
    <row r="192" spans="1:5" ht="15">
      <c r="A192" s="66"/>
      <c r="B192" s="22" t="s">
        <v>86</v>
      </c>
      <c r="C192" s="85"/>
      <c r="D192" s="69"/>
      <c r="E192" s="86"/>
    </row>
    <row r="193" spans="1:5" ht="15">
      <c r="A193" s="66"/>
      <c r="B193" s="22" t="s">
        <v>87</v>
      </c>
      <c r="C193" s="85"/>
      <c r="D193" s="69">
        <v>1.0416666666666701E-2</v>
      </c>
      <c r="E193" s="73">
        <f>$D$42*D193</f>
        <v>7.812500000000026E-3</v>
      </c>
    </row>
    <row r="194" spans="1:5" ht="15">
      <c r="A194" s="66"/>
      <c r="B194" s="22" t="s">
        <v>88</v>
      </c>
      <c r="C194" s="85"/>
      <c r="D194" s="69">
        <v>6.9444444444444397E-3</v>
      </c>
      <c r="E194" s="73">
        <f>$D$42*D194</f>
        <v>5.2083333333333296E-3</v>
      </c>
    </row>
    <row r="195" spans="1:5" ht="29.85">
      <c r="A195" s="66"/>
      <c r="B195" s="70" t="s">
        <v>89</v>
      </c>
      <c r="C195" s="19"/>
      <c r="D195" s="69">
        <v>6.9444444444444397E-3</v>
      </c>
      <c r="E195" s="73">
        <f>$D$42*D195</f>
        <v>5.2083333333333296E-3</v>
      </c>
    </row>
    <row r="196" spans="1:5" ht="15">
      <c r="A196" s="49" t="s">
        <v>160</v>
      </c>
      <c r="B196" s="23" t="s">
        <v>91</v>
      </c>
      <c r="C196" s="108">
        <f>SUM(E197:E201)</f>
        <v>3.9062499999999986E-2</v>
      </c>
      <c r="D196" s="69"/>
      <c r="E196" s="73"/>
    </row>
    <row r="197" spans="1:5" ht="44.1">
      <c r="A197" s="71"/>
      <c r="B197" s="70" t="s">
        <v>92</v>
      </c>
      <c r="C197" s="85"/>
      <c r="D197" s="69">
        <v>1.0416666666666701E-2</v>
      </c>
      <c r="E197" s="73">
        <f>$D$42*D197</f>
        <v>7.812500000000026E-3</v>
      </c>
    </row>
    <row r="198" spans="1:5" ht="15">
      <c r="A198" s="71"/>
      <c r="B198" s="22" t="s">
        <v>93</v>
      </c>
      <c r="C198" s="85"/>
      <c r="D198" s="69">
        <v>3.4722222222222199E-3</v>
      </c>
      <c r="E198" s="68">
        <v>3.4722222222222199E-3</v>
      </c>
    </row>
    <row r="199" spans="1:5" ht="15">
      <c r="A199" s="71"/>
      <c r="B199" s="22" t="s">
        <v>94</v>
      </c>
      <c r="C199" s="85"/>
      <c r="D199" s="69">
        <v>3.4722222222222199E-3</v>
      </c>
      <c r="E199" s="68">
        <v>3.4722222222222199E-3</v>
      </c>
    </row>
    <row r="200" spans="1:5" ht="15">
      <c r="A200" s="71"/>
      <c r="B200" s="22" t="s">
        <v>95</v>
      </c>
      <c r="C200" s="85"/>
      <c r="D200" s="69">
        <v>3.4722222222222199E-3</v>
      </c>
      <c r="E200" s="68">
        <v>3.4722222222222199E-3</v>
      </c>
    </row>
    <row r="201" spans="1:5" ht="44.1">
      <c r="A201" s="71"/>
      <c r="B201" s="70" t="s">
        <v>96</v>
      </c>
      <c r="C201" s="19"/>
      <c r="D201" s="69">
        <v>2.0833333333333301E-2</v>
      </c>
      <c r="E201" s="68">
        <v>2.0833333333333301E-2</v>
      </c>
    </row>
    <row r="202" spans="1:5" ht="15.6">
      <c r="A202" s="49" t="s">
        <v>161</v>
      </c>
      <c r="B202" s="52" t="s">
        <v>98</v>
      </c>
      <c r="C202" s="108">
        <f>SUM(E203:E204)</f>
        <v>5.2083333333333296E-3</v>
      </c>
      <c r="D202" s="72"/>
      <c r="E202" s="86"/>
    </row>
    <row r="203" spans="1:5" ht="58.15">
      <c r="A203" s="49"/>
      <c r="B203" s="70" t="s">
        <v>99</v>
      </c>
      <c r="C203" s="85"/>
      <c r="D203" s="69">
        <v>6.9444444444444397E-3</v>
      </c>
      <c r="E203" s="86"/>
    </row>
    <row r="204" spans="1:5" ht="44.1">
      <c r="A204" s="49"/>
      <c r="B204" s="70" t="s">
        <v>100</v>
      </c>
      <c r="C204" s="85"/>
      <c r="D204" s="69">
        <v>6.9444444444444397E-3</v>
      </c>
      <c r="E204" s="73">
        <f>$D$42*D204</f>
        <v>5.2083333333333296E-3</v>
      </c>
    </row>
    <row r="205" spans="1:5" ht="15.6">
      <c r="A205" s="49" t="s">
        <v>162</v>
      </c>
      <c r="B205" s="23" t="s">
        <v>102</v>
      </c>
      <c r="C205" s="19">
        <f>SUM(E205)</f>
        <v>3.4722222222222199E-3</v>
      </c>
      <c r="D205" s="69">
        <v>3.4722222222222199E-3</v>
      </c>
      <c r="E205" s="68">
        <v>3.4722222222222199E-3</v>
      </c>
    </row>
    <row r="206" spans="1:5" ht="15">
      <c r="A206" s="71"/>
      <c r="B206" s="22" t="s">
        <v>103</v>
      </c>
      <c r="C206" s="108"/>
      <c r="D206" s="72"/>
      <c r="E206" s="84"/>
    </row>
    <row r="207" spans="1:5" ht="15">
      <c r="A207" s="71"/>
      <c r="B207" s="22" t="s">
        <v>104</v>
      </c>
      <c r="C207" s="85"/>
      <c r="D207" s="72"/>
      <c r="E207" s="84"/>
    </row>
    <row r="208" spans="1:5" ht="15">
      <c r="A208" s="71"/>
      <c r="B208" s="22" t="s">
        <v>105</v>
      </c>
      <c r="C208" s="85"/>
      <c r="D208" s="72"/>
      <c r="E208" s="84"/>
    </row>
    <row r="209" spans="1:6" ht="44.1">
      <c r="A209" s="71"/>
      <c r="B209" s="70" t="s">
        <v>106</v>
      </c>
      <c r="C209" s="85"/>
      <c r="D209" s="72"/>
      <c r="E209" s="84"/>
    </row>
    <row r="210" spans="1:6" ht="44.1">
      <c r="A210" s="71"/>
      <c r="B210" s="70" t="s">
        <v>107</v>
      </c>
      <c r="C210" s="85"/>
      <c r="D210" s="72"/>
      <c r="E210" s="73"/>
    </row>
    <row r="212" spans="1:6" ht="15.75">
      <c r="A212" s="74" t="s">
        <v>108</v>
      </c>
      <c r="B212" s="75" t="s">
        <v>109</v>
      </c>
      <c r="C212" s="9"/>
      <c r="D212" s="4"/>
      <c r="E212" s="4"/>
    </row>
    <row r="213" spans="1:6" ht="55.5">
      <c r="A213" s="78"/>
      <c r="B213" s="79" t="s">
        <v>110</v>
      </c>
      <c r="C213" s="80"/>
      <c r="D213" s="4"/>
      <c r="E213" s="4"/>
    </row>
    <row r="214" spans="1:6" ht="15.75">
      <c r="A214" s="81"/>
      <c r="B214" s="82" t="s">
        <v>111</v>
      </c>
      <c r="C214" s="15"/>
      <c r="D214" s="4"/>
      <c r="E214" s="4"/>
    </row>
    <row r="215" spans="1:6" ht="15">
      <c r="A215" s="81"/>
      <c r="B215" s="82"/>
      <c r="C215" s="15"/>
      <c r="D215" s="9"/>
      <c r="E215" s="4"/>
    </row>
    <row r="217" spans="1:6" ht="15">
      <c r="A217" s="23" t="s">
        <v>145</v>
      </c>
      <c r="B217" s="23"/>
      <c r="C217" s="19"/>
      <c r="D217" s="63" t="s">
        <v>74</v>
      </c>
      <c r="E217" s="64"/>
      <c r="F217" s="16"/>
    </row>
    <row r="218" spans="1:6" ht="15">
      <c r="A218" s="49" t="s">
        <v>163</v>
      </c>
      <c r="B218" s="23" t="s">
        <v>76</v>
      </c>
      <c r="C218" s="108">
        <f>SUM(E218:E220)</f>
        <v>8.680555555555549E-3</v>
      </c>
      <c r="D218" s="72"/>
      <c r="E218" s="73"/>
    </row>
    <row r="219" spans="1:6" ht="15">
      <c r="A219" s="66"/>
      <c r="B219" s="23" t="s">
        <v>77</v>
      </c>
      <c r="C219" s="85"/>
      <c r="D219" s="69">
        <v>3.4722222222222199E-3</v>
      </c>
      <c r="E219" s="73">
        <f>$D$43*D219</f>
        <v>5.2083333333333296E-3</v>
      </c>
    </row>
    <row r="220" spans="1:6" ht="15">
      <c r="A220" s="66"/>
      <c r="B220" s="23" t="s">
        <v>78</v>
      </c>
      <c r="C220" s="85"/>
      <c r="D220" s="69">
        <v>3.4722222222222199E-3</v>
      </c>
      <c r="E220" s="68">
        <v>3.4722222222222199E-3</v>
      </c>
    </row>
    <row r="221" spans="1:6" ht="15">
      <c r="A221" s="49" t="s">
        <v>164</v>
      </c>
      <c r="B221" s="23" t="s">
        <v>80</v>
      </c>
      <c r="C221" s="19">
        <f>SUM(E222:E228)</f>
        <v>8.8541666666666727E-2</v>
      </c>
      <c r="D221" s="69"/>
      <c r="E221" s="86"/>
    </row>
    <row r="222" spans="1:6" ht="30">
      <c r="A222" s="49" t="s">
        <v>165</v>
      </c>
      <c r="B222" s="52" t="s">
        <v>82</v>
      </c>
      <c r="C222" s="108"/>
      <c r="D222" s="69">
        <v>2.7777777777777801E-2</v>
      </c>
      <c r="E222" s="73">
        <f>$D$43*D222</f>
        <v>4.1666666666666699E-2</v>
      </c>
    </row>
    <row r="223" spans="1:6" ht="15">
      <c r="A223" s="49" t="s">
        <v>166</v>
      </c>
      <c r="B223" s="23" t="s">
        <v>84</v>
      </c>
      <c r="C223" s="85"/>
      <c r="D223" s="69"/>
      <c r="E223" s="73"/>
    </row>
    <row r="224" spans="1:6" ht="15">
      <c r="A224" s="66"/>
      <c r="B224" s="22" t="s">
        <v>85</v>
      </c>
      <c r="C224" s="85"/>
      <c r="D224" s="69">
        <v>6.9444444444444397E-3</v>
      </c>
      <c r="E224" s="73">
        <f>$D$43*D224</f>
        <v>1.0416666666666659E-2</v>
      </c>
    </row>
    <row r="225" spans="1:5" ht="15">
      <c r="A225" s="66"/>
      <c r="B225" s="22" t="s">
        <v>86</v>
      </c>
      <c r="C225" s="85"/>
      <c r="D225" s="69"/>
      <c r="E225" s="86"/>
    </row>
    <row r="226" spans="1:5" ht="15">
      <c r="A226" s="66"/>
      <c r="B226" s="22" t="s">
        <v>87</v>
      </c>
      <c r="C226" s="85"/>
      <c r="D226" s="69">
        <v>1.0416666666666701E-2</v>
      </c>
      <c r="E226" s="73">
        <f>$D$43*D226</f>
        <v>1.5625000000000052E-2</v>
      </c>
    </row>
    <row r="227" spans="1:5" ht="15">
      <c r="A227" s="66"/>
      <c r="B227" s="22" t="s">
        <v>88</v>
      </c>
      <c r="C227" s="85"/>
      <c r="D227" s="69">
        <v>6.9444444444444397E-3</v>
      </c>
      <c r="E227" s="73">
        <f>$D$43*D227</f>
        <v>1.0416666666666659E-2</v>
      </c>
    </row>
    <row r="228" spans="1:5" ht="30">
      <c r="A228" s="66"/>
      <c r="B228" s="70" t="s">
        <v>89</v>
      </c>
      <c r="C228" s="19"/>
      <c r="D228" s="69">
        <v>6.9444444444444397E-3</v>
      </c>
      <c r="E228" s="73">
        <f>$D$43*D228</f>
        <v>1.0416666666666659E-2</v>
      </c>
    </row>
    <row r="229" spans="1:5" ht="15">
      <c r="A229" s="49" t="s">
        <v>167</v>
      </c>
      <c r="B229" s="23" t="s">
        <v>91</v>
      </c>
      <c r="C229" s="108">
        <f>SUM(E230:E234)</f>
        <v>4.6875000000000014E-2</v>
      </c>
      <c r="D229" s="69"/>
      <c r="E229" s="73"/>
    </row>
    <row r="230" spans="1:5" ht="44.1">
      <c r="A230" s="71"/>
      <c r="B230" s="70" t="s">
        <v>92</v>
      </c>
      <c r="C230" s="85"/>
      <c r="D230" s="69">
        <v>1.0416666666666701E-2</v>
      </c>
      <c r="E230" s="73">
        <f>$D$43*D230</f>
        <v>1.5625000000000052E-2</v>
      </c>
    </row>
    <row r="231" spans="1:5" ht="15">
      <c r="A231" s="71"/>
      <c r="B231" s="22" t="s">
        <v>93</v>
      </c>
      <c r="C231" s="85"/>
      <c r="D231" s="69">
        <v>3.4722222222222199E-3</v>
      </c>
      <c r="E231" s="68">
        <v>3.4722222222222199E-3</v>
      </c>
    </row>
    <row r="232" spans="1:5" ht="15">
      <c r="A232" s="71"/>
      <c r="B232" s="22" t="s">
        <v>94</v>
      </c>
      <c r="C232" s="85"/>
      <c r="D232" s="69">
        <v>3.4722222222222199E-3</v>
      </c>
      <c r="E232" s="68">
        <v>3.4722222222222199E-3</v>
      </c>
    </row>
    <row r="233" spans="1:5" ht="15">
      <c r="A233" s="71"/>
      <c r="B233" s="22" t="s">
        <v>95</v>
      </c>
      <c r="C233" s="85"/>
      <c r="D233" s="69">
        <v>3.4722222222222199E-3</v>
      </c>
      <c r="E233" s="68">
        <v>3.4722222222222199E-3</v>
      </c>
    </row>
    <row r="234" spans="1:5" ht="44.1">
      <c r="A234" s="71"/>
      <c r="B234" s="70" t="s">
        <v>96</v>
      </c>
      <c r="C234" s="19"/>
      <c r="D234" s="69">
        <v>2.0833333333333301E-2</v>
      </c>
      <c r="E234" s="68">
        <v>2.0833333333333301E-2</v>
      </c>
    </row>
    <row r="235" spans="1:5" ht="15">
      <c r="A235" s="49" t="s">
        <v>168</v>
      </c>
      <c r="B235" s="52" t="s">
        <v>98</v>
      </c>
      <c r="C235" s="108">
        <f>SUM(E236:E237)</f>
        <v>1.0416666666666659E-2</v>
      </c>
      <c r="D235" s="72"/>
      <c r="E235" s="86"/>
    </row>
    <row r="236" spans="1:5" ht="58.35">
      <c r="A236" s="49"/>
      <c r="B236" s="70" t="s">
        <v>99</v>
      </c>
      <c r="C236" s="85"/>
      <c r="D236" s="69">
        <v>6.9444444444444397E-3</v>
      </c>
      <c r="E236" s="86"/>
    </row>
    <row r="237" spans="1:5" ht="44.1">
      <c r="A237" s="49"/>
      <c r="B237" s="70" t="s">
        <v>100</v>
      </c>
      <c r="C237" s="85"/>
      <c r="D237" s="69">
        <v>6.9444444444444397E-3</v>
      </c>
      <c r="E237" s="73">
        <f>$D$43*D237</f>
        <v>1.0416666666666659E-2</v>
      </c>
    </row>
    <row r="238" spans="1:5" ht="15">
      <c r="A238" s="49" t="s">
        <v>169</v>
      </c>
      <c r="B238" s="23" t="s">
        <v>102</v>
      </c>
      <c r="C238" s="19">
        <f>SUM(E238)</f>
        <v>3.4722222222222199E-3</v>
      </c>
      <c r="D238" s="69">
        <v>3.4722222222222199E-3</v>
      </c>
      <c r="E238" s="68">
        <v>3.4722222222222199E-3</v>
      </c>
    </row>
    <row r="239" spans="1:5" ht="15">
      <c r="A239" s="71"/>
      <c r="B239" s="22" t="s">
        <v>103</v>
      </c>
      <c r="C239" s="108"/>
      <c r="E239" s="84"/>
    </row>
    <row r="240" spans="1:5" ht="15">
      <c r="A240" s="71"/>
      <c r="B240" s="22" t="s">
        <v>104</v>
      </c>
      <c r="C240" s="85"/>
      <c r="E240" s="84"/>
    </row>
    <row r="241" spans="1:5" ht="15">
      <c r="A241" s="71"/>
      <c r="B241" s="22" t="s">
        <v>105</v>
      </c>
      <c r="C241" s="85"/>
      <c r="E241" s="84"/>
    </row>
    <row r="242" spans="1:5" ht="44.1">
      <c r="A242" s="71"/>
      <c r="B242" s="70" t="s">
        <v>106</v>
      </c>
      <c r="C242" s="85"/>
      <c r="E242" s="84"/>
    </row>
    <row r="243" spans="1:5" ht="44.1">
      <c r="A243" s="71"/>
      <c r="B243" s="70" t="s">
        <v>107</v>
      </c>
      <c r="C243" s="85"/>
      <c r="E243" s="73"/>
    </row>
    <row r="246" spans="1:5" ht="15.75" customHeight="1">
      <c r="A246" s="74" t="s">
        <v>108</v>
      </c>
      <c r="B246" s="75" t="s">
        <v>109</v>
      </c>
      <c r="C246" s="9"/>
      <c r="D246" s="4"/>
      <c r="E246" s="4"/>
    </row>
    <row r="247" spans="1:5" ht="15.75" customHeight="1">
      <c r="A247" s="78"/>
      <c r="B247" s="79" t="s">
        <v>110</v>
      </c>
      <c r="C247" s="80"/>
      <c r="D247" s="4"/>
      <c r="E247" s="4"/>
    </row>
    <row r="248" spans="1:5" ht="15.75" customHeight="1">
      <c r="A248" s="81"/>
      <c r="B248" s="82" t="s">
        <v>111</v>
      </c>
      <c r="C248" s="15"/>
      <c r="D248" s="4"/>
      <c r="E248" s="4"/>
    </row>
    <row r="250" spans="1:5" ht="15.75" customHeight="1">
      <c r="A250" s="116" t="s">
        <v>126</v>
      </c>
      <c r="B250" s="17"/>
      <c r="C250" s="117" t="s">
        <v>127</v>
      </c>
      <c r="D250" s="80" t="s">
        <v>128</v>
      </c>
      <c r="E250" s="80"/>
    </row>
    <row r="251" spans="1:5" ht="15.75" customHeight="1">
      <c r="A251" s="48"/>
      <c r="B251" s="23" t="s">
        <v>129</v>
      </c>
      <c r="C251" s="99">
        <v>2.0833333333333298E-3</v>
      </c>
      <c r="D251" s="100" t="e">
        <f>$B$6*C251</f>
        <v>#VALUE!</v>
      </c>
      <c r="E251" s="80"/>
    </row>
    <row r="252" spans="1:5" ht="15.75" customHeight="1">
      <c r="A252" s="7"/>
      <c r="B252" s="23" t="s">
        <v>130</v>
      </c>
      <c r="C252" s="51">
        <v>3.4722222222222199E-3</v>
      </c>
      <c r="D252" s="100" t="e">
        <f>$B$6*C252</f>
        <v>#VALUE!</v>
      </c>
      <c r="E252" s="80"/>
    </row>
    <row r="253" spans="1:5" ht="15.75" customHeight="1">
      <c r="A253" s="7"/>
      <c r="B253" s="23" t="s">
        <v>131</v>
      </c>
      <c r="C253" s="51">
        <v>3.4722222222222199E-3</v>
      </c>
      <c r="D253" s="100" t="e">
        <f>$B$6*C253</f>
        <v>#VALUE!</v>
      </c>
      <c r="E253" s="101"/>
    </row>
    <row r="254" spans="1:5" ht="15.75" customHeight="1">
      <c r="A254" s="7"/>
      <c r="B254" s="23"/>
      <c r="C254" s="102"/>
      <c r="D254" s="103"/>
      <c r="E254" s="101"/>
    </row>
    <row r="255" spans="1:5" ht="15.75" customHeight="1">
      <c r="A255" s="7"/>
      <c r="B255" s="23" t="s">
        <v>132</v>
      </c>
      <c r="C255" s="102"/>
      <c r="D255" s="104"/>
      <c r="E255" s="101"/>
    </row>
    <row r="256" spans="1:5" ht="15.75" customHeight="1">
      <c r="A256" s="7"/>
      <c r="B256" s="22" t="s">
        <v>133</v>
      </c>
      <c r="C256" s="51">
        <v>6.9444444444444397E-3</v>
      </c>
      <c r="D256" s="100">
        <f>C256</f>
        <v>6.9444444444444397E-3</v>
      </c>
      <c r="E256" s="101"/>
    </row>
    <row r="257" spans="1:5" ht="15.75" customHeight="1">
      <c r="A257" s="105"/>
      <c r="B257" s="22" t="s">
        <v>134</v>
      </c>
      <c r="C257" s="51">
        <v>3.4722222222222199E-3</v>
      </c>
      <c r="D257" s="100">
        <f>C257</f>
        <v>3.4722222222222199E-3</v>
      </c>
      <c r="E257" s="4"/>
    </row>
    <row r="258" spans="1:5" ht="15.75" customHeight="1">
      <c r="A258" s="7"/>
      <c r="B258" s="70" t="s">
        <v>135</v>
      </c>
      <c r="C258" s="51">
        <v>3.4722222222222199E-3</v>
      </c>
      <c r="D258" s="100">
        <f>C258</f>
        <v>3.4722222222222199E-3</v>
      </c>
      <c r="E258" s="4"/>
    </row>
    <row r="259" spans="1:5" ht="15.75" customHeight="1">
      <c r="A259" s="48"/>
      <c r="B259" s="22" t="s">
        <v>136</v>
      </c>
      <c r="C259" s="51">
        <v>6.9444444444444397E-3</v>
      </c>
      <c r="D259" s="100" t="e">
        <f>$B$6*C259</f>
        <v>#VALUE!</v>
      </c>
      <c r="E259" s="4"/>
    </row>
    <row r="260" spans="1:5" ht="15.75" customHeight="1">
      <c r="A260" s="56"/>
      <c r="B260" s="70" t="s">
        <v>99</v>
      </c>
      <c r="C260" s="51">
        <v>2.0833333333333298E-3</v>
      </c>
      <c r="D260" s="100" t="e">
        <f>$B$6*C260</f>
        <v>#VALUE!</v>
      </c>
      <c r="E260" s="4"/>
    </row>
    <row r="261" spans="1:5" ht="15.75" customHeight="1">
      <c r="A261" s="56"/>
      <c r="B261" s="57"/>
      <c r="C261" s="106" t="s">
        <v>137</v>
      </c>
      <c r="D261" s="107" t="e">
        <f>SUM(D251:D260)</f>
        <v>#VALUE!</v>
      </c>
      <c r="E261" s="3" t="s">
        <v>138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69"/>
  <sheetViews>
    <sheetView zoomScaleNormal="100" workbookViewId="0">
      <selection activeCell="B9" sqref="B9"/>
    </sheetView>
  </sheetViews>
  <sheetFormatPr defaultRowHeight="12.75"/>
  <cols>
    <col min="1" max="1" width="50.140625" customWidth="1"/>
    <col min="2" max="2" width="46.7109375" customWidth="1"/>
    <col min="3" max="1025" width="12.57031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5" t="s">
        <v>2</v>
      </c>
      <c r="G1" s="5" t="s">
        <v>3</v>
      </c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7" t="s">
        <v>4</v>
      </c>
      <c r="B2" s="8" t="s">
        <v>5</v>
      </c>
      <c r="C2" s="9"/>
      <c r="D2" s="4"/>
      <c r="E2" s="4"/>
      <c r="G2" t="s">
        <v>6</v>
      </c>
      <c r="H2" s="10"/>
    </row>
    <row r="3" spans="1:26" ht="15.75" customHeight="1">
      <c r="A3" s="7" t="s">
        <v>7</v>
      </c>
      <c r="B3" s="11" t="e">
        <f>ROUND(B10/C3,2)</f>
        <v>#VALUE!</v>
      </c>
      <c r="C3" s="12" t="s">
        <v>8</v>
      </c>
      <c r="D3" s="9"/>
      <c r="E3" s="4"/>
      <c r="G3" t="s">
        <v>9</v>
      </c>
      <c r="H3" s="13"/>
    </row>
    <row r="4" spans="1:26" ht="15.75" customHeight="1">
      <c r="A4" s="7" t="s">
        <v>10</v>
      </c>
      <c r="B4" s="14" t="s">
        <v>11</v>
      </c>
      <c r="C4" s="15"/>
      <c r="D4" s="9"/>
      <c r="E4" s="4"/>
      <c r="G4" t="s">
        <v>12</v>
      </c>
      <c r="H4" s="16"/>
    </row>
    <row r="5" spans="1:26" ht="15.75" customHeight="1">
      <c r="A5" s="17" t="s">
        <v>13</v>
      </c>
      <c r="B5" s="18">
        <v>3</v>
      </c>
      <c r="C5" s="19"/>
      <c r="D5" s="19"/>
      <c r="E5" s="20"/>
    </row>
    <row r="6" spans="1:26" ht="15.75" customHeight="1">
      <c r="A6" s="17" t="s">
        <v>14</v>
      </c>
      <c r="B6" s="21" t="e">
        <f>B1*3</f>
        <v>#VALUE!</v>
      </c>
      <c r="C6" s="22" t="s">
        <v>15</v>
      </c>
      <c r="D6" s="19"/>
      <c r="E6" s="20"/>
    </row>
    <row r="7" spans="1:26" ht="15.75" customHeight="1">
      <c r="A7" s="17" t="s">
        <v>16</v>
      </c>
      <c r="B7" s="23">
        <v>3</v>
      </c>
      <c r="C7" s="19"/>
      <c r="D7" s="19"/>
      <c r="E7" s="20"/>
    </row>
    <row r="8" spans="1:26" ht="15.75" customHeight="1">
      <c r="A8" s="17" t="s">
        <v>17</v>
      </c>
      <c r="B8" s="24">
        <v>0.1</v>
      </c>
      <c r="C8" s="19"/>
      <c r="D8" s="19"/>
      <c r="E8" s="20"/>
    </row>
    <row r="9" spans="1:26" ht="15.75" customHeight="1">
      <c r="A9" s="17" t="s">
        <v>18</v>
      </c>
      <c r="B9" s="25">
        <f>SUM(C19:C34)</f>
        <v>0.14583333333333331</v>
      </c>
      <c r="C9" s="19"/>
      <c r="D9" s="19"/>
      <c r="E9" s="20"/>
    </row>
    <row r="10" spans="1:26" ht="15.75" customHeight="1">
      <c r="A10" s="17" t="s">
        <v>19</v>
      </c>
      <c r="B10" s="26" t="e">
        <f>+(1+B8)*B6*B7+B9</f>
        <v>#VALUE!</v>
      </c>
      <c r="C10" s="19"/>
      <c r="D10" s="19"/>
      <c r="E10" s="20"/>
    </row>
    <row r="11" spans="1:26" ht="15.75" customHeight="1">
      <c r="A11" s="27" t="s">
        <v>20</v>
      </c>
      <c r="B11" s="28">
        <f>D80</f>
        <v>0</v>
      </c>
      <c r="C11" s="29"/>
      <c r="D11" s="29"/>
      <c r="E11" s="30"/>
    </row>
    <row r="12" spans="1:26" ht="15.75" customHeight="1">
      <c r="A12" s="31"/>
      <c r="B12" s="32"/>
      <c r="C12" s="32"/>
      <c r="D12" s="33" t="s">
        <v>21</v>
      </c>
      <c r="E12" s="32"/>
    </row>
    <row r="13" spans="1:26" ht="15.75" customHeight="1">
      <c r="A13" s="34"/>
      <c r="B13" s="35"/>
      <c r="C13" s="36" t="s">
        <v>22</v>
      </c>
      <c r="D13" s="36" t="s">
        <v>23</v>
      </c>
      <c r="E13" s="37"/>
    </row>
    <row r="14" spans="1:26" ht="15.75" customHeight="1">
      <c r="A14" s="38"/>
      <c r="B14" s="39"/>
      <c r="C14" s="40" t="s">
        <v>24</v>
      </c>
      <c r="D14" s="40" t="s">
        <v>25</v>
      </c>
      <c r="E14" s="40" t="s">
        <v>26</v>
      </c>
    </row>
    <row r="15" spans="1:26" ht="15.75" customHeight="1">
      <c r="A15" s="41" t="s">
        <v>27</v>
      </c>
      <c r="B15" s="42" t="s">
        <v>28</v>
      </c>
      <c r="C15" s="43" t="e">
        <f>(15*$B$1*2)/60</f>
        <v>#VALUE!</v>
      </c>
      <c r="D15" s="44"/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>
      <c r="A16" s="42" t="s">
        <v>29</v>
      </c>
      <c r="B16" s="42"/>
      <c r="C16" s="42"/>
      <c r="D16" s="44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>
      <c r="A17" s="41"/>
      <c r="B17" s="42"/>
      <c r="C17" s="47"/>
      <c r="D17" s="44"/>
      <c r="E17" s="45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>
      <c r="A18" s="48" t="s">
        <v>30</v>
      </c>
      <c r="B18" s="17" t="s">
        <v>31</v>
      </c>
      <c r="C18" s="22"/>
      <c r="D18" s="3"/>
      <c r="E18" s="4"/>
    </row>
    <row r="19" spans="1:26" ht="15.75" customHeight="1">
      <c r="A19" s="49" t="s">
        <v>32</v>
      </c>
      <c r="B19" s="50" t="s">
        <v>33</v>
      </c>
      <c r="C19" s="51">
        <v>2.0833333333333301E-2</v>
      </c>
      <c r="D19" s="3"/>
      <c r="E19" s="4"/>
    </row>
    <row r="20" spans="1:26" ht="15.75" customHeight="1">
      <c r="A20" s="49" t="s">
        <v>34</v>
      </c>
      <c r="B20" s="52" t="s">
        <v>35</v>
      </c>
      <c r="C20" s="51">
        <v>1.38888888888889E-2</v>
      </c>
      <c r="D20" s="3"/>
      <c r="E20" s="4"/>
    </row>
    <row r="21" spans="1:26" ht="15.75" customHeight="1">
      <c r="A21" s="49" t="s">
        <v>36</v>
      </c>
      <c r="B21" s="23" t="s">
        <v>37</v>
      </c>
      <c r="C21" s="51"/>
      <c r="D21" s="3"/>
      <c r="E21" s="4"/>
    </row>
    <row r="22" spans="1:26" ht="15.75" customHeight="1">
      <c r="A22" s="49"/>
      <c r="B22" s="23" t="s">
        <v>38</v>
      </c>
      <c r="C22" s="51">
        <v>1.38888888888889E-2</v>
      </c>
      <c r="D22" s="4"/>
      <c r="E22" s="4"/>
    </row>
    <row r="23" spans="1:26" ht="15.75" customHeight="1">
      <c r="A23" s="49"/>
      <c r="B23" s="53" t="s">
        <v>39</v>
      </c>
      <c r="C23" s="51"/>
      <c r="D23" s="4"/>
      <c r="E23" s="4"/>
    </row>
    <row r="24" spans="1:26" ht="15.75" customHeight="1">
      <c r="A24" s="49"/>
      <c r="B24" s="53" t="s">
        <v>40</v>
      </c>
      <c r="C24" s="51"/>
      <c r="D24" s="4"/>
      <c r="E24" s="4"/>
    </row>
    <row r="25" spans="1:26" ht="15.75" customHeight="1">
      <c r="A25" s="49"/>
      <c r="B25" s="53" t="s">
        <v>41</v>
      </c>
      <c r="C25" s="51"/>
      <c r="D25" s="4"/>
      <c r="E25" s="4"/>
    </row>
    <row r="26" spans="1:26" ht="15.75" customHeight="1">
      <c r="A26" s="49" t="s">
        <v>42</v>
      </c>
      <c r="B26" s="23" t="s">
        <v>43</v>
      </c>
      <c r="C26" s="51">
        <v>3.4722222222222199E-3</v>
      </c>
      <c r="D26" s="4"/>
      <c r="E26" s="4"/>
    </row>
    <row r="27" spans="1:26" ht="15.75" customHeight="1">
      <c r="A27" s="49"/>
      <c r="B27" s="23" t="s">
        <v>44</v>
      </c>
      <c r="C27" s="51"/>
      <c r="D27" s="4"/>
      <c r="E27" s="4"/>
    </row>
    <row r="28" spans="1:26" ht="15.75" customHeight="1">
      <c r="A28" s="49"/>
      <c r="B28" s="23" t="s">
        <v>45</v>
      </c>
      <c r="C28" s="51"/>
      <c r="D28" s="4"/>
      <c r="E28" s="4"/>
    </row>
    <row r="29" spans="1:26" ht="15.75" customHeight="1">
      <c r="A29" s="49" t="s">
        <v>46</v>
      </c>
      <c r="B29" s="23" t="s">
        <v>47</v>
      </c>
      <c r="C29" s="51">
        <v>4.1666666666666699E-2</v>
      </c>
      <c r="D29" s="4"/>
      <c r="E29" s="4"/>
    </row>
    <row r="30" spans="1:26" ht="15.75" customHeight="1">
      <c r="A30" s="49" t="s">
        <v>48</v>
      </c>
      <c r="B30" s="23" t="s">
        <v>49</v>
      </c>
      <c r="C30" s="19">
        <v>3.4722222222222199E-3</v>
      </c>
      <c r="D30" s="9"/>
      <c r="E30" s="4"/>
    </row>
    <row r="31" spans="1:26" ht="15.75" customHeight="1">
      <c r="A31" s="49" t="s">
        <v>50</v>
      </c>
      <c r="B31" s="54" t="s">
        <v>51</v>
      </c>
      <c r="C31" s="19">
        <v>3.4722222222222199E-3</v>
      </c>
      <c r="D31" s="4"/>
      <c r="E31" s="4"/>
    </row>
    <row r="32" spans="1:26" ht="15.75" customHeight="1">
      <c r="A32" s="49" t="s">
        <v>52</v>
      </c>
      <c r="B32" s="52" t="s">
        <v>53</v>
      </c>
      <c r="C32" s="19">
        <v>3.4722222222222199E-3</v>
      </c>
      <c r="D32" s="55"/>
      <c r="E32" s="4"/>
    </row>
    <row r="33" spans="1:8" ht="15.75" customHeight="1">
      <c r="A33" s="49" t="s">
        <v>54</v>
      </c>
      <c r="B33" s="52" t="s">
        <v>55</v>
      </c>
      <c r="C33" s="51">
        <v>2.0833333333333301E-2</v>
      </c>
      <c r="D33" s="55"/>
      <c r="E33" s="4"/>
    </row>
    <row r="34" spans="1:8" ht="15.75" customHeight="1">
      <c r="A34" s="49" t="s">
        <v>56</v>
      </c>
      <c r="B34" s="52" t="s">
        <v>57</v>
      </c>
      <c r="C34" s="51">
        <v>2.0833333333333301E-2</v>
      </c>
      <c r="D34" s="55"/>
      <c r="E34" s="4"/>
    </row>
    <row r="35" spans="1:8" ht="15.75" customHeight="1">
      <c r="A35" s="49"/>
      <c r="B35" s="52" t="s">
        <v>58</v>
      </c>
      <c r="C35" s="19">
        <f>SUM(C19:C34)</f>
        <v>0.14583333333333331</v>
      </c>
      <c r="D35" s="55"/>
      <c r="E35" s="4"/>
    </row>
    <row r="36" spans="1:8" ht="15.75" customHeight="1">
      <c r="A36" s="56"/>
      <c r="B36" s="57"/>
      <c r="C36" s="58"/>
      <c r="D36" s="4"/>
      <c r="E36" s="4"/>
    </row>
    <row r="37" spans="1:8" s="59" customFormat="1" ht="15.75" customHeight="1">
      <c r="A37" s="59" t="s">
        <v>59</v>
      </c>
      <c r="B37" s="59" t="s">
        <v>60</v>
      </c>
      <c r="C37" s="59" t="s">
        <v>61</v>
      </c>
      <c r="F37" s="59">
        <v>5</v>
      </c>
      <c r="G37" s="59" t="s">
        <v>62</v>
      </c>
      <c r="H37" s="59">
        <v>0.5</v>
      </c>
    </row>
    <row r="38" spans="1:8" s="59" customFormat="1" ht="15.75" customHeight="1">
      <c r="A38" s="59" t="s">
        <v>63</v>
      </c>
      <c r="B38" s="59" t="s">
        <v>64</v>
      </c>
      <c r="C38" s="59">
        <v>5</v>
      </c>
      <c r="D38" s="59">
        <v>0.5</v>
      </c>
      <c r="F38" s="59">
        <v>4</v>
      </c>
      <c r="G38" s="59" t="s">
        <v>65</v>
      </c>
      <c r="H38" s="59">
        <v>0.75</v>
      </c>
    </row>
    <row r="39" spans="1:8" s="59" customFormat="1" ht="15.75" customHeight="1">
      <c r="A39" s="59" t="s">
        <v>66</v>
      </c>
      <c r="B39" s="59" t="s">
        <v>67</v>
      </c>
      <c r="C39" s="59">
        <v>4</v>
      </c>
      <c r="D39" s="59">
        <v>0.75</v>
      </c>
      <c r="F39" s="59">
        <v>3</v>
      </c>
      <c r="G39" s="59" t="s">
        <v>68</v>
      </c>
      <c r="H39" s="59">
        <v>1</v>
      </c>
    </row>
    <row r="40" spans="1:8" s="59" customFormat="1" ht="15.75" customHeight="1">
      <c r="A40" s="59" t="s">
        <v>69</v>
      </c>
      <c r="B40" s="59" t="s">
        <v>70</v>
      </c>
      <c r="C40" s="59">
        <v>2</v>
      </c>
      <c r="D40" s="59">
        <v>1.5</v>
      </c>
      <c r="F40" s="59">
        <v>2</v>
      </c>
      <c r="G40" s="59" t="s">
        <v>71</v>
      </c>
      <c r="H40" s="59">
        <v>1.5</v>
      </c>
    </row>
    <row r="41" spans="1:8" s="59" customFormat="1" ht="15.75" customHeight="1">
      <c r="A41" s="59" t="s">
        <v>139</v>
      </c>
      <c r="B41" s="59" t="s">
        <v>140</v>
      </c>
      <c r="C41" s="59">
        <v>2</v>
      </c>
      <c r="D41" s="59">
        <v>1.5</v>
      </c>
      <c r="F41" s="59">
        <v>1</v>
      </c>
      <c r="G41" s="59" t="s">
        <v>141</v>
      </c>
      <c r="H41" s="59">
        <v>2</v>
      </c>
    </row>
    <row r="42" spans="1:8" s="59" customFormat="1" ht="15.75" customHeight="1">
      <c r="A42" s="59" t="s">
        <v>142</v>
      </c>
      <c r="B42" s="59" t="s">
        <v>143</v>
      </c>
      <c r="C42" s="59">
        <v>4</v>
      </c>
      <c r="D42" s="59">
        <v>0.75</v>
      </c>
    </row>
    <row r="43" spans="1:8" s="59" customFormat="1">
      <c r="A43" s="59" t="s">
        <v>144</v>
      </c>
      <c r="B43" s="59" t="s">
        <v>145</v>
      </c>
      <c r="C43" s="59">
        <v>2</v>
      </c>
      <c r="D43" s="59">
        <v>1.5</v>
      </c>
    </row>
    <row r="44" spans="1:8" s="59" customFormat="1">
      <c r="A44" s="59" t="s">
        <v>170</v>
      </c>
      <c r="B44" s="59" t="s">
        <v>171</v>
      </c>
      <c r="C44" s="59">
        <v>4</v>
      </c>
      <c r="D44" s="59">
        <v>0.75</v>
      </c>
    </row>
    <row r="45" spans="1:8" s="59" customFormat="1">
      <c r="A45" s="59" t="s">
        <v>172</v>
      </c>
      <c r="B45" s="59" t="s">
        <v>173</v>
      </c>
      <c r="C45" s="59">
        <v>1</v>
      </c>
      <c r="D45" s="59">
        <v>2</v>
      </c>
    </row>
    <row r="46" spans="1:8" s="59" customFormat="1">
      <c r="A46" s="59" t="s">
        <v>174</v>
      </c>
      <c r="B46" s="59" t="s">
        <v>175</v>
      </c>
      <c r="C46" s="59">
        <v>5</v>
      </c>
      <c r="D46" s="59">
        <v>0.5</v>
      </c>
    </row>
    <row r="47" spans="1:8" ht="14.25" customHeight="1"/>
    <row r="48" spans="1:8" ht="15.75" customHeight="1">
      <c r="A48" s="60" t="s">
        <v>72</v>
      </c>
      <c r="B48" s="60"/>
      <c r="C48" s="19"/>
      <c r="D48" s="61" t="s">
        <v>73</v>
      </c>
      <c r="E48" s="62"/>
      <c r="F48" s="62"/>
      <c r="G48" s="62"/>
    </row>
    <row r="49" spans="1:6" ht="15.75" customHeight="1">
      <c r="A49" s="23" t="s">
        <v>64</v>
      </c>
      <c r="B49" s="23"/>
      <c r="C49" s="19"/>
      <c r="D49" s="63" t="s">
        <v>74</v>
      </c>
      <c r="E49" s="64"/>
      <c r="F49" s="16"/>
    </row>
    <row r="50" spans="1:6" ht="15.75" customHeight="1">
      <c r="A50" s="49" t="s">
        <v>75</v>
      </c>
      <c r="B50" s="23" t="s">
        <v>76</v>
      </c>
      <c r="C50" s="19"/>
    </row>
    <row r="51" spans="1:6" ht="15.75" customHeight="1">
      <c r="A51" s="66"/>
      <c r="B51" s="23" t="s">
        <v>77</v>
      </c>
      <c r="C51" s="67">
        <f>$D$38*D51</f>
        <v>1.7361111111111099E-3</v>
      </c>
      <c r="D51" s="68">
        <v>3.4722222222222199E-3</v>
      </c>
    </row>
    <row r="52" spans="1:6" ht="15.75" customHeight="1">
      <c r="A52" s="66"/>
      <c r="B52" s="23" t="s">
        <v>78</v>
      </c>
      <c r="C52" s="51">
        <v>3.4722222222222199E-3</v>
      </c>
      <c r="D52" s="69">
        <v>3.4722222222222199E-3</v>
      </c>
    </row>
    <row r="53" spans="1:6" ht="15.75" customHeight="1">
      <c r="A53" s="49" t="s">
        <v>79</v>
      </c>
      <c r="B53" s="23" t="s">
        <v>80</v>
      </c>
      <c r="C53" s="20"/>
      <c r="D53" s="69"/>
    </row>
    <row r="54" spans="1:6" ht="30">
      <c r="A54" s="49" t="s">
        <v>81</v>
      </c>
      <c r="B54" s="52" t="s">
        <v>82</v>
      </c>
      <c r="C54" s="67">
        <f>$D$38*D54</f>
        <v>1.38888888888889E-2</v>
      </c>
      <c r="D54" s="69">
        <v>2.7777777777777801E-2</v>
      </c>
    </row>
    <row r="55" spans="1:6" ht="15">
      <c r="A55" s="49" t="s">
        <v>83</v>
      </c>
      <c r="B55" s="23" t="s">
        <v>84</v>
      </c>
      <c r="C55" s="19"/>
      <c r="D55" s="69"/>
    </row>
    <row r="56" spans="1:6" ht="15">
      <c r="A56" s="66"/>
      <c r="B56" s="22" t="s">
        <v>85</v>
      </c>
      <c r="C56" s="67">
        <f>$D$38*D56</f>
        <v>3.4722222222222199E-3</v>
      </c>
      <c r="D56" s="69">
        <v>6.9444444444444397E-3</v>
      </c>
    </row>
    <row r="57" spans="1:6" ht="15">
      <c r="A57" s="66"/>
      <c r="B57" s="22" t="s">
        <v>86</v>
      </c>
      <c r="C57" s="20"/>
      <c r="D57" s="69"/>
    </row>
    <row r="58" spans="1:6" ht="15">
      <c r="A58" s="66"/>
      <c r="B58" s="22" t="s">
        <v>87</v>
      </c>
      <c r="C58" s="67">
        <f>$D$38*D58</f>
        <v>5.2083333333333504E-3</v>
      </c>
      <c r="D58" s="69">
        <v>1.0416666666666701E-2</v>
      </c>
    </row>
    <row r="59" spans="1:6" ht="15">
      <c r="A59" s="66"/>
      <c r="B59" s="22" t="s">
        <v>88</v>
      </c>
      <c r="C59" s="67">
        <f>$D$38*D59</f>
        <v>3.4722222222222199E-3</v>
      </c>
      <c r="D59" s="69">
        <v>6.9444444444444397E-3</v>
      </c>
    </row>
    <row r="60" spans="1:6" ht="30">
      <c r="A60" s="66"/>
      <c r="B60" s="70" t="s">
        <v>89</v>
      </c>
      <c r="C60" s="67">
        <f>$D$38*D60</f>
        <v>3.4722222222222199E-3</v>
      </c>
      <c r="D60" s="69">
        <v>6.9444444444444397E-3</v>
      </c>
    </row>
    <row r="61" spans="1:6" ht="15">
      <c r="A61" s="49" t="s">
        <v>90</v>
      </c>
      <c r="B61" s="23" t="s">
        <v>91</v>
      </c>
      <c r="C61" s="19"/>
      <c r="D61" s="69"/>
    </row>
    <row r="62" spans="1:6" ht="44.25">
      <c r="A62" s="71"/>
      <c r="B62" s="70" t="s">
        <v>92</v>
      </c>
      <c r="C62" s="67">
        <f>$D$38*D62</f>
        <v>5.2083333333333504E-3</v>
      </c>
      <c r="D62" s="69">
        <v>1.0416666666666701E-2</v>
      </c>
    </row>
    <row r="63" spans="1:6" ht="15.75" customHeight="1">
      <c r="A63" s="71"/>
      <c r="B63" s="22" t="s">
        <v>93</v>
      </c>
      <c r="C63" s="51">
        <v>3.4722222222222199E-3</v>
      </c>
      <c r="D63" s="69">
        <v>3.4722222222222199E-3</v>
      </c>
    </row>
    <row r="64" spans="1:6" ht="15.75" customHeight="1">
      <c r="A64" s="71"/>
      <c r="B64" s="22" t="s">
        <v>94</v>
      </c>
      <c r="C64" s="51">
        <v>3.4722222222222199E-3</v>
      </c>
      <c r="D64" s="69">
        <v>3.4722222222222199E-3</v>
      </c>
    </row>
    <row r="65" spans="1:5" ht="15.75" customHeight="1">
      <c r="A65" s="71"/>
      <c r="B65" s="22" t="s">
        <v>95</v>
      </c>
      <c r="C65" s="51">
        <v>3.4722222222222199E-3</v>
      </c>
      <c r="D65" s="69">
        <v>3.4722222222222199E-3</v>
      </c>
    </row>
    <row r="66" spans="1:5" ht="44.25">
      <c r="A66" s="71"/>
      <c r="B66" s="70" t="s">
        <v>96</v>
      </c>
      <c r="C66" s="51">
        <v>2.0833333333333301E-2</v>
      </c>
      <c r="D66" s="69">
        <v>2.0833333333333301E-2</v>
      </c>
    </row>
    <row r="67" spans="1:5" ht="15.75">
      <c r="A67" s="49" t="s">
        <v>97</v>
      </c>
      <c r="B67" s="52" t="s">
        <v>98</v>
      </c>
      <c r="C67" s="20"/>
      <c r="D67" s="72"/>
    </row>
    <row r="68" spans="1:5" ht="58.5">
      <c r="A68" s="49"/>
      <c r="B68" s="70" t="s">
        <v>99</v>
      </c>
      <c r="C68" s="20"/>
      <c r="D68" s="69">
        <v>6.9444444444444397E-3</v>
      </c>
    </row>
    <row r="69" spans="1:5" ht="44.25">
      <c r="A69" s="49"/>
      <c r="B69" s="70" t="s">
        <v>100</v>
      </c>
      <c r="C69" s="67">
        <f>$D$38*D69</f>
        <v>3.4722222222222199E-3</v>
      </c>
      <c r="D69" s="69">
        <v>6.9444444444444397E-3</v>
      </c>
    </row>
    <row r="70" spans="1:5" ht="15.75">
      <c r="A70" s="49" t="s">
        <v>101</v>
      </c>
      <c r="B70" s="23" t="s">
        <v>102</v>
      </c>
      <c r="C70" s="51">
        <v>3.4722222222222199E-3</v>
      </c>
      <c r="D70" s="69">
        <v>3.4722222222222199E-3</v>
      </c>
    </row>
    <row r="71" spans="1:5" ht="15">
      <c r="A71" s="71"/>
      <c r="B71" s="22" t="s">
        <v>103</v>
      </c>
      <c r="D71" s="72"/>
    </row>
    <row r="72" spans="1:5" ht="15">
      <c r="A72" s="71"/>
      <c r="B72" s="22" t="s">
        <v>104</v>
      </c>
      <c r="D72" s="72"/>
    </row>
    <row r="73" spans="1:5" ht="15">
      <c r="A73" s="71"/>
      <c r="B73" s="22" t="s">
        <v>105</v>
      </c>
      <c r="D73" s="72"/>
    </row>
    <row r="74" spans="1:5" ht="44.25">
      <c r="A74" s="71"/>
      <c r="B74" s="70" t="s">
        <v>106</v>
      </c>
      <c r="D74" s="72"/>
    </row>
    <row r="75" spans="1:5" ht="44.25">
      <c r="A75" s="71"/>
      <c r="B75" s="70" t="s">
        <v>107</v>
      </c>
      <c r="D75" s="72"/>
    </row>
    <row r="77" spans="1:5" ht="15.75" customHeight="1">
      <c r="A77" s="74" t="s">
        <v>108</v>
      </c>
      <c r="B77" s="75" t="s">
        <v>109</v>
      </c>
      <c r="C77" s="9"/>
      <c r="D77" s="4"/>
      <c r="E77" s="4"/>
    </row>
    <row r="78" spans="1:5" ht="15.75" customHeight="1">
      <c r="A78" s="78"/>
      <c r="B78" s="79" t="s">
        <v>110</v>
      </c>
      <c r="C78" s="80"/>
      <c r="D78" s="4"/>
      <c r="E78" s="4"/>
    </row>
    <row r="79" spans="1:5" ht="15.75" customHeight="1">
      <c r="A79" s="81"/>
      <c r="B79" s="82" t="s">
        <v>111</v>
      </c>
      <c r="C79" s="15"/>
      <c r="D79" s="4"/>
      <c r="E79" s="4"/>
    </row>
    <row r="80" spans="1:5" ht="15.75" customHeight="1">
      <c r="A80" s="81"/>
      <c r="B80" s="82"/>
      <c r="C80" s="15"/>
      <c r="D80" s="9"/>
      <c r="E80" s="4"/>
    </row>
    <row r="82" spans="1:5" ht="15.75" customHeight="1">
      <c r="A82" s="23" t="s">
        <v>67</v>
      </c>
      <c r="B82" s="23"/>
      <c r="C82" s="19"/>
      <c r="D82" s="63" t="s">
        <v>74</v>
      </c>
      <c r="E82" s="64"/>
    </row>
    <row r="83" spans="1:5" ht="15.75" customHeight="1">
      <c r="A83" s="49" t="s">
        <v>112</v>
      </c>
      <c r="B83" s="23" t="s">
        <v>76</v>
      </c>
      <c r="C83" s="108">
        <f>SUM(E84:E85)</f>
        <v>6.0763888888888846E-3</v>
      </c>
      <c r="D83" s="72"/>
      <c r="E83" s="73"/>
    </row>
    <row r="84" spans="1:5" ht="15.75" customHeight="1">
      <c r="A84" s="66"/>
      <c r="B84" s="23" t="s">
        <v>77</v>
      </c>
      <c r="C84" s="85"/>
      <c r="D84" s="69">
        <v>3.4722222222222199E-3</v>
      </c>
      <c r="E84" s="73">
        <f>$D$39*D84</f>
        <v>2.6041666666666648E-3</v>
      </c>
    </row>
    <row r="85" spans="1:5" ht="15.75" customHeight="1">
      <c r="A85" s="66"/>
      <c r="B85" s="23" t="s">
        <v>78</v>
      </c>
      <c r="C85" s="85"/>
      <c r="D85" s="69">
        <v>3.4722222222222199E-3</v>
      </c>
      <c r="E85" s="68">
        <v>3.4722222222222199E-3</v>
      </c>
    </row>
    <row r="86" spans="1:5" ht="15.75" customHeight="1">
      <c r="A86" s="49" t="s">
        <v>113</v>
      </c>
      <c r="B86" s="23" t="s">
        <v>80</v>
      </c>
      <c r="C86" s="19">
        <f>SUM(E87:E93)</f>
        <v>4.4270833333333363E-2</v>
      </c>
      <c r="D86" s="69"/>
      <c r="E86" s="86"/>
    </row>
    <row r="87" spans="1:5" ht="15.75" customHeight="1">
      <c r="A87" s="49" t="s">
        <v>114</v>
      </c>
      <c r="B87" s="52" t="s">
        <v>82</v>
      </c>
      <c r="C87" s="108"/>
      <c r="D87" s="69">
        <v>2.7777777777777801E-2</v>
      </c>
      <c r="E87" s="73">
        <f>$D$39*D87</f>
        <v>2.083333333333335E-2</v>
      </c>
    </row>
    <row r="88" spans="1:5" ht="15.75" customHeight="1">
      <c r="A88" s="49" t="s">
        <v>115</v>
      </c>
      <c r="B88" s="23" t="s">
        <v>84</v>
      </c>
      <c r="C88" s="85"/>
      <c r="D88" s="69"/>
      <c r="E88" s="73"/>
    </row>
    <row r="89" spans="1:5" ht="15.75" customHeight="1">
      <c r="A89" s="66"/>
      <c r="B89" s="22" t="s">
        <v>85</v>
      </c>
      <c r="C89" s="85"/>
      <c r="D89" s="69">
        <v>6.9444444444444397E-3</v>
      </c>
      <c r="E89" s="73">
        <f>$D$39*D89</f>
        <v>5.2083333333333296E-3</v>
      </c>
    </row>
    <row r="90" spans="1:5" ht="15.75" customHeight="1">
      <c r="A90" s="66"/>
      <c r="B90" s="22" t="s">
        <v>86</v>
      </c>
      <c r="C90" s="85"/>
      <c r="D90" s="69"/>
      <c r="E90" s="86"/>
    </row>
    <row r="91" spans="1:5" ht="15.75" customHeight="1">
      <c r="A91" s="66"/>
      <c r="B91" s="22" t="s">
        <v>87</v>
      </c>
      <c r="C91" s="85"/>
      <c r="D91" s="69">
        <v>1.0416666666666701E-2</v>
      </c>
      <c r="E91" s="73">
        <f>$D$39*D91</f>
        <v>7.812500000000026E-3</v>
      </c>
    </row>
    <row r="92" spans="1:5" ht="15.75" customHeight="1">
      <c r="A92" s="66"/>
      <c r="B92" s="22" t="s">
        <v>88</v>
      </c>
      <c r="C92" s="85"/>
      <c r="D92" s="69">
        <v>6.9444444444444397E-3</v>
      </c>
      <c r="E92" s="73">
        <f>$D$39*D92</f>
        <v>5.2083333333333296E-3</v>
      </c>
    </row>
    <row r="93" spans="1:5" ht="15.75" customHeight="1">
      <c r="A93" s="66"/>
      <c r="B93" s="70" t="s">
        <v>89</v>
      </c>
      <c r="C93" s="19"/>
      <c r="D93" s="69">
        <v>6.9444444444444397E-3</v>
      </c>
      <c r="E93" s="73">
        <f>$D$39*D93</f>
        <v>5.2083333333333296E-3</v>
      </c>
    </row>
    <row r="94" spans="1:5" ht="15.75" customHeight="1">
      <c r="A94" s="49" t="s">
        <v>116</v>
      </c>
      <c r="B94" s="23" t="s">
        <v>91</v>
      </c>
      <c r="C94" s="108">
        <f>SUM(E95:E99)</f>
        <v>3.9062499999999986E-2</v>
      </c>
      <c r="D94" s="69"/>
      <c r="E94" s="73"/>
    </row>
    <row r="95" spans="1:5" ht="15.75" customHeight="1">
      <c r="A95" s="71"/>
      <c r="B95" s="70" t="s">
        <v>92</v>
      </c>
      <c r="C95" s="85"/>
      <c r="D95" s="69">
        <v>1.0416666666666701E-2</v>
      </c>
      <c r="E95" s="73">
        <f>$D$39*D95</f>
        <v>7.812500000000026E-3</v>
      </c>
    </row>
    <row r="96" spans="1:5" ht="15.75" customHeight="1">
      <c r="A96" s="71"/>
      <c r="B96" s="22" t="s">
        <v>93</v>
      </c>
      <c r="C96" s="85"/>
      <c r="D96" s="69">
        <v>3.4722222222222199E-3</v>
      </c>
      <c r="E96" s="68">
        <v>3.4722222222222199E-3</v>
      </c>
    </row>
    <row r="97" spans="1:5" ht="15.75" customHeight="1">
      <c r="A97" s="71"/>
      <c r="B97" s="22" t="s">
        <v>94</v>
      </c>
      <c r="C97" s="85"/>
      <c r="D97" s="69">
        <v>3.4722222222222199E-3</v>
      </c>
      <c r="E97" s="68">
        <v>3.4722222222222199E-3</v>
      </c>
    </row>
    <row r="98" spans="1:5" ht="15.75" customHeight="1">
      <c r="A98" s="71"/>
      <c r="B98" s="22" t="s">
        <v>95</v>
      </c>
      <c r="C98" s="85"/>
      <c r="D98" s="69">
        <v>3.4722222222222199E-3</v>
      </c>
      <c r="E98" s="68">
        <v>3.4722222222222199E-3</v>
      </c>
    </row>
    <row r="99" spans="1:5" ht="44.1">
      <c r="A99" s="71"/>
      <c r="B99" s="70" t="s">
        <v>96</v>
      </c>
      <c r="C99" s="19"/>
      <c r="D99" s="69">
        <v>2.0833333333333301E-2</v>
      </c>
      <c r="E99" s="68">
        <v>2.0833333333333301E-2</v>
      </c>
    </row>
    <row r="100" spans="1:5" ht="15">
      <c r="A100" s="49" t="s">
        <v>117</v>
      </c>
      <c r="B100" s="52" t="s">
        <v>98</v>
      </c>
      <c r="C100" s="108">
        <f>SUM(E101:E102)</f>
        <v>5.2083333333333296E-3</v>
      </c>
      <c r="D100" s="72"/>
      <c r="E100" s="86"/>
    </row>
    <row r="101" spans="1:5" ht="58.35">
      <c r="A101" s="49"/>
      <c r="B101" s="70" t="s">
        <v>99</v>
      </c>
      <c r="C101" s="85"/>
      <c r="D101" s="69">
        <v>6.9444444444444397E-3</v>
      </c>
      <c r="E101" s="86"/>
    </row>
    <row r="102" spans="1:5" ht="44.1">
      <c r="A102" s="49"/>
      <c r="B102" s="70" t="s">
        <v>100</v>
      </c>
      <c r="C102" s="85"/>
      <c r="D102" s="69">
        <v>6.9444444444444397E-3</v>
      </c>
      <c r="E102" s="73">
        <f>$D$39*D102</f>
        <v>5.2083333333333296E-3</v>
      </c>
    </row>
    <row r="103" spans="1:5" ht="15">
      <c r="A103" s="49" t="s">
        <v>118</v>
      </c>
      <c r="B103" s="23" t="s">
        <v>102</v>
      </c>
      <c r="C103" s="19">
        <f>SUM(E103)</f>
        <v>3.4722222222222199E-3</v>
      </c>
      <c r="D103" s="69">
        <v>3.4722222222222199E-3</v>
      </c>
      <c r="E103" s="68">
        <v>3.4722222222222199E-3</v>
      </c>
    </row>
    <row r="104" spans="1:5" ht="15">
      <c r="A104" s="71"/>
      <c r="B104" s="22" t="s">
        <v>103</v>
      </c>
      <c r="C104" s="108"/>
      <c r="D104" s="72"/>
      <c r="E104" s="84"/>
    </row>
    <row r="105" spans="1:5" ht="15">
      <c r="A105" s="71"/>
      <c r="B105" s="22" t="s">
        <v>104</v>
      </c>
      <c r="C105" s="85"/>
      <c r="D105" s="72"/>
      <c r="E105" s="84"/>
    </row>
    <row r="106" spans="1:5" ht="15">
      <c r="A106" s="71"/>
      <c r="B106" s="22" t="s">
        <v>105</v>
      </c>
      <c r="C106" s="85"/>
      <c r="D106" s="72"/>
      <c r="E106" s="84"/>
    </row>
    <row r="107" spans="1:5" ht="44.1">
      <c r="A107" s="71"/>
      <c r="B107" s="70" t="s">
        <v>106</v>
      </c>
      <c r="C107" s="85"/>
      <c r="D107" s="72"/>
      <c r="E107" s="84"/>
    </row>
    <row r="108" spans="1:5" ht="44.1">
      <c r="A108" s="71"/>
      <c r="B108" s="70" t="s">
        <v>107</v>
      </c>
      <c r="C108" s="85"/>
      <c r="D108" s="72"/>
      <c r="E108" s="73"/>
    </row>
    <row r="110" spans="1:5" ht="15.75" customHeight="1">
      <c r="A110" s="74" t="s">
        <v>108</v>
      </c>
      <c r="B110" s="75" t="s">
        <v>109</v>
      </c>
      <c r="C110" s="9"/>
      <c r="D110" s="4"/>
      <c r="E110" s="4"/>
    </row>
    <row r="111" spans="1:5" ht="15.75" customHeight="1">
      <c r="A111" s="78"/>
      <c r="B111" s="79" t="s">
        <v>110</v>
      </c>
      <c r="C111" s="80"/>
      <c r="D111" s="4"/>
      <c r="E111" s="4"/>
    </row>
    <row r="112" spans="1:5" ht="15.75" customHeight="1">
      <c r="A112" s="81"/>
      <c r="B112" s="82" t="s">
        <v>111</v>
      </c>
      <c r="C112" s="15"/>
      <c r="D112" s="4"/>
      <c r="E112" s="4"/>
    </row>
    <row r="113" spans="1:6" ht="15.75" customHeight="1">
      <c r="A113" s="81"/>
      <c r="B113" s="82"/>
      <c r="C113" s="15"/>
      <c r="D113" s="9"/>
      <c r="E113" s="4"/>
    </row>
    <row r="115" spans="1:6" ht="15.75" customHeight="1">
      <c r="A115" s="23" t="s">
        <v>70</v>
      </c>
      <c r="B115" s="23"/>
      <c r="C115" s="19"/>
      <c r="D115" s="63" t="s">
        <v>74</v>
      </c>
      <c r="E115" s="64"/>
      <c r="F115" s="16"/>
    </row>
    <row r="116" spans="1:6" ht="15.75" customHeight="1">
      <c r="A116" s="49" t="s">
        <v>119</v>
      </c>
      <c r="B116" s="23" t="s">
        <v>76</v>
      </c>
      <c r="C116" s="108">
        <f>SUM(E117:E118)</f>
        <v>8.680555555555549E-3</v>
      </c>
      <c r="D116" s="72"/>
      <c r="E116" s="73"/>
    </row>
    <row r="117" spans="1:6" ht="15.75" customHeight="1">
      <c r="A117" s="66"/>
      <c r="B117" s="23" t="s">
        <v>77</v>
      </c>
      <c r="C117" s="85"/>
      <c r="D117" s="69">
        <v>3.4722222222222199E-3</v>
      </c>
      <c r="E117" s="73">
        <f>$D$40*D117</f>
        <v>5.2083333333333296E-3</v>
      </c>
    </row>
    <row r="118" spans="1:6" ht="15.75" customHeight="1">
      <c r="A118" s="66"/>
      <c r="B118" s="23" t="s">
        <v>78</v>
      </c>
      <c r="C118" s="85"/>
      <c r="D118" s="69">
        <v>3.4722222222222199E-3</v>
      </c>
      <c r="E118" s="68">
        <v>3.4722222222222199E-3</v>
      </c>
    </row>
    <row r="119" spans="1:6" ht="15.75" customHeight="1">
      <c r="A119" s="49" t="s">
        <v>120</v>
      </c>
      <c r="B119" s="23" t="s">
        <v>80</v>
      </c>
      <c r="C119" s="19">
        <f>SUM(E120:E126)</f>
        <v>8.8541666666666727E-2</v>
      </c>
      <c r="D119" s="69"/>
      <c r="E119" s="86"/>
    </row>
    <row r="120" spans="1:6" ht="15.75" customHeight="1">
      <c r="A120" s="49" t="s">
        <v>121</v>
      </c>
      <c r="B120" s="52" t="s">
        <v>82</v>
      </c>
      <c r="C120" s="108"/>
      <c r="D120" s="69">
        <v>2.7777777777777801E-2</v>
      </c>
      <c r="E120" s="73">
        <f>$D$40*D120</f>
        <v>4.1666666666666699E-2</v>
      </c>
    </row>
    <row r="121" spans="1:6" ht="15.75" customHeight="1">
      <c r="A121" s="49" t="s">
        <v>122</v>
      </c>
      <c r="B121" s="23" t="s">
        <v>84</v>
      </c>
      <c r="C121" s="85"/>
      <c r="D121" s="69"/>
      <c r="E121" s="73"/>
    </row>
    <row r="122" spans="1:6" ht="15.75" customHeight="1">
      <c r="A122" s="66"/>
      <c r="B122" s="22" t="s">
        <v>85</v>
      </c>
      <c r="C122" s="85"/>
      <c r="D122" s="69">
        <v>6.9444444444444397E-3</v>
      </c>
      <c r="E122" s="73">
        <f>$D$40*D122</f>
        <v>1.0416666666666659E-2</v>
      </c>
    </row>
    <row r="123" spans="1:6" ht="15.75" customHeight="1">
      <c r="A123" s="66"/>
      <c r="B123" s="22" t="s">
        <v>86</v>
      </c>
      <c r="C123" s="85"/>
      <c r="D123" s="69"/>
      <c r="E123" s="86"/>
    </row>
    <row r="124" spans="1:6" ht="15.75" customHeight="1">
      <c r="A124" s="66"/>
      <c r="B124" s="22" t="s">
        <v>87</v>
      </c>
      <c r="C124" s="85"/>
      <c r="D124" s="69">
        <v>1.0416666666666701E-2</v>
      </c>
      <c r="E124" s="73">
        <f>$D$40*D124</f>
        <v>1.5625000000000052E-2</v>
      </c>
    </row>
    <row r="125" spans="1:6" ht="15.75" customHeight="1">
      <c r="A125" s="66"/>
      <c r="B125" s="22" t="s">
        <v>88</v>
      </c>
      <c r="C125" s="85"/>
      <c r="D125" s="69">
        <v>6.9444444444444397E-3</v>
      </c>
      <c r="E125" s="73">
        <f>$D$40*D125</f>
        <v>1.0416666666666659E-2</v>
      </c>
    </row>
    <row r="126" spans="1:6" ht="15.75" customHeight="1">
      <c r="A126" s="66"/>
      <c r="B126" s="70" t="s">
        <v>89</v>
      </c>
      <c r="C126" s="19"/>
      <c r="D126" s="69">
        <v>6.9444444444444397E-3</v>
      </c>
      <c r="E126" s="73">
        <f>$D$40*D126</f>
        <v>1.0416666666666659E-2</v>
      </c>
    </row>
    <row r="127" spans="1:6" ht="15.75" customHeight="1">
      <c r="A127" s="49" t="s">
        <v>123</v>
      </c>
      <c r="B127" s="23" t="s">
        <v>91</v>
      </c>
      <c r="C127" s="108">
        <f>SUM(E128:E132)</f>
        <v>4.6875000000000014E-2</v>
      </c>
      <c r="D127" s="69"/>
      <c r="E127" s="73"/>
    </row>
    <row r="128" spans="1:6" ht="15.75" customHeight="1">
      <c r="A128" s="71"/>
      <c r="B128" s="70" t="s">
        <v>92</v>
      </c>
      <c r="C128" s="85"/>
      <c r="D128" s="69">
        <v>1.0416666666666701E-2</v>
      </c>
      <c r="E128" s="73">
        <f>$D$40*D128</f>
        <v>1.5625000000000052E-2</v>
      </c>
    </row>
    <row r="129" spans="1:5" ht="15.75" customHeight="1">
      <c r="A129" s="71"/>
      <c r="B129" s="22" t="s">
        <v>93</v>
      </c>
      <c r="C129" s="85"/>
      <c r="D129" s="69">
        <v>3.4722222222222199E-3</v>
      </c>
      <c r="E129" s="68">
        <v>3.4722222222222199E-3</v>
      </c>
    </row>
    <row r="130" spans="1:5" ht="15.75" customHeight="1">
      <c r="A130" s="71"/>
      <c r="B130" s="22" t="s">
        <v>94</v>
      </c>
      <c r="C130" s="85"/>
      <c r="D130" s="69">
        <v>3.4722222222222199E-3</v>
      </c>
      <c r="E130" s="68">
        <v>3.4722222222222199E-3</v>
      </c>
    </row>
    <row r="131" spans="1:5" ht="15.75" customHeight="1">
      <c r="A131" s="71"/>
      <c r="B131" s="22" t="s">
        <v>95</v>
      </c>
      <c r="C131" s="85"/>
      <c r="D131" s="69">
        <v>3.4722222222222199E-3</v>
      </c>
      <c r="E131" s="68">
        <v>3.4722222222222199E-3</v>
      </c>
    </row>
    <row r="132" spans="1:5" ht="44.1">
      <c r="A132" s="71"/>
      <c r="B132" s="70" t="s">
        <v>96</v>
      </c>
      <c r="C132" s="19"/>
      <c r="D132" s="69">
        <v>2.0833333333333301E-2</v>
      </c>
      <c r="E132" s="68">
        <v>2.0833333333333301E-2</v>
      </c>
    </row>
    <row r="133" spans="1:5" ht="15">
      <c r="A133" s="49" t="s">
        <v>124</v>
      </c>
      <c r="B133" s="52" t="s">
        <v>98</v>
      </c>
      <c r="C133" s="108">
        <f>SUM(E134:E135)</f>
        <v>1.0416666666666659E-2</v>
      </c>
      <c r="D133" s="72"/>
      <c r="E133" s="86"/>
    </row>
    <row r="134" spans="1:5" ht="58.35">
      <c r="A134" s="49"/>
      <c r="B134" s="70" t="s">
        <v>99</v>
      </c>
      <c r="C134" s="85"/>
      <c r="D134" s="69">
        <v>6.9444444444444397E-3</v>
      </c>
      <c r="E134" s="86"/>
    </row>
    <row r="135" spans="1:5" ht="44.1">
      <c r="A135" s="49"/>
      <c r="B135" s="70" t="s">
        <v>100</v>
      </c>
      <c r="C135" s="85"/>
      <c r="D135" s="69">
        <v>6.9444444444444397E-3</v>
      </c>
      <c r="E135" s="73">
        <f>$D$40*D135</f>
        <v>1.0416666666666659E-2</v>
      </c>
    </row>
    <row r="136" spans="1:5" ht="15">
      <c r="A136" s="49" t="s">
        <v>125</v>
      </c>
      <c r="B136" s="23" t="s">
        <v>102</v>
      </c>
      <c r="C136" s="19">
        <f>SUM(E136)</f>
        <v>3.4722222222222199E-3</v>
      </c>
      <c r="D136" s="69">
        <v>3.4722222222222199E-3</v>
      </c>
      <c r="E136" s="68">
        <v>3.4722222222222199E-3</v>
      </c>
    </row>
    <row r="137" spans="1:5" ht="15">
      <c r="A137" s="71"/>
      <c r="B137" s="22" t="s">
        <v>103</v>
      </c>
      <c r="C137" s="108"/>
      <c r="E137" s="84"/>
    </row>
    <row r="138" spans="1:5" ht="15">
      <c r="A138" s="71"/>
      <c r="B138" s="22" t="s">
        <v>104</v>
      </c>
      <c r="C138" s="85"/>
      <c r="E138" s="84"/>
    </row>
    <row r="139" spans="1:5" ht="15">
      <c r="A139" s="71"/>
      <c r="B139" s="22" t="s">
        <v>105</v>
      </c>
      <c r="C139" s="85"/>
      <c r="E139" s="84"/>
    </row>
    <row r="140" spans="1:5" ht="44.1">
      <c r="A140" s="71"/>
      <c r="B140" s="70" t="s">
        <v>106</v>
      </c>
      <c r="C140" s="85"/>
      <c r="E140" s="84"/>
    </row>
    <row r="141" spans="1:5" ht="44.1">
      <c r="A141" s="71"/>
      <c r="B141" s="70" t="s">
        <v>107</v>
      </c>
      <c r="C141" s="85"/>
      <c r="E141" s="73"/>
    </row>
    <row r="143" spans="1:5" ht="15.75">
      <c r="A143" s="74" t="s">
        <v>108</v>
      </c>
      <c r="B143" s="75" t="s">
        <v>109</v>
      </c>
      <c r="C143" s="9"/>
      <c r="D143" s="4"/>
      <c r="E143" s="4"/>
    </row>
    <row r="144" spans="1:5" ht="55.5">
      <c r="A144" s="78"/>
      <c r="B144" s="79" t="s">
        <v>110</v>
      </c>
      <c r="C144" s="80"/>
      <c r="D144" s="4"/>
      <c r="E144" s="4"/>
    </row>
    <row r="145" spans="1:6" ht="15.75">
      <c r="A145" s="81"/>
      <c r="B145" s="82" t="s">
        <v>111</v>
      </c>
      <c r="C145" s="15"/>
      <c r="D145" s="4"/>
      <c r="E145" s="4"/>
    </row>
    <row r="146" spans="1:6" ht="15">
      <c r="A146" s="81"/>
      <c r="B146" s="82"/>
      <c r="C146" s="15"/>
      <c r="D146" s="9"/>
      <c r="E146" s="4"/>
    </row>
    <row r="147" spans="1:6" ht="15">
      <c r="A147" s="74" t="s">
        <v>146</v>
      </c>
      <c r="B147" s="82" t="s">
        <v>147</v>
      </c>
      <c r="C147" s="110"/>
      <c r="D147" s="110"/>
      <c r="E147" s="111"/>
    </row>
    <row r="148" spans="1:6" ht="15">
      <c r="A148" s="112"/>
      <c r="B148" s="113" t="s">
        <v>133</v>
      </c>
      <c r="C148" s="114">
        <v>6.9444444444444397E-3</v>
      </c>
      <c r="D148" s="110"/>
      <c r="E148" s="111"/>
    </row>
    <row r="149" spans="1:6" ht="15">
      <c r="A149" s="112"/>
      <c r="B149" s="113" t="s">
        <v>134</v>
      </c>
      <c r="C149" s="114">
        <v>3.4722222222222199E-3</v>
      </c>
      <c r="D149" s="110"/>
      <c r="E149" s="111"/>
    </row>
    <row r="150" spans="1:6" ht="30">
      <c r="A150" s="112"/>
      <c r="B150" s="115" t="s">
        <v>135</v>
      </c>
      <c r="C150" s="114">
        <v>3.4722222222222199E-3</v>
      </c>
      <c r="D150" s="110"/>
      <c r="E150" s="111"/>
    </row>
    <row r="151" spans="1:6" ht="15">
      <c r="A151" s="112"/>
      <c r="B151" s="113" t="s">
        <v>148</v>
      </c>
      <c r="C151" s="114">
        <v>2.0833333333333301E-2</v>
      </c>
      <c r="D151" s="110"/>
      <c r="E151" s="111"/>
    </row>
    <row r="152" spans="1:6" ht="58.5">
      <c r="A152" s="112"/>
      <c r="B152" s="115" t="s">
        <v>99</v>
      </c>
      <c r="C152" s="114">
        <v>6.9444444444444397E-3</v>
      </c>
      <c r="D152" s="110"/>
      <c r="E152" s="113"/>
    </row>
    <row r="154" spans="1:6" ht="15">
      <c r="A154" s="23" t="s">
        <v>140</v>
      </c>
      <c r="B154" s="23"/>
      <c r="C154" s="19"/>
      <c r="D154" s="63" t="s">
        <v>74</v>
      </c>
      <c r="E154" s="64"/>
      <c r="F154" s="16"/>
    </row>
    <row r="155" spans="1:6" ht="15">
      <c r="A155" s="49" t="s">
        <v>149</v>
      </c>
      <c r="B155" s="23" t="s">
        <v>76</v>
      </c>
      <c r="C155" s="108">
        <f>SUM(E156:E157)</f>
        <v>8.680555555555549E-3</v>
      </c>
      <c r="E155" s="73"/>
    </row>
    <row r="156" spans="1:6" ht="15">
      <c r="A156" s="66"/>
      <c r="B156" s="23" t="s">
        <v>77</v>
      </c>
      <c r="C156" s="85"/>
      <c r="D156" s="68">
        <v>3.4722222222222199E-3</v>
      </c>
      <c r="E156" s="73">
        <f>$D$41*D156</f>
        <v>5.2083333333333296E-3</v>
      </c>
    </row>
    <row r="157" spans="1:6" ht="15">
      <c r="A157" s="66"/>
      <c r="B157" s="23" t="s">
        <v>78</v>
      </c>
      <c r="C157" s="85"/>
      <c r="D157" s="69">
        <v>3.4722222222222199E-3</v>
      </c>
      <c r="E157" s="68">
        <v>3.4722222222222199E-3</v>
      </c>
    </row>
    <row r="158" spans="1:6" ht="15">
      <c r="A158" s="49" t="s">
        <v>150</v>
      </c>
      <c r="B158" s="23" t="s">
        <v>80</v>
      </c>
      <c r="C158" s="19">
        <f>SUM(E159:E165)</f>
        <v>8.8541666666666727E-2</v>
      </c>
      <c r="D158" s="69"/>
      <c r="E158" s="86"/>
    </row>
    <row r="159" spans="1:6" ht="30">
      <c r="A159" s="49" t="s">
        <v>151</v>
      </c>
      <c r="B159" s="52" t="s">
        <v>82</v>
      </c>
      <c r="C159" s="108"/>
      <c r="D159" s="69">
        <v>2.7777777777777801E-2</v>
      </c>
      <c r="E159" s="73">
        <f>$D$41*D159</f>
        <v>4.1666666666666699E-2</v>
      </c>
    </row>
    <row r="160" spans="1:6" ht="15">
      <c r="A160" s="49" t="s">
        <v>152</v>
      </c>
      <c r="B160" s="23" t="s">
        <v>84</v>
      </c>
      <c r="C160" s="85"/>
      <c r="D160" s="69"/>
      <c r="E160" s="73"/>
    </row>
    <row r="161" spans="1:5" ht="15">
      <c r="A161" s="66"/>
      <c r="B161" s="22" t="s">
        <v>85</v>
      </c>
      <c r="C161" s="85"/>
      <c r="D161" s="69">
        <v>6.9444444444444397E-3</v>
      </c>
      <c r="E161" s="73">
        <f>$D$41*D161</f>
        <v>1.0416666666666659E-2</v>
      </c>
    </row>
    <row r="162" spans="1:5" ht="15">
      <c r="A162" s="66"/>
      <c r="B162" s="22" t="s">
        <v>86</v>
      </c>
      <c r="C162" s="85"/>
      <c r="D162" s="69"/>
      <c r="E162" s="86"/>
    </row>
    <row r="163" spans="1:5" ht="15">
      <c r="A163" s="66"/>
      <c r="B163" s="22" t="s">
        <v>87</v>
      </c>
      <c r="C163" s="85"/>
      <c r="D163" s="69">
        <v>1.0416666666666701E-2</v>
      </c>
      <c r="E163" s="73">
        <f>$D$41*D163</f>
        <v>1.5625000000000052E-2</v>
      </c>
    </row>
    <row r="164" spans="1:5" ht="15">
      <c r="A164" s="66"/>
      <c r="B164" s="22" t="s">
        <v>88</v>
      </c>
      <c r="C164" s="85"/>
      <c r="D164" s="69">
        <v>6.9444444444444397E-3</v>
      </c>
      <c r="E164" s="73">
        <f>$D$41*D164</f>
        <v>1.0416666666666659E-2</v>
      </c>
    </row>
    <row r="165" spans="1:5" ht="30">
      <c r="A165" s="66"/>
      <c r="B165" s="70" t="s">
        <v>89</v>
      </c>
      <c r="C165" s="19"/>
      <c r="D165" s="69">
        <v>6.9444444444444397E-3</v>
      </c>
      <c r="E165" s="73">
        <f>$D$41*D165</f>
        <v>1.0416666666666659E-2</v>
      </c>
    </row>
    <row r="166" spans="1:5" ht="15">
      <c r="A166" s="49" t="s">
        <v>153</v>
      </c>
      <c r="B166" s="23" t="s">
        <v>91</v>
      </c>
      <c r="C166" s="108">
        <f>SUM(E167:E171)</f>
        <v>4.6875000000000014E-2</v>
      </c>
      <c r="D166" s="69"/>
      <c r="E166" s="73"/>
    </row>
    <row r="167" spans="1:5" ht="44.1">
      <c r="A167" s="71"/>
      <c r="B167" s="70" t="s">
        <v>92</v>
      </c>
      <c r="C167" s="85"/>
      <c r="D167" s="69">
        <v>1.0416666666666701E-2</v>
      </c>
      <c r="E167" s="73">
        <f>$D$41*D167</f>
        <v>1.5625000000000052E-2</v>
      </c>
    </row>
    <row r="168" spans="1:5" ht="15">
      <c r="A168" s="71"/>
      <c r="B168" s="22" t="s">
        <v>93</v>
      </c>
      <c r="C168" s="85"/>
      <c r="D168" s="69">
        <v>3.4722222222222199E-3</v>
      </c>
      <c r="E168" s="68">
        <v>3.4722222222222199E-3</v>
      </c>
    </row>
    <row r="169" spans="1:5" ht="15">
      <c r="A169" s="71"/>
      <c r="B169" s="22" t="s">
        <v>94</v>
      </c>
      <c r="C169" s="85"/>
      <c r="D169" s="69">
        <v>3.4722222222222199E-3</v>
      </c>
      <c r="E169" s="68">
        <v>3.4722222222222199E-3</v>
      </c>
    </row>
    <row r="170" spans="1:5" ht="15">
      <c r="A170" s="71"/>
      <c r="B170" s="22" t="s">
        <v>95</v>
      </c>
      <c r="C170" s="85"/>
      <c r="D170" s="69">
        <v>3.4722222222222199E-3</v>
      </c>
      <c r="E170" s="68">
        <v>3.4722222222222199E-3</v>
      </c>
    </row>
    <row r="171" spans="1:5" ht="44.1">
      <c r="A171" s="71"/>
      <c r="B171" s="70" t="s">
        <v>96</v>
      </c>
      <c r="C171" s="19"/>
      <c r="D171" s="69">
        <v>2.0833333333333301E-2</v>
      </c>
      <c r="E171" s="68">
        <v>2.0833333333333301E-2</v>
      </c>
    </row>
    <row r="172" spans="1:5" ht="15">
      <c r="A172" s="49" t="s">
        <v>154</v>
      </c>
      <c r="B172" s="52" t="s">
        <v>98</v>
      </c>
      <c r="C172" s="108">
        <f>SUM(E172:E174)</f>
        <v>1.0416666666666659E-2</v>
      </c>
      <c r="D172" s="72"/>
      <c r="E172" s="86"/>
    </row>
    <row r="173" spans="1:5" ht="58.35">
      <c r="A173" s="49"/>
      <c r="B173" s="70" t="s">
        <v>99</v>
      </c>
      <c r="C173" s="85"/>
      <c r="D173" s="69">
        <v>6.9444444444444397E-3</v>
      </c>
      <c r="E173" s="86"/>
    </row>
    <row r="174" spans="1:5" ht="44.1">
      <c r="A174" s="49"/>
      <c r="B174" s="70" t="s">
        <v>100</v>
      </c>
      <c r="C174" s="85"/>
      <c r="D174" s="69">
        <v>6.9444444444444397E-3</v>
      </c>
      <c r="E174" s="73">
        <f>$D$41*D174</f>
        <v>1.0416666666666659E-2</v>
      </c>
    </row>
    <row r="175" spans="1:5" ht="15">
      <c r="A175" s="49" t="s">
        <v>155</v>
      </c>
      <c r="B175" s="23" t="s">
        <v>102</v>
      </c>
      <c r="C175" s="19">
        <f>SUM(D175)</f>
        <v>3.4722222222222199E-3</v>
      </c>
      <c r="D175" s="69">
        <v>3.4722222222222199E-3</v>
      </c>
      <c r="E175" s="68">
        <v>3.4722222222222199E-3</v>
      </c>
    </row>
    <row r="176" spans="1:5" ht="15">
      <c r="A176" s="71"/>
      <c r="B176" s="22" t="s">
        <v>103</v>
      </c>
      <c r="C176" s="108"/>
      <c r="D176" s="72"/>
      <c r="E176" s="84"/>
    </row>
    <row r="177" spans="1:5" ht="15">
      <c r="A177" s="71"/>
      <c r="B177" s="22" t="s">
        <v>104</v>
      </c>
      <c r="C177" s="85"/>
      <c r="D177" s="72"/>
      <c r="E177" s="84"/>
    </row>
    <row r="178" spans="1:5" ht="15">
      <c r="A178" s="71"/>
      <c r="B178" s="22" t="s">
        <v>105</v>
      </c>
      <c r="C178" s="85"/>
      <c r="D178" s="72"/>
      <c r="E178" s="84"/>
    </row>
    <row r="179" spans="1:5" ht="44.1">
      <c r="A179" s="71"/>
      <c r="B179" s="70" t="s">
        <v>106</v>
      </c>
      <c r="C179" s="85"/>
      <c r="D179" s="72"/>
      <c r="E179" s="84"/>
    </row>
    <row r="180" spans="1:5" ht="44.1">
      <c r="A180" s="71"/>
      <c r="B180" s="70" t="s">
        <v>107</v>
      </c>
      <c r="C180" s="85"/>
      <c r="D180" s="72"/>
      <c r="E180" s="73"/>
    </row>
    <row r="182" spans="1:5" ht="15.75">
      <c r="A182" s="74" t="s">
        <v>108</v>
      </c>
      <c r="B182" s="75" t="s">
        <v>109</v>
      </c>
      <c r="C182" s="9"/>
      <c r="D182" s="4"/>
      <c r="E182" s="4"/>
    </row>
    <row r="183" spans="1:5" ht="55.5">
      <c r="A183" s="78"/>
      <c r="B183" s="79" t="s">
        <v>110</v>
      </c>
      <c r="C183" s="80"/>
      <c r="D183" s="4"/>
      <c r="E183" s="4"/>
    </row>
    <row r="184" spans="1:5" ht="15.75">
      <c r="A184" s="81"/>
      <c r="B184" s="82" t="s">
        <v>111</v>
      </c>
      <c r="C184" s="15"/>
      <c r="D184" s="4"/>
      <c r="E184" s="4"/>
    </row>
    <row r="185" spans="1:5" ht="15">
      <c r="A185" s="81"/>
      <c r="B185" s="82"/>
      <c r="C185" s="15"/>
      <c r="D185" s="9"/>
      <c r="E185" s="4"/>
    </row>
    <row r="187" spans="1:5" ht="15">
      <c r="A187" s="23" t="s">
        <v>143</v>
      </c>
      <c r="B187" s="23"/>
      <c r="C187" s="19"/>
      <c r="D187" s="63" t="s">
        <v>74</v>
      </c>
      <c r="E187" s="64"/>
    </row>
    <row r="188" spans="1:5" ht="15">
      <c r="A188" s="49" t="s">
        <v>156</v>
      </c>
      <c r="B188" s="23" t="s">
        <v>76</v>
      </c>
      <c r="C188" s="108">
        <f>SUM(E189:E190)</f>
        <v>6.0763888888888846E-3</v>
      </c>
      <c r="D188" s="72"/>
      <c r="E188" s="73"/>
    </row>
    <row r="189" spans="1:5" ht="15">
      <c r="A189" s="66"/>
      <c r="B189" s="23" t="s">
        <v>77</v>
      </c>
      <c r="C189" s="85"/>
      <c r="D189" s="69">
        <v>3.4722222222222199E-3</v>
      </c>
      <c r="E189" s="73">
        <f>$D$42*D189</f>
        <v>2.6041666666666648E-3</v>
      </c>
    </row>
    <row r="190" spans="1:5" ht="15">
      <c r="A190" s="66"/>
      <c r="B190" s="23" t="s">
        <v>78</v>
      </c>
      <c r="C190" s="85"/>
      <c r="D190" s="69">
        <v>3.4722222222222199E-3</v>
      </c>
      <c r="E190" s="68">
        <v>3.4722222222222199E-3</v>
      </c>
    </row>
    <row r="191" spans="1:5" ht="15">
      <c r="A191" s="49" t="s">
        <v>157</v>
      </c>
      <c r="B191" s="23" t="s">
        <v>80</v>
      </c>
      <c r="C191" s="19">
        <f>SUM(E192:E198)</f>
        <v>4.4270833333333363E-2</v>
      </c>
      <c r="D191" s="69"/>
      <c r="E191" s="86"/>
    </row>
    <row r="192" spans="1:5" ht="30">
      <c r="A192" s="49" t="s">
        <v>158</v>
      </c>
      <c r="B192" s="52" t="s">
        <v>82</v>
      </c>
      <c r="C192" s="108"/>
      <c r="D192" s="69">
        <v>2.7777777777777801E-2</v>
      </c>
      <c r="E192" s="73">
        <f>$D$42*D192</f>
        <v>2.083333333333335E-2</v>
      </c>
    </row>
    <row r="193" spans="1:5" ht="15">
      <c r="A193" s="49" t="s">
        <v>159</v>
      </c>
      <c r="B193" s="23" t="s">
        <v>84</v>
      </c>
      <c r="C193" s="85"/>
      <c r="D193" s="69"/>
      <c r="E193" s="73"/>
    </row>
    <row r="194" spans="1:5" ht="15">
      <c r="A194" s="66"/>
      <c r="B194" s="22" t="s">
        <v>85</v>
      </c>
      <c r="C194" s="85"/>
      <c r="D194" s="69">
        <v>6.9444444444444397E-3</v>
      </c>
      <c r="E194" s="73">
        <f>$D$42*D194</f>
        <v>5.2083333333333296E-3</v>
      </c>
    </row>
    <row r="195" spans="1:5" ht="15">
      <c r="A195" s="66"/>
      <c r="B195" s="22" t="s">
        <v>86</v>
      </c>
      <c r="C195" s="85"/>
      <c r="D195" s="69"/>
      <c r="E195" s="86"/>
    </row>
    <row r="196" spans="1:5" ht="15">
      <c r="A196" s="66"/>
      <c r="B196" s="22" t="s">
        <v>87</v>
      </c>
      <c r="C196" s="85"/>
      <c r="D196" s="69">
        <v>1.0416666666666701E-2</v>
      </c>
      <c r="E196" s="73">
        <f>$D$42*D196</f>
        <v>7.812500000000026E-3</v>
      </c>
    </row>
    <row r="197" spans="1:5" ht="15">
      <c r="A197" s="66"/>
      <c r="B197" s="22" t="s">
        <v>88</v>
      </c>
      <c r="C197" s="85"/>
      <c r="D197" s="69">
        <v>6.9444444444444397E-3</v>
      </c>
      <c r="E197" s="73">
        <f>$D$42*D197</f>
        <v>5.2083333333333296E-3</v>
      </c>
    </row>
    <row r="198" spans="1:5" ht="30">
      <c r="A198" s="66"/>
      <c r="B198" s="70" t="s">
        <v>89</v>
      </c>
      <c r="C198" s="19"/>
      <c r="D198" s="69">
        <v>6.9444444444444397E-3</v>
      </c>
      <c r="E198" s="73">
        <f>$D$42*D198</f>
        <v>5.2083333333333296E-3</v>
      </c>
    </row>
    <row r="199" spans="1:5" ht="15">
      <c r="A199" s="49" t="s">
        <v>160</v>
      </c>
      <c r="B199" s="23" t="s">
        <v>91</v>
      </c>
      <c r="C199" s="108">
        <f>SUM(E200:E204)</f>
        <v>3.9062499999999986E-2</v>
      </c>
      <c r="D199" s="69"/>
      <c r="E199" s="73"/>
    </row>
    <row r="200" spans="1:5" ht="44.1">
      <c r="A200" s="71"/>
      <c r="B200" s="70" t="s">
        <v>92</v>
      </c>
      <c r="C200" s="85"/>
      <c r="D200" s="69">
        <v>1.0416666666666701E-2</v>
      </c>
      <c r="E200" s="73">
        <f>$D$42*D200</f>
        <v>7.812500000000026E-3</v>
      </c>
    </row>
    <row r="201" spans="1:5" ht="15">
      <c r="A201" s="71"/>
      <c r="B201" s="22" t="s">
        <v>93</v>
      </c>
      <c r="C201" s="85"/>
      <c r="D201" s="69">
        <v>3.4722222222222199E-3</v>
      </c>
      <c r="E201" s="68">
        <v>3.4722222222222199E-3</v>
      </c>
    </row>
    <row r="202" spans="1:5" ht="15">
      <c r="A202" s="71"/>
      <c r="B202" s="22" t="s">
        <v>94</v>
      </c>
      <c r="C202" s="85"/>
      <c r="D202" s="69">
        <v>3.4722222222222199E-3</v>
      </c>
      <c r="E202" s="68">
        <v>3.4722222222222199E-3</v>
      </c>
    </row>
    <row r="203" spans="1:5" ht="15">
      <c r="A203" s="71"/>
      <c r="B203" s="22" t="s">
        <v>95</v>
      </c>
      <c r="C203" s="85"/>
      <c r="D203" s="69">
        <v>3.4722222222222199E-3</v>
      </c>
      <c r="E203" s="68">
        <v>3.4722222222222199E-3</v>
      </c>
    </row>
    <row r="204" spans="1:5" ht="44.1">
      <c r="A204" s="71"/>
      <c r="B204" s="70" t="s">
        <v>96</v>
      </c>
      <c r="C204" s="19"/>
      <c r="D204" s="69">
        <v>2.0833333333333301E-2</v>
      </c>
      <c r="E204" s="68">
        <v>2.0833333333333301E-2</v>
      </c>
    </row>
    <row r="205" spans="1:5" ht="15">
      <c r="A205" s="49" t="s">
        <v>161</v>
      </c>
      <c r="B205" s="52" t="s">
        <v>98</v>
      </c>
      <c r="C205" s="108">
        <f>SUM(E206:E207)</f>
        <v>5.2083333333333296E-3</v>
      </c>
      <c r="D205" s="72"/>
      <c r="E205" s="86"/>
    </row>
    <row r="206" spans="1:5" ht="58.35">
      <c r="A206" s="49"/>
      <c r="B206" s="70" t="s">
        <v>99</v>
      </c>
      <c r="C206" s="85"/>
      <c r="D206" s="69">
        <v>6.9444444444444397E-3</v>
      </c>
      <c r="E206" s="86"/>
    </row>
    <row r="207" spans="1:5" ht="44.1">
      <c r="A207" s="49"/>
      <c r="B207" s="70" t="s">
        <v>100</v>
      </c>
      <c r="C207" s="85"/>
      <c r="D207" s="69">
        <v>6.9444444444444397E-3</v>
      </c>
      <c r="E207" s="73">
        <f>$D$42*D207</f>
        <v>5.2083333333333296E-3</v>
      </c>
    </row>
    <row r="208" spans="1:5" ht="15">
      <c r="A208" s="49" t="s">
        <v>162</v>
      </c>
      <c r="B208" s="23" t="s">
        <v>102</v>
      </c>
      <c r="C208" s="19">
        <f>SUM(E208)</f>
        <v>3.4722222222222199E-3</v>
      </c>
      <c r="D208" s="69">
        <v>3.4722222222222199E-3</v>
      </c>
      <c r="E208" s="68">
        <v>3.4722222222222199E-3</v>
      </c>
    </row>
    <row r="209" spans="1:6" ht="15">
      <c r="A209" s="71"/>
      <c r="B209" s="22" t="s">
        <v>103</v>
      </c>
      <c r="C209" s="108"/>
      <c r="D209" s="72"/>
      <c r="E209" s="84"/>
    </row>
    <row r="210" spans="1:6" ht="15">
      <c r="A210" s="71"/>
      <c r="B210" s="22" t="s">
        <v>104</v>
      </c>
      <c r="C210" s="85"/>
      <c r="D210" s="72"/>
      <c r="E210" s="84"/>
    </row>
    <row r="211" spans="1:6" ht="15">
      <c r="A211" s="71"/>
      <c r="B211" s="22" t="s">
        <v>105</v>
      </c>
      <c r="C211" s="85"/>
      <c r="D211" s="72"/>
      <c r="E211" s="84"/>
    </row>
    <row r="212" spans="1:6" ht="44.1">
      <c r="A212" s="71"/>
      <c r="B212" s="70" t="s">
        <v>106</v>
      </c>
      <c r="C212" s="85"/>
      <c r="D212" s="72"/>
      <c r="E212" s="84"/>
    </row>
    <row r="213" spans="1:6" ht="44.1">
      <c r="A213" s="71"/>
      <c r="B213" s="70" t="s">
        <v>107</v>
      </c>
      <c r="C213" s="85"/>
      <c r="D213" s="72"/>
      <c r="E213" s="73"/>
    </row>
    <row r="215" spans="1:6" ht="15.75">
      <c r="A215" s="74" t="s">
        <v>108</v>
      </c>
      <c r="B215" s="75" t="s">
        <v>109</v>
      </c>
      <c r="C215" s="9"/>
      <c r="D215" s="4"/>
      <c r="E215" s="4"/>
    </row>
    <row r="216" spans="1:6" ht="55.5">
      <c r="A216" s="78"/>
      <c r="B216" s="79" t="s">
        <v>110</v>
      </c>
      <c r="C216" s="80"/>
      <c r="D216" s="4"/>
      <c r="E216" s="4"/>
    </row>
    <row r="217" spans="1:6" ht="15.75">
      <c r="A217" s="81"/>
      <c r="B217" s="82" t="s">
        <v>111</v>
      </c>
      <c r="C217" s="15"/>
      <c r="D217" s="4"/>
      <c r="E217" s="4"/>
    </row>
    <row r="218" spans="1:6" ht="15">
      <c r="A218" s="81"/>
      <c r="B218" s="82"/>
      <c r="C218" s="15"/>
      <c r="D218" s="9"/>
      <c r="E218" s="4"/>
    </row>
    <row r="220" spans="1:6" ht="15">
      <c r="A220" s="23" t="s">
        <v>145</v>
      </c>
      <c r="B220" s="23"/>
      <c r="C220" s="19"/>
      <c r="D220" s="63" t="s">
        <v>74</v>
      </c>
      <c r="E220" s="64"/>
      <c r="F220" s="16"/>
    </row>
    <row r="221" spans="1:6" ht="15">
      <c r="A221" s="49" t="s">
        <v>163</v>
      </c>
      <c r="B221" s="23" t="s">
        <v>76</v>
      </c>
      <c r="C221" s="108">
        <f>SUM(E222:E223)</f>
        <v>8.680555555555549E-3</v>
      </c>
      <c r="D221" s="72"/>
      <c r="E221" s="73"/>
    </row>
    <row r="222" spans="1:6" ht="15">
      <c r="A222" s="66"/>
      <c r="B222" s="23" t="s">
        <v>77</v>
      </c>
      <c r="C222" s="85"/>
      <c r="D222" s="69">
        <v>3.4722222222222199E-3</v>
      </c>
      <c r="E222" s="73">
        <f>$D$43*D222</f>
        <v>5.2083333333333296E-3</v>
      </c>
    </row>
    <row r="223" spans="1:6" ht="15">
      <c r="A223" s="66"/>
      <c r="B223" s="23" t="s">
        <v>78</v>
      </c>
      <c r="C223" s="85"/>
      <c r="D223" s="69">
        <v>3.4722222222222199E-3</v>
      </c>
      <c r="E223" s="68">
        <v>3.4722222222222199E-3</v>
      </c>
    </row>
    <row r="224" spans="1:6" ht="15">
      <c r="A224" s="49" t="s">
        <v>164</v>
      </c>
      <c r="B224" s="23" t="s">
        <v>80</v>
      </c>
      <c r="C224" s="19">
        <f>SUM(E225:E231)</f>
        <v>8.8541666666666727E-2</v>
      </c>
      <c r="D224" s="69"/>
      <c r="E224" s="86"/>
    </row>
    <row r="225" spans="1:5" ht="30">
      <c r="A225" s="49" t="s">
        <v>165</v>
      </c>
      <c r="B225" s="52" t="s">
        <v>82</v>
      </c>
      <c r="C225" s="108"/>
      <c r="D225" s="69">
        <v>2.7777777777777801E-2</v>
      </c>
      <c r="E225" s="73">
        <f>$D$43*D225</f>
        <v>4.1666666666666699E-2</v>
      </c>
    </row>
    <row r="226" spans="1:5" ht="15">
      <c r="A226" s="49" t="s">
        <v>166</v>
      </c>
      <c r="B226" s="23" t="s">
        <v>84</v>
      </c>
      <c r="C226" s="85"/>
      <c r="D226" s="69"/>
      <c r="E226" s="73"/>
    </row>
    <row r="227" spans="1:5" ht="15">
      <c r="A227" s="66"/>
      <c r="B227" s="22" t="s">
        <v>85</v>
      </c>
      <c r="C227" s="85"/>
      <c r="D227" s="69">
        <v>6.9444444444444397E-3</v>
      </c>
      <c r="E227" s="73">
        <f>$D$43*D227</f>
        <v>1.0416666666666659E-2</v>
      </c>
    </row>
    <row r="228" spans="1:5" ht="15">
      <c r="A228" s="66"/>
      <c r="B228" s="22" t="s">
        <v>86</v>
      </c>
      <c r="C228" s="85"/>
      <c r="D228" s="69"/>
      <c r="E228" s="86"/>
    </row>
    <row r="229" spans="1:5" ht="15">
      <c r="A229" s="66"/>
      <c r="B229" s="22" t="s">
        <v>87</v>
      </c>
      <c r="C229" s="85"/>
      <c r="D229" s="69">
        <v>1.0416666666666701E-2</v>
      </c>
      <c r="E229" s="73">
        <f>$D$43*D229</f>
        <v>1.5625000000000052E-2</v>
      </c>
    </row>
    <row r="230" spans="1:5" ht="15">
      <c r="A230" s="66"/>
      <c r="B230" s="22" t="s">
        <v>88</v>
      </c>
      <c r="C230" s="85"/>
      <c r="D230" s="69">
        <v>6.9444444444444397E-3</v>
      </c>
      <c r="E230" s="73">
        <f>$D$43*D230</f>
        <v>1.0416666666666659E-2</v>
      </c>
    </row>
    <row r="231" spans="1:5" ht="30">
      <c r="A231" s="66"/>
      <c r="B231" s="70" t="s">
        <v>89</v>
      </c>
      <c r="C231" s="19"/>
      <c r="D231" s="69">
        <v>6.9444444444444397E-3</v>
      </c>
      <c r="E231" s="73">
        <f>$D$43*D231</f>
        <v>1.0416666666666659E-2</v>
      </c>
    </row>
    <row r="232" spans="1:5" ht="15">
      <c r="A232" s="49" t="s">
        <v>167</v>
      </c>
      <c r="B232" s="23" t="s">
        <v>91</v>
      </c>
      <c r="C232" s="108">
        <f>SUM(E233:E237)</f>
        <v>4.6875000000000014E-2</v>
      </c>
      <c r="D232" s="69"/>
      <c r="E232" s="73"/>
    </row>
    <row r="233" spans="1:5" ht="44.1">
      <c r="A233" s="71"/>
      <c r="B233" s="70" t="s">
        <v>92</v>
      </c>
      <c r="C233" s="85"/>
      <c r="D233" s="69">
        <v>1.0416666666666701E-2</v>
      </c>
      <c r="E233" s="73">
        <f>$D$43*D233</f>
        <v>1.5625000000000052E-2</v>
      </c>
    </row>
    <row r="234" spans="1:5" ht="15">
      <c r="A234" s="71"/>
      <c r="B234" s="22" t="s">
        <v>93</v>
      </c>
      <c r="C234" s="85"/>
      <c r="D234" s="69">
        <v>3.4722222222222199E-3</v>
      </c>
      <c r="E234" s="68">
        <v>3.4722222222222199E-3</v>
      </c>
    </row>
    <row r="235" spans="1:5" ht="15">
      <c r="A235" s="71"/>
      <c r="B235" s="22" t="s">
        <v>94</v>
      </c>
      <c r="C235" s="85"/>
      <c r="D235" s="69">
        <v>3.4722222222222199E-3</v>
      </c>
      <c r="E235" s="68">
        <v>3.4722222222222199E-3</v>
      </c>
    </row>
    <row r="236" spans="1:5" ht="15">
      <c r="A236" s="71"/>
      <c r="B236" s="22" t="s">
        <v>95</v>
      </c>
      <c r="C236" s="85"/>
      <c r="D236" s="69">
        <v>3.4722222222222199E-3</v>
      </c>
      <c r="E236" s="68">
        <v>3.4722222222222199E-3</v>
      </c>
    </row>
    <row r="237" spans="1:5" ht="44.1">
      <c r="A237" s="71"/>
      <c r="B237" s="70" t="s">
        <v>96</v>
      </c>
      <c r="C237" s="19"/>
      <c r="D237" s="69">
        <v>2.0833333333333301E-2</v>
      </c>
      <c r="E237" s="68">
        <v>2.0833333333333301E-2</v>
      </c>
    </row>
    <row r="238" spans="1:5" ht="15">
      <c r="A238" s="49" t="s">
        <v>168</v>
      </c>
      <c r="B238" s="52" t="s">
        <v>98</v>
      </c>
      <c r="C238" s="108">
        <f>SUM(E239:E240)</f>
        <v>1.0416666666666659E-2</v>
      </c>
      <c r="D238" s="72"/>
      <c r="E238" s="86"/>
    </row>
    <row r="239" spans="1:5" ht="58.35">
      <c r="A239" s="49"/>
      <c r="B239" s="70" t="s">
        <v>99</v>
      </c>
      <c r="C239" s="85"/>
      <c r="D239" s="69">
        <v>6.9444444444444397E-3</v>
      </c>
      <c r="E239" s="86"/>
    </row>
    <row r="240" spans="1:5" ht="44.1">
      <c r="A240" s="49"/>
      <c r="B240" s="70" t="s">
        <v>100</v>
      </c>
      <c r="C240" s="85"/>
      <c r="D240" s="69">
        <v>6.9444444444444397E-3</v>
      </c>
      <c r="E240" s="73">
        <f>$D$43*D240</f>
        <v>1.0416666666666659E-2</v>
      </c>
    </row>
    <row r="241" spans="1:5" ht="15">
      <c r="A241" s="49" t="s">
        <v>169</v>
      </c>
      <c r="B241" s="23" t="s">
        <v>102</v>
      </c>
      <c r="C241" s="19">
        <f>SUM(E241)</f>
        <v>3.4722222222222199E-3</v>
      </c>
      <c r="D241" s="69">
        <v>3.4722222222222199E-3</v>
      </c>
      <c r="E241" s="68">
        <v>3.4722222222222199E-3</v>
      </c>
    </row>
    <row r="242" spans="1:5" ht="15">
      <c r="A242" s="71"/>
      <c r="B242" s="22" t="s">
        <v>103</v>
      </c>
      <c r="C242" s="108"/>
      <c r="E242" s="84"/>
    </row>
    <row r="243" spans="1:5" ht="15">
      <c r="A243" s="71"/>
      <c r="B243" s="22" t="s">
        <v>104</v>
      </c>
      <c r="C243" s="85"/>
      <c r="E243" s="84"/>
    </row>
    <row r="244" spans="1:5" ht="15">
      <c r="A244" s="71"/>
      <c r="B244" s="22" t="s">
        <v>105</v>
      </c>
      <c r="C244" s="85"/>
      <c r="E244" s="84"/>
    </row>
    <row r="245" spans="1:5" ht="44.1">
      <c r="A245" s="71"/>
      <c r="B245" s="70" t="s">
        <v>106</v>
      </c>
      <c r="C245" s="85"/>
      <c r="E245" s="84"/>
    </row>
    <row r="246" spans="1:5" ht="44.1">
      <c r="A246" s="71"/>
      <c r="B246" s="70" t="s">
        <v>107</v>
      </c>
      <c r="C246" s="85"/>
      <c r="E246" s="73"/>
    </row>
    <row r="248" spans="1:5" ht="15.75">
      <c r="A248" s="74" t="s">
        <v>108</v>
      </c>
      <c r="B248" s="75" t="s">
        <v>109</v>
      </c>
      <c r="C248" s="9"/>
      <c r="D248" s="4"/>
      <c r="E248" s="4"/>
    </row>
    <row r="249" spans="1:5" ht="55.5">
      <c r="A249" s="78"/>
      <c r="B249" s="79" t="s">
        <v>110</v>
      </c>
      <c r="C249" s="80"/>
      <c r="D249" s="4"/>
      <c r="E249" s="4"/>
    </row>
    <row r="250" spans="1:5" ht="15.75">
      <c r="A250" s="81"/>
      <c r="B250" s="82" t="s">
        <v>111</v>
      </c>
      <c r="C250" s="15"/>
      <c r="D250" s="4"/>
      <c r="E250" s="4"/>
    </row>
    <row r="251" spans="1:5" ht="15">
      <c r="A251" s="81"/>
      <c r="B251" s="82"/>
      <c r="C251" s="15"/>
      <c r="D251" s="9"/>
      <c r="E251" s="4"/>
    </row>
    <row r="252" spans="1:5" ht="15">
      <c r="A252" s="74" t="s">
        <v>146</v>
      </c>
      <c r="B252" s="82" t="s">
        <v>147</v>
      </c>
      <c r="C252" s="110"/>
      <c r="D252" s="110"/>
      <c r="E252" s="111"/>
    </row>
    <row r="253" spans="1:5" ht="15">
      <c r="A253" s="112"/>
      <c r="B253" s="113" t="s">
        <v>133</v>
      </c>
      <c r="C253" s="114">
        <v>6.9444444444444397E-3</v>
      </c>
      <c r="D253" s="110"/>
      <c r="E253" s="111"/>
    </row>
    <row r="254" spans="1:5" ht="15">
      <c r="A254" s="112"/>
      <c r="B254" s="113" t="s">
        <v>134</v>
      </c>
      <c r="C254" s="114">
        <v>3.4722222222222199E-3</v>
      </c>
      <c r="D254" s="110"/>
      <c r="E254" s="111"/>
    </row>
    <row r="255" spans="1:5" ht="30">
      <c r="A255" s="112"/>
      <c r="B255" s="115" t="s">
        <v>135</v>
      </c>
      <c r="C255" s="114">
        <v>3.4722222222222199E-3</v>
      </c>
      <c r="D255" s="110"/>
      <c r="E255" s="111"/>
    </row>
    <row r="256" spans="1:5" ht="15">
      <c r="A256" s="112"/>
      <c r="B256" s="113" t="s">
        <v>148</v>
      </c>
      <c r="C256" s="114">
        <v>2.0833333333333301E-2</v>
      </c>
      <c r="D256" s="110"/>
      <c r="E256" s="111"/>
    </row>
    <row r="257" spans="1:6" ht="58.5">
      <c r="A257" s="112"/>
      <c r="B257" s="115" t="s">
        <v>99</v>
      </c>
      <c r="C257" s="114">
        <v>6.9444444444444397E-3</v>
      </c>
      <c r="D257" s="110"/>
      <c r="E257" s="113"/>
    </row>
    <row r="259" spans="1:6" ht="15">
      <c r="A259" s="23" t="s">
        <v>171</v>
      </c>
      <c r="B259" s="23"/>
      <c r="C259" s="19"/>
      <c r="D259" s="63" t="s">
        <v>74</v>
      </c>
      <c r="E259" s="64"/>
      <c r="F259" s="16"/>
    </row>
    <row r="260" spans="1:6" ht="15">
      <c r="A260" s="49" t="s">
        <v>176</v>
      </c>
      <c r="B260" s="23" t="s">
        <v>76</v>
      </c>
      <c r="C260" s="108">
        <f>SUM(E261:E262)</f>
        <v>6.0763888888888846E-3</v>
      </c>
      <c r="E260" s="73"/>
    </row>
    <row r="261" spans="1:6" ht="15">
      <c r="A261" s="66"/>
      <c r="B261" s="23" t="s">
        <v>77</v>
      </c>
      <c r="C261" s="85"/>
      <c r="D261" s="68">
        <v>3.4722222222222199E-3</v>
      </c>
      <c r="E261" s="73">
        <f>$D$44*D261</f>
        <v>2.6041666666666648E-3</v>
      </c>
    </row>
    <row r="262" spans="1:6" ht="15">
      <c r="A262" s="66"/>
      <c r="B262" s="23" t="s">
        <v>78</v>
      </c>
      <c r="C262" s="85"/>
      <c r="D262" s="69">
        <v>3.4722222222222199E-3</v>
      </c>
      <c r="E262" s="68">
        <v>3.4722222222222199E-3</v>
      </c>
    </row>
    <row r="263" spans="1:6" ht="15">
      <c r="A263" s="49" t="s">
        <v>177</v>
      </c>
      <c r="B263" s="23" t="s">
        <v>80</v>
      </c>
      <c r="C263" s="19">
        <f>SUM(E264:E270)</f>
        <v>4.4270833333333363E-2</v>
      </c>
      <c r="D263" s="69"/>
      <c r="E263" s="86"/>
    </row>
    <row r="264" spans="1:6" ht="30">
      <c r="A264" s="49" t="s">
        <v>178</v>
      </c>
      <c r="B264" s="52" t="s">
        <v>82</v>
      </c>
      <c r="C264" s="108"/>
      <c r="D264" s="69">
        <v>2.7777777777777801E-2</v>
      </c>
      <c r="E264" s="73">
        <f>$D$44*D264</f>
        <v>2.083333333333335E-2</v>
      </c>
    </row>
    <row r="265" spans="1:6" ht="15">
      <c r="A265" s="49" t="s">
        <v>179</v>
      </c>
      <c r="B265" s="23" t="s">
        <v>84</v>
      </c>
      <c r="C265" s="85"/>
      <c r="D265" s="69"/>
      <c r="E265" s="73"/>
    </row>
    <row r="266" spans="1:6" ht="15">
      <c r="A266" s="66"/>
      <c r="B266" s="22" t="s">
        <v>85</v>
      </c>
      <c r="C266" s="85"/>
      <c r="D266" s="69">
        <v>6.9444444444444397E-3</v>
      </c>
      <c r="E266" s="73">
        <f>$D$44*D266</f>
        <v>5.2083333333333296E-3</v>
      </c>
    </row>
    <row r="267" spans="1:6" ht="15">
      <c r="A267" s="66"/>
      <c r="B267" s="22" t="s">
        <v>86</v>
      </c>
      <c r="C267" s="85"/>
      <c r="D267" s="69"/>
      <c r="E267" s="86"/>
    </row>
    <row r="268" spans="1:6" ht="15">
      <c r="A268" s="66"/>
      <c r="B268" s="22" t="s">
        <v>87</v>
      </c>
      <c r="C268" s="85"/>
      <c r="D268" s="69">
        <v>1.0416666666666701E-2</v>
      </c>
      <c r="E268" s="73">
        <f>$D$44*D268</f>
        <v>7.812500000000026E-3</v>
      </c>
    </row>
    <row r="269" spans="1:6" ht="15">
      <c r="A269" s="66"/>
      <c r="B269" s="22" t="s">
        <v>88</v>
      </c>
      <c r="C269" s="85"/>
      <c r="D269" s="69">
        <v>6.9444444444444397E-3</v>
      </c>
      <c r="E269" s="73">
        <f>$D$44*D269</f>
        <v>5.2083333333333296E-3</v>
      </c>
    </row>
    <row r="270" spans="1:6" ht="30">
      <c r="A270" s="66"/>
      <c r="B270" s="70" t="s">
        <v>89</v>
      </c>
      <c r="C270" s="19"/>
      <c r="D270" s="69">
        <v>6.9444444444444397E-3</v>
      </c>
      <c r="E270" s="73">
        <f>$D$44*D270</f>
        <v>5.2083333333333296E-3</v>
      </c>
    </row>
    <row r="271" spans="1:6" ht="15">
      <c r="A271" s="49" t="s">
        <v>180</v>
      </c>
      <c r="B271" s="23" t="s">
        <v>91</v>
      </c>
      <c r="C271" s="108">
        <f>SUM(E272:E276)</f>
        <v>3.9062499999999986E-2</v>
      </c>
      <c r="D271" s="69"/>
      <c r="E271" s="73"/>
    </row>
    <row r="272" spans="1:6" ht="44.1">
      <c r="A272" s="71"/>
      <c r="B272" s="70" t="s">
        <v>92</v>
      </c>
      <c r="C272" s="85"/>
      <c r="D272" s="69">
        <v>1.0416666666666701E-2</v>
      </c>
      <c r="E272" s="73">
        <f>$D$44*D272</f>
        <v>7.812500000000026E-3</v>
      </c>
    </row>
    <row r="273" spans="1:5" ht="15">
      <c r="A273" s="71"/>
      <c r="B273" s="22" t="s">
        <v>93</v>
      </c>
      <c r="C273" s="85"/>
      <c r="D273" s="69">
        <v>3.4722222222222199E-3</v>
      </c>
      <c r="E273" s="68">
        <v>3.4722222222222199E-3</v>
      </c>
    </row>
    <row r="274" spans="1:5" ht="15">
      <c r="A274" s="71"/>
      <c r="B274" s="22" t="s">
        <v>94</v>
      </c>
      <c r="C274" s="85"/>
      <c r="D274" s="69">
        <v>3.4722222222222199E-3</v>
      </c>
      <c r="E274" s="68">
        <v>3.4722222222222199E-3</v>
      </c>
    </row>
    <row r="275" spans="1:5" ht="15">
      <c r="A275" s="71"/>
      <c r="B275" s="22" t="s">
        <v>95</v>
      </c>
      <c r="C275" s="85"/>
      <c r="D275" s="69">
        <v>3.4722222222222199E-3</v>
      </c>
      <c r="E275" s="68">
        <v>3.4722222222222199E-3</v>
      </c>
    </row>
    <row r="276" spans="1:5" ht="44.1">
      <c r="A276" s="71"/>
      <c r="B276" s="70" t="s">
        <v>96</v>
      </c>
      <c r="C276" s="19"/>
      <c r="D276" s="69">
        <v>2.0833333333333301E-2</v>
      </c>
      <c r="E276" s="68">
        <v>2.0833333333333301E-2</v>
      </c>
    </row>
    <row r="277" spans="1:5" ht="15">
      <c r="A277" s="49" t="s">
        <v>181</v>
      </c>
      <c r="B277" s="52" t="s">
        <v>98</v>
      </c>
      <c r="C277" s="108">
        <f>SUM(E278:E279)</f>
        <v>5.2083333333333296E-3</v>
      </c>
      <c r="D277" s="72"/>
      <c r="E277" s="86"/>
    </row>
    <row r="278" spans="1:5" ht="58.35">
      <c r="A278" s="49"/>
      <c r="B278" s="70" t="s">
        <v>99</v>
      </c>
      <c r="C278" s="85"/>
      <c r="D278" s="69">
        <v>6.9444444444444397E-3</v>
      </c>
      <c r="E278" s="86"/>
    </row>
    <row r="279" spans="1:5" ht="44.1">
      <c r="A279" s="49"/>
      <c r="B279" s="70" t="s">
        <v>100</v>
      </c>
      <c r="C279" s="85"/>
      <c r="D279" s="69">
        <v>6.9444444444444397E-3</v>
      </c>
      <c r="E279" s="73">
        <f>$D$44*D279</f>
        <v>5.2083333333333296E-3</v>
      </c>
    </row>
    <row r="280" spans="1:5" ht="15">
      <c r="A280" s="49" t="s">
        <v>182</v>
      </c>
      <c r="B280" s="23" t="s">
        <v>102</v>
      </c>
      <c r="C280" s="19">
        <f>SUM(E280)</f>
        <v>3.4722222222222199E-3</v>
      </c>
      <c r="D280" s="69">
        <v>3.4722222222222199E-3</v>
      </c>
      <c r="E280" s="68">
        <v>3.4722222222222199E-3</v>
      </c>
    </row>
    <row r="281" spans="1:5" ht="15">
      <c r="A281" s="71"/>
      <c r="B281" s="22" t="s">
        <v>103</v>
      </c>
      <c r="C281" s="108"/>
      <c r="D281" s="72"/>
      <c r="E281" s="84"/>
    </row>
    <row r="282" spans="1:5" ht="15">
      <c r="A282" s="71"/>
      <c r="B282" s="22" t="s">
        <v>104</v>
      </c>
      <c r="C282" s="85"/>
      <c r="D282" s="72"/>
      <c r="E282" s="84"/>
    </row>
    <row r="283" spans="1:5" ht="15">
      <c r="A283" s="71"/>
      <c r="B283" s="22" t="s">
        <v>105</v>
      </c>
      <c r="C283" s="85"/>
      <c r="D283" s="72"/>
      <c r="E283" s="84"/>
    </row>
    <row r="284" spans="1:5" ht="44.1">
      <c r="A284" s="71"/>
      <c r="B284" s="70" t="s">
        <v>106</v>
      </c>
      <c r="C284" s="85"/>
      <c r="D284" s="72"/>
      <c r="E284" s="84"/>
    </row>
    <row r="285" spans="1:5" ht="44.1">
      <c r="A285" s="71"/>
      <c r="B285" s="70" t="s">
        <v>107</v>
      </c>
      <c r="C285" s="85"/>
      <c r="D285" s="72"/>
      <c r="E285" s="73"/>
    </row>
    <row r="287" spans="1:5" ht="15.75">
      <c r="A287" s="74" t="s">
        <v>108</v>
      </c>
      <c r="B287" s="75" t="s">
        <v>109</v>
      </c>
      <c r="C287" s="9"/>
      <c r="D287" s="4"/>
      <c r="E287" s="4"/>
    </row>
    <row r="288" spans="1:5" ht="55.5">
      <c r="A288" s="78"/>
      <c r="B288" s="79" t="s">
        <v>110</v>
      </c>
      <c r="C288" s="80"/>
      <c r="D288" s="4"/>
      <c r="E288" s="4"/>
    </row>
    <row r="289" spans="1:5" ht="15.75">
      <c r="A289" s="81"/>
      <c r="B289" s="82" t="s">
        <v>111</v>
      </c>
      <c r="C289" s="15"/>
      <c r="D289" s="4"/>
      <c r="E289" s="4"/>
    </row>
    <row r="290" spans="1:5" ht="15">
      <c r="A290" s="81"/>
      <c r="B290" s="82"/>
      <c r="C290" s="15"/>
      <c r="D290" s="9"/>
      <c r="E290" s="4"/>
    </row>
    <row r="292" spans="1:5" ht="15">
      <c r="A292" s="23" t="s">
        <v>173</v>
      </c>
      <c r="B292" s="23"/>
      <c r="C292" s="19"/>
      <c r="D292" s="63" t="s">
        <v>74</v>
      </c>
      <c r="E292" s="64"/>
    </row>
    <row r="293" spans="1:5" ht="15">
      <c r="A293" s="49" t="s">
        <v>183</v>
      </c>
      <c r="B293" s="23" t="s">
        <v>76</v>
      </c>
      <c r="C293" s="108">
        <f>SUM(E294:E295)</f>
        <v>1.0416666666666659E-2</v>
      </c>
      <c r="D293" s="72"/>
      <c r="E293" s="73"/>
    </row>
    <row r="294" spans="1:5" ht="15">
      <c r="A294" s="66"/>
      <c r="B294" s="23" t="s">
        <v>77</v>
      </c>
      <c r="C294" s="85"/>
      <c r="D294" s="69">
        <v>3.4722222222222199E-3</v>
      </c>
      <c r="E294" s="73">
        <f>$D$45*D294</f>
        <v>6.9444444444444397E-3</v>
      </c>
    </row>
    <row r="295" spans="1:5" ht="15">
      <c r="A295" s="66"/>
      <c r="B295" s="23" t="s">
        <v>78</v>
      </c>
      <c r="C295" s="85"/>
      <c r="D295" s="69">
        <v>3.4722222222222199E-3</v>
      </c>
      <c r="E295" s="68">
        <v>3.4722222222222199E-3</v>
      </c>
    </row>
    <row r="296" spans="1:5" ht="15">
      <c r="A296" s="49" t="s">
        <v>184</v>
      </c>
      <c r="B296" s="23" t="s">
        <v>80</v>
      </c>
      <c r="C296" s="19">
        <f>SUM(E297:E303)</f>
        <v>0.11805555555555564</v>
      </c>
      <c r="D296" s="69"/>
      <c r="E296" s="86"/>
    </row>
    <row r="297" spans="1:5" ht="30">
      <c r="A297" s="49" t="s">
        <v>185</v>
      </c>
      <c r="B297" s="52" t="s">
        <v>82</v>
      </c>
      <c r="C297" s="108"/>
      <c r="D297" s="69">
        <v>2.7777777777777801E-2</v>
      </c>
      <c r="E297" s="73">
        <f>$D$45*D297</f>
        <v>5.5555555555555601E-2</v>
      </c>
    </row>
    <row r="298" spans="1:5" ht="15">
      <c r="A298" s="49" t="s">
        <v>186</v>
      </c>
      <c r="B298" s="23" t="s">
        <v>84</v>
      </c>
      <c r="C298" s="85"/>
      <c r="D298" s="69"/>
      <c r="E298" s="73"/>
    </row>
    <row r="299" spans="1:5" ht="15">
      <c r="A299" s="66"/>
      <c r="B299" s="22" t="s">
        <v>85</v>
      </c>
      <c r="C299" s="85"/>
      <c r="D299" s="69">
        <v>6.9444444444444397E-3</v>
      </c>
      <c r="E299" s="73">
        <f>$D$45*D299</f>
        <v>1.3888888888888879E-2</v>
      </c>
    </row>
    <row r="300" spans="1:5" ht="15">
      <c r="A300" s="66"/>
      <c r="B300" s="22" t="s">
        <v>86</v>
      </c>
      <c r="C300" s="85"/>
      <c r="D300" s="69"/>
      <c r="E300" s="86"/>
    </row>
    <row r="301" spans="1:5" ht="15">
      <c r="A301" s="66"/>
      <c r="B301" s="22" t="s">
        <v>87</v>
      </c>
      <c r="C301" s="85"/>
      <c r="D301" s="69">
        <v>1.0416666666666701E-2</v>
      </c>
      <c r="E301" s="73">
        <f>$D$45*D301</f>
        <v>2.0833333333333402E-2</v>
      </c>
    </row>
    <row r="302" spans="1:5" ht="15">
      <c r="A302" s="66"/>
      <c r="B302" s="22" t="s">
        <v>88</v>
      </c>
      <c r="C302" s="85"/>
      <c r="D302" s="69">
        <v>6.9444444444444397E-3</v>
      </c>
      <c r="E302" s="73">
        <f>$D$45*D302</f>
        <v>1.3888888888888879E-2</v>
      </c>
    </row>
    <row r="303" spans="1:5" ht="30">
      <c r="A303" s="66"/>
      <c r="B303" s="70" t="s">
        <v>89</v>
      </c>
      <c r="C303" s="19"/>
      <c r="D303" s="69">
        <v>6.9444444444444397E-3</v>
      </c>
      <c r="E303" s="73">
        <f>$D$45*D303</f>
        <v>1.3888888888888879E-2</v>
      </c>
    </row>
    <row r="304" spans="1:5" ht="15">
      <c r="A304" s="49" t="s">
        <v>187</v>
      </c>
      <c r="B304" s="23" t="s">
        <v>91</v>
      </c>
      <c r="C304" s="108">
        <f>SUM(E305:E309)</f>
        <v>5.2083333333333363E-2</v>
      </c>
      <c r="D304" s="69"/>
      <c r="E304" s="73"/>
    </row>
    <row r="305" spans="1:5" ht="44.1">
      <c r="A305" s="71"/>
      <c r="B305" s="70" t="s">
        <v>92</v>
      </c>
      <c r="C305" s="85"/>
      <c r="D305" s="69">
        <v>1.0416666666666701E-2</v>
      </c>
      <c r="E305" s="73">
        <f>$D$45*D305</f>
        <v>2.0833333333333402E-2</v>
      </c>
    </row>
    <row r="306" spans="1:5" ht="15">
      <c r="A306" s="71"/>
      <c r="B306" s="22" t="s">
        <v>93</v>
      </c>
      <c r="C306" s="85"/>
      <c r="D306" s="69">
        <v>3.4722222222222199E-3</v>
      </c>
      <c r="E306" s="68">
        <v>3.4722222222222199E-3</v>
      </c>
    </row>
    <row r="307" spans="1:5" ht="15">
      <c r="A307" s="71"/>
      <c r="B307" s="22" t="s">
        <v>94</v>
      </c>
      <c r="C307" s="85"/>
      <c r="D307" s="69">
        <v>3.4722222222222199E-3</v>
      </c>
      <c r="E307" s="68">
        <v>3.4722222222222199E-3</v>
      </c>
    </row>
    <row r="308" spans="1:5" ht="15">
      <c r="A308" s="71"/>
      <c r="B308" s="22" t="s">
        <v>95</v>
      </c>
      <c r="C308" s="85"/>
      <c r="D308" s="69">
        <v>3.4722222222222199E-3</v>
      </c>
      <c r="E308" s="68">
        <v>3.4722222222222199E-3</v>
      </c>
    </row>
    <row r="309" spans="1:5" ht="44.1">
      <c r="A309" s="71"/>
      <c r="B309" s="70" t="s">
        <v>96</v>
      </c>
      <c r="C309" s="19"/>
      <c r="D309" s="69">
        <v>2.0833333333333301E-2</v>
      </c>
      <c r="E309" s="68">
        <v>2.0833333333333301E-2</v>
      </c>
    </row>
    <row r="310" spans="1:5" ht="15">
      <c r="A310" s="49" t="s">
        <v>188</v>
      </c>
      <c r="B310" s="52" t="s">
        <v>98</v>
      </c>
      <c r="C310" s="108">
        <f>SUM(E311:E312)</f>
        <v>1.3888888888888879E-2</v>
      </c>
      <c r="D310" s="72"/>
      <c r="E310" s="86"/>
    </row>
    <row r="311" spans="1:5" ht="58.35">
      <c r="A311" s="49"/>
      <c r="B311" s="70" t="s">
        <v>99</v>
      </c>
      <c r="C311" s="85"/>
      <c r="D311" s="69">
        <v>6.9444444444444397E-3</v>
      </c>
      <c r="E311" s="86"/>
    </row>
    <row r="312" spans="1:5" ht="44.1">
      <c r="A312" s="49"/>
      <c r="B312" s="70" t="s">
        <v>100</v>
      </c>
      <c r="C312" s="85"/>
      <c r="D312" s="69">
        <v>6.9444444444444397E-3</v>
      </c>
      <c r="E312" s="73">
        <f>$D$45*D312</f>
        <v>1.3888888888888879E-2</v>
      </c>
    </row>
    <row r="313" spans="1:5" ht="15">
      <c r="A313" s="49" t="s">
        <v>189</v>
      </c>
      <c r="B313" s="23" t="s">
        <v>102</v>
      </c>
      <c r="C313" s="19">
        <f>SUM(E313)</f>
        <v>3.4722222222222199E-3</v>
      </c>
      <c r="D313" s="69">
        <v>3.4722222222222199E-3</v>
      </c>
      <c r="E313" s="68">
        <v>3.4722222222222199E-3</v>
      </c>
    </row>
    <row r="314" spans="1:5" ht="15">
      <c r="A314" s="71"/>
      <c r="B314" s="22" t="s">
        <v>103</v>
      </c>
      <c r="C314" s="108"/>
      <c r="D314" s="72"/>
      <c r="E314" s="84"/>
    </row>
    <row r="315" spans="1:5" ht="15">
      <c r="A315" s="71"/>
      <c r="B315" s="22" t="s">
        <v>104</v>
      </c>
      <c r="C315" s="85"/>
      <c r="D315" s="72"/>
      <c r="E315" s="84"/>
    </row>
    <row r="316" spans="1:5" ht="15">
      <c r="A316" s="71"/>
      <c r="B316" s="22" t="s">
        <v>105</v>
      </c>
      <c r="C316" s="85"/>
      <c r="D316" s="72"/>
      <c r="E316" s="84"/>
    </row>
    <row r="317" spans="1:5" ht="44.1">
      <c r="A317" s="71"/>
      <c r="B317" s="70" t="s">
        <v>106</v>
      </c>
      <c r="C317" s="85"/>
      <c r="D317" s="72"/>
      <c r="E317" s="84"/>
    </row>
    <row r="318" spans="1:5" ht="44.1">
      <c r="A318" s="71"/>
      <c r="B318" s="70" t="s">
        <v>107</v>
      </c>
      <c r="C318" s="85"/>
      <c r="D318" s="72"/>
      <c r="E318" s="73"/>
    </row>
    <row r="320" spans="1:5" ht="15.75">
      <c r="A320" s="74" t="s">
        <v>108</v>
      </c>
      <c r="B320" s="75" t="s">
        <v>109</v>
      </c>
      <c r="C320" s="9"/>
      <c r="D320" s="4"/>
      <c r="E320" s="4"/>
    </row>
    <row r="321" spans="1:6" ht="55.5">
      <c r="A321" s="78"/>
      <c r="B321" s="79" t="s">
        <v>110</v>
      </c>
      <c r="C321" s="80"/>
      <c r="D321" s="4"/>
      <c r="E321" s="4"/>
    </row>
    <row r="322" spans="1:6" ht="15.75">
      <c r="A322" s="81"/>
      <c r="B322" s="82" t="s">
        <v>111</v>
      </c>
      <c r="C322" s="15"/>
      <c r="D322" s="4"/>
      <c r="E322" s="4"/>
    </row>
    <row r="323" spans="1:6" ht="15">
      <c r="A323" s="81"/>
      <c r="B323" s="82"/>
      <c r="C323" s="15"/>
      <c r="D323" s="9"/>
      <c r="E323" s="4"/>
    </row>
    <row r="325" spans="1:6" ht="15">
      <c r="A325" s="23" t="s">
        <v>175</v>
      </c>
      <c r="B325" s="23"/>
      <c r="C325" s="19"/>
      <c r="D325" s="63" t="s">
        <v>74</v>
      </c>
      <c r="E325" s="64"/>
      <c r="F325" s="16"/>
    </row>
    <row r="326" spans="1:6" ht="15">
      <c r="A326" s="49" t="s">
        <v>190</v>
      </c>
      <c r="B326" s="23" t="s">
        <v>76</v>
      </c>
      <c r="C326" s="108">
        <f>SUM(E327:E328)</f>
        <v>5.2083333333333296E-3</v>
      </c>
      <c r="D326" s="72"/>
      <c r="E326" s="73"/>
    </row>
    <row r="327" spans="1:6" ht="15">
      <c r="A327" s="66"/>
      <c r="B327" s="23" t="s">
        <v>77</v>
      </c>
      <c r="C327" s="85"/>
      <c r="D327" s="69">
        <v>3.4722222222222199E-3</v>
      </c>
      <c r="E327" s="73">
        <f>$D$46*D327</f>
        <v>1.7361111111111099E-3</v>
      </c>
    </row>
    <row r="328" spans="1:6" ht="15">
      <c r="A328" s="66"/>
      <c r="B328" s="23" t="s">
        <v>78</v>
      </c>
      <c r="C328" s="85"/>
      <c r="D328" s="69">
        <v>3.4722222222222199E-3</v>
      </c>
      <c r="E328" s="68">
        <v>3.4722222222222199E-3</v>
      </c>
    </row>
    <row r="329" spans="1:6" ht="15">
      <c r="A329" s="49" t="s">
        <v>191</v>
      </c>
      <c r="B329" s="23" t="s">
        <v>80</v>
      </c>
      <c r="C329" s="19">
        <f>SUM(E330:E336)</f>
        <v>2.9513888888888909E-2</v>
      </c>
      <c r="D329" s="69"/>
      <c r="E329" s="86"/>
    </row>
    <row r="330" spans="1:6" ht="30">
      <c r="A330" s="49" t="s">
        <v>192</v>
      </c>
      <c r="B330" s="52" t="s">
        <v>82</v>
      </c>
      <c r="C330" s="108"/>
      <c r="D330" s="69">
        <v>2.7777777777777801E-2</v>
      </c>
      <c r="E330" s="73">
        <f>$D$46*D330</f>
        <v>1.38888888888889E-2</v>
      </c>
    </row>
    <row r="331" spans="1:6" ht="15">
      <c r="A331" s="49" t="s">
        <v>193</v>
      </c>
      <c r="B331" s="23" t="s">
        <v>84</v>
      </c>
      <c r="C331" s="85"/>
      <c r="D331" s="69"/>
      <c r="E331" s="73"/>
    </row>
    <row r="332" spans="1:6" ht="15">
      <c r="A332" s="66"/>
      <c r="B332" s="22" t="s">
        <v>85</v>
      </c>
      <c r="C332" s="85"/>
      <c r="D332" s="69">
        <v>6.9444444444444397E-3</v>
      </c>
      <c r="E332" s="73">
        <f>$D$46*D332</f>
        <v>3.4722222222222199E-3</v>
      </c>
    </row>
    <row r="333" spans="1:6" ht="15">
      <c r="A333" s="66"/>
      <c r="B333" s="22" t="s">
        <v>86</v>
      </c>
      <c r="C333" s="85"/>
      <c r="D333" s="69"/>
      <c r="E333" s="86"/>
    </row>
    <row r="334" spans="1:6" ht="15">
      <c r="A334" s="66"/>
      <c r="B334" s="22" t="s">
        <v>87</v>
      </c>
      <c r="C334" s="85"/>
      <c r="D334" s="69">
        <v>1.0416666666666701E-2</v>
      </c>
      <c r="E334" s="73">
        <f>$D$46*D334</f>
        <v>5.2083333333333504E-3</v>
      </c>
    </row>
    <row r="335" spans="1:6" ht="15">
      <c r="A335" s="66"/>
      <c r="B335" s="22" t="s">
        <v>88</v>
      </c>
      <c r="C335" s="85"/>
      <c r="D335" s="69">
        <v>6.9444444444444397E-3</v>
      </c>
      <c r="E335" s="73">
        <f>$D$46*D335</f>
        <v>3.4722222222222199E-3</v>
      </c>
    </row>
    <row r="336" spans="1:6" ht="30">
      <c r="A336" s="66"/>
      <c r="B336" s="70" t="s">
        <v>89</v>
      </c>
      <c r="C336" s="19"/>
      <c r="D336" s="69">
        <v>6.9444444444444397E-3</v>
      </c>
      <c r="E336" s="73">
        <f>$D$46*D336</f>
        <v>3.4722222222222199E-3</v>
      </c>
    </row>
    <row r="337" spans="1:5" ht="15">
      <c r="A337" s="49" t="s">
        <v>194</v>
      </c>
      <c r="B337" s="23" t="s">
        <v>91</v>
      </c>
      <c r="C337" s="108">
        <f>SUM(E338:E342)</f>
        <v>3.6458333333333315E-2</v>
      </c>
      <c r="D337" s="69"/>
      <c r="E337" s="73"/>
    </row>
    <row r="338" spans="1:5" ht="44.1">
      <c r="A338" s="71"/>
      <c r="B338" s="70" t="s">
        <v>92</v>
      </c>
      <c r="C338" s="85"/>
      <c r="D338" s="69">
        <v>1.0416666666666701E-2</v>
      </c>
      <c r="E338" s="73">
        <f>$D$46*D338</f>
        <v>5.2083333333333504E-3</v>
      </c>
    </row>
    <row r="339" spans="1:5" ht="15">
      <c r="A339" s="71"/>
      <c r="B339" s="22" t="s">
        <v>93</v>
      </c>
      <c r="C339" s="85"/>
      <c r="D339" s="69">
        <v>3.4722222222222199E-3</v>
      </c>
      <c r="E339" s="68">
        <v>3.4722222222222199E-3</v>
      </c>
    </row>
    <row r="340" spans="1:5" ht="15">
      <c r="A340" s="71"/>
      <c r="B340" s="22" t="s">
        <v>94</v>
      </c>
      <c r="C340" s="85"/>
      <c r="D340" s="69">
        <v>3.4722222222222199E-3</v>
      </c>
      <c r="E340" s="68">
        <v>3.4722222222222199E-3</v>
      </c>
    </row>
    <row r="341" spans="1:5" ht="15">
      <c r="A341" s="71"/>
      <c r="B341" s="22" t="s">
        <v>95</v>
      </c>
      <c r="C341" s="85"/>
      <c r="D341" s="69">
        <v>3.4722222222222199E-3</v>
      </c>
      <c r="E341" s="68">
        <v>3.4722222222222199E-3</v>
      </c>
    </row>
    <row r="342" spans="1:5" ht="44.1">
      <c r="A342" s="71"/>
      <c r="B342" s="70" t="s">
        <v>96</v>
      </c>
      <c r="C342" s="19"/>
      <c r="D342" s="69">
        <v>2.0833333333333301E-2</v>
      </c>
      <c r="E342" s="68">
        <v>2.0833333333333301E-2</v>
      </c>
    </row>
    <row r="343" spans="1:5" ht="15">
      <c r="A343" s="49" t="s">
        <v>195</v>
      </c>
      <c r="B343" s="52" t="s">
        <v>98</v>
      </c>
      <c r="C343" s="108">
        <f>SUM(E344:E345)</f>
        <v>3.4722222222222199E-3</v>
      </c>
      <c r="D343" s="72"/>
      <c r="E343" s="86"/>
    </row>
    <row r="344" spans="1:5" ht="58.35">
      <c r="A344" s="49"/>
      <c r="B344" s="70" t="s">
        <v>99</v>
      </c>
      <c r="C344" s="85"/>
      <c r="D344" s="69">
        <v>6.9444444444444397E-3</v>
      </c>
      <c r="E344" s="86"/>
    </row>
    <row r="345" spans="1:5" ht="44.1">
      <c r="A345" s="49"/>
      <c r="B345" s="70" t="s">
        <v>100</v>
      </c>
      <c r="C345" s="85"/>
      <c r="D345" s="69">
        <v>6.9444444444444397E-3</v>
      </c>
      <c r="E345" s="73">
        <f>$D$46*D345</f>
        <v>3.4722222222222199E-3</v>
      </c>
    </row>
    <row r="346" spans="1:5" ht="15">
      <c r="A346" s="49" t="s">
        <v>196</v>
      </c>
      <c r="B346" s="23" t="s">
        <v>102</v>
      </c>
      <c r="C346" s="19">
        <f>SUM(E346)</f>
        <v>3.4722222222222199E-3</v>
      </c>
      <c r="D346" s="69">
        <v>3.4722222222222199E-3</v>
      </c>
      <c r="E346" s="68">
        <v>3.4722222222222199E-3</v>
      </c>
    </row>
    <row r="347" spans="1:5" ht="15">
      <c r="A347" s="71"/>
      <c r="B347" s="22" t="s">
        <v>103</v>
      </c>
      <c r="C347" s="108"/>
      <c r="E347" s="84"/>
    </row>
    <row r="348" spans="1:5" ht="15">
      <c r="A348" s="71"/>
      <c r="B348" s="22" t="s">
        <v>104</v>
      </c>
      <c r="C348" s="85"/>
      <c r="E348" s="84"/>
    </row>
    <row r="349" spans="1:5" ht="15">
      <c r="A349" s="71"/>
      <c r="B349" s="22" t="s">
        <v>105</v>
      </c>
      <c r="C349" s="85"/>
      <c r="E349" s="84"/>
    </row>
    <row r="350" spans="1:5" ht="44.1">
      <c r="A350" s="71"/>
      <c r="B350" s="70" t="s">
        <v>106</v>
      </c>
      <c r="C350" s="85"/>
      <c r="E350" s="84"/>
    </row>
    <row r="351" spans="1:5" ht="44.1">
      <c r="A351" s="71"/>
      <c r="B351" s="70" t="s">
        <v>107</v>
      </c>
      <c r="C351" s="85"/>
      <c r="E351" s="73"/>
    </row>
    <row r="354" spans="1:5" ht="15.75" customHeight="1">
      <c r="A354" s="74" t="s">
        <v>108</v>
      </c>
      <c r="B354" s="75" t="s">
        <v>109</v>
      </c>
      <c r="C354" s="9"/>
      <c r="D354" s="4"/>
      <c r="E354" s="4"/>
    </row>
    <row r="355" spans="1:5" ht="15.75" customHeight="1">
      <c r="A355" s="78"/>
      <c r="B355" s="79" t="s">
        <v>110</v>
      </c>
      <c r="C355" s="80"/>
      <c r="D355" s="4"/>
      <c r="E355" s="4"/>
    </row>
    <row r="356" spans="1:5" ht="15.75" customHeight="1">
      <c r="A356" s="81"/>
      <c r="B356" s="82" t="s">
        <v>111</v>
      </c>
      <c r="C356" s="15"/>
      <c r="D356" s="4"/>
      <c r="E356" s="4"/>
    </row>
    <row r="358" spans="1:5" ht="15.75" customHeight="1">
      <c r="A358" s="116" t="s">
        <v>126</v>
      </c>
      <c r="B358" s="17"/>
      <c r="C358" s="117" t="s">
        <v>127</v>
      </c>
      <c r="D358" s="80" t="s">
        <v>128</v>
      </c>
      <c r="E358" s="80"/>
    </row>
    <row r="359" spans="1:5" ht="15.75" customHeight="1">
      <c r="A359" s="48"/>
      <c r="B359" s="23" t="s">
        <v>129</v>
      </c>
      <c r="C359" s="99">
        <v>2.0833333333333298E-3</v>
      </c>
      <c r="D359" s="100" t="e">
        <f>$B$6*C359</f>
        <v>#VALUE!</v>
      </c>
      <c r="E359" s="80"/>
    </row>
    <row r="360" spans="1:5" ht="15.75" customHeight="1">
      <c r="A360" s="7"/>
      <c r="B360" s="23" t="s">
        <v>130</v>
      </c>
      <c r="C360" s="51">
        <v>3.4722222222222199E-3</v>
      </c>
      <c r="D360" s="100" t="e">
        <f>$B$6*C360</f>
        <v>#VALUE!</v>
      </c>
      <c r="E360" s="80"/>
    </row>
    <row r="361" spans="1:5" ht="15.75" customHeight="1">
      <c r="A361" s="7"/>
      <c r="B361" s="23" t="s">
        <v>131</v>
      </c>
      <c r="C361" s="51">
        <v>3.4722222222222199E-3</v>
      </c>
      <c r="D361" s="100" t="e">
        <f>$B$6*C361</f>
        <v>#VALUE!</v>
      </c>
      <c r="E361" s="101"/>
    </row>
    <row r="362" spans="1:5" ht="15.75" customHeight="1">
      <c r="A362" s="7"/>
      <c r="B362" s="23"/>
      <c r="C362" s="102"/>
      <c r="D362" s="103"/>
      <c r="E362" s="101"/>
    </row>
    <row r="363" spans="1:5" ht="15.75" customHeight="1">
      <c r="A363" s="7"/>
      <c r="B363" s="23" t="s">
        <v>132</v>
      </c>
      <c r="C363" s="102"/>
      <c r="D363" s="104"/>
      <c r="E363" s="101"/>
    </row>
    <row r="364" spans="1:5" ht="15.75" customHeight="1">
      <c r="A364" s="7"/>
      <c r="B364" s="22" t="s">
        <v>133</v>
      </c>
      <c r="C364" s="51">
        <v>6.9444444444444397E-3</v>
      </c>
      <c r="D364" s="100">
        <f>C364</f>
        <v>6.9444444444444397E-3</v>
      </c>
      <c r="E364" s="101"/>
    </row>
    <row r="365" spans="1:5" ht="15.75" customHeight="1">
      <c r="A365" s="105"/>
      <c r="B365" s="22" t="s">
        <v>134</v>
      </c>
      <c r="C365" s="51">
        <v>3.4722222222222199E-3</v>
      </c>
      <c r="D365" s="100">
        <f>C365</f>
        <v>3.4722222222222199E-3</v>
      </c>
      <c r="E365" s="4"/>
    </row>
    <row r="366" spans="1:5" ht="15.75" customHeight="1">
      <c r="A366" s="7"/>
      <c r="B366" s="70" t="s">
        <v>135</v>
      </c>
      <c r="C366" s="51">
        <v>3.4722222222222199E-3</v>
      </c>
      <c r="D366" s="100">
        <f>C366</f>
        <v>3.4722222222222199E-3</v>
      </c>
      <c r="E366" s="4"/>
    </row>
    <row r="367" spans="1:5" ht="15.75" customHeight="1">
      <c r="A367" s="48"/>
      <c r="B367" s="22" t="s">
        <v>136</v>
      </c>
      <c r="C367" s="51">
        <v>6.9444444444444397E-3</v>
      </c>
      <c r="D367" s="100" t="e">
        <f>$B$6*C367</f>
        <v>#VALUE!</v>
      </c>
      <c r="E367" s="4"/>
    </row>
    <row r="368" spans="1:5" ht="15.75" customHeight="1">
      <c r="A368" s="56"/>
      <c r="B368" s="70" t="s">
        <v>99</v>
      </c>
      <c r="C368" s="51">
        <v>2.0833333333333298E-3</v>
      </c>
      <c r="D368" s="100" t="e">
        <f>$B$6*C368</f>
        <v>#VALUE!</v>
      </c>
      <c r="E368" s="4"/>
    </row>
    <row r="369" spans="1:5" ht="15.75" customHeight="1">
      <c r="A369" s="56"/>
      <c r="B369" s="57"/>
      <c r="C369" s="106" t="s">
        <v>137</v>
      </c>
      <c r="D369" s="107" t="e">
        <f>SUM(D359:D368)</f>
        <v>#VALUE!</v>
      </c>
      <c r="E369" s="3" t="s">
        <v>138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477"/>
  <sheetViews>
    <sheetView zoomScaleNormal="100" workbookViewId="0">
      <selection activeCell="B9" sqref="B9"/>
    </sheetView>
  </sheetViews>
  <sheetFormatPr defaultRowHeight="12.75"/>
  <cols>
    <col min="1" max="1" width="50.140625" customWidth="1"/>
    <col min="2" max="2" width="46.7109375" customWidth="1"/>
    <col min="3" max="1025" width="12.57031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5" t="s">
        <v>2</v>
      </c>
      <c r="G1" s="5" t="s">
        <v>3</v>
      </c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7" t="s">
        <v>4</v>
      </c>
      <c r="B2" s="8" t="s">
        <v>5</v>
      </c>
      <c r="C2" s="9"/>
      <c r="D2" s="4"/>
      <c r="E2" s="4"/>
      <c r="G2" t="s">
        <v>6</v>
      </c>
      <c r="H2" s="10"/>
    </row>
    <row r="3" spans="1:26" ht="15.75" customHeight="1">
      <c r="A3" s="7" t="s">
        <v>7</v>
      </c>
      <c r="B3" s="11" t="e">
        <f>ROUND(B10/C3,2)</f>
        <v>#VALUE!</v>
      </c>
      <c r="C3" s="12" t="s">
        <v>8</v>
      </c>
      <c r="D3" s="9"/>
      <c r="E3" s="4"/>
      <c r="G3" t="s">
        <v>9</v>
      </c>
      <c r="H3" s="13"/>
    </row>
    <row r="4" spans="1:26" ht="15.75" customHeight="1">
      <c r="A4" s="7" t="s">
        <v>10</v>
      </c>
      <c r="B4" s="14" t="s">
        <v>11</v>
      </c>
      <c r="C4" s="15"/>
      <c r="D4" s="9"/>
      <c r="E4" s="4"/>
      <c r="G4" t="s">
        <v>12</v>
      </c>
      <c r="H4" s="16"/>
    </row>
    <row r="5" spans="1:26" ht="15.75" customHeight="1">
      <c r="A5" s="17" t="s">
        <v>13</v>
      </c>
      <c r="B5" s="18">
        <v>3</v>
      </c>
      <c r="C5" s="19"/>
      <c r="D5" s="19"/>
      <c r="E5" s="20"/>
    </row>
    <row r="6" spans="1:26" ht="15.75" customHeight="1">
      <c r="A6" s="17" t="s">
        <v>14</v>
      </c>
      <c r="B6" s="21" t="e">
        <f>B1*3</f>
        <v>#VALUE!</v>
      </c>
      <c r="C6" s="22" t="s">
        <v>15</v>
      </c>
      <c r="D6" s="19"/>
      <c r="E6" s="20"/>
    </row>
    <row r="7" spans="1:26" ht="15.75" customHeight="1">
      <c r="A7" s="17" t="s">
        <v>16</v>
      </c>
      <c r="B7" s="23">
        <v>3</v>
      </c>
      <c r="C7" s="19"/>
      <c r="D7" s="19"/>
      <c r="E7" s="20"/>
    </row>
    <row r="8" spans="1:26" ht="15.75" customHeight="1">
      <c r="A8" s="17" t="s">
        <v>17</v>
      </c>
      <c r="B8" s="24">
        <v>0.1</v>
      </c>
      <c r="C8" s="19"/>
      <c r="D8" s="19"/>
      <c r="E8" s="20"/>
    </row>
    <row r="9" spans="1:26" ht="15.75" customHeight="1">
      <c r="A9" s="17" t="s">
        <v>18</v>
      </c>
      <c r="B9" s="25">
        <f>SUM(C19:C34)</f>
        <v>0.14583333333333331</v>
      </c>
      <c r="C9" s="19"/>
      <c r="D9" s="19"/>
      <c r="E9" s="20"/>
    </row>
    <row r="10" spans="1:26" ht="15.75" customHeight="1">
      <c r="A10" s="17" t="s">
        <v>19</v>
      </c>
      <c r="B10" s="26" t="e">
        <f>+(1+B8)*B6*B7+B9</f>
        <v>#VALUE!</v>
      </c>
      <c r="C10" s="19"/>
      <c r="D10" s="19"/>
      <c r="E10" s="20"/>
    </row>
    <row r="11" spans="1:26" ht="15.75" customHeight="1">
      <c r="A11" s="27" t="s">
        <v>20</v>
      </c>
      <c r="B11" s="28">
        <f>D83</f>
        <v>0</v>
      </c>
      <c r="C11" s="29"/>
      <c r="D11" s="29"/>
      <c r="E11" s="30"/>
    </row>
    <row r="12" spans="1:26" ht="15.75" customHeight="1">
      <c r="A12" s="31"/>
      <c r="B12" s="32"/>
      <c r="C12" s="32"/>
      <c r="D12" s="33" t="s">
        <v>21</v>
      </c>
      <c r="E12" s="32"/>
    </row>
    <row r="13" spans="1:26" ht="15.75" customHeight="1">
      <c r="A13" s="34"/>
      <c r="B13" s="35"/>
      <c r="C13" s="36" t="s">
        <v>22</v>
      </c>
      <c r="D13" s="36" t="s">
        <v>23</v>
      </c>
      <c r="E13" s="37"/>
    </row>
    <row r="14" spans="1:26" ht="15.75" customHeight="1">
      <c r="A14" s="38"/>
      <c r="B14" s="39"/>
      <c r="C14" s="40" t="s">
        <v>24</v>
      </c>
      <c r="D14" s="40" t="s">
        <v>25</v>
      </c>
      <c r="E14" s="40" t="s">
        <v>26</v>
      </c>
    </row>
    <row r="15" spans="1:26" ht="15.75" customHeight="1">
      <c r="A15" s="41" t="s">
        <v>27</v>
      </c>
      <c r="B15" s="42" t="s">
        <v>28</v>
      </c>
      <c r="C15" s="43" t="e">
        <f>(15*$B$1*2)/60</f>
        <v>#VALUE!</v>
      </c>
      <c r="D15" s="44"/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>
      <c r="A16" s="42" t="s">
        <v>29</v>
      </c>
      <c r="B16" s="42"/>
      <c r="C16" s="42"/>
      <c r="D16" s="44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>
      <c r="A17" s="41"/>
      <c r="B17" s="42"/>
      <c r="C17" s="47"/>
      <c r="D17" s="44"/>
      <c r="E17" s="45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>
      <c r="A18" s="48" t="s">
        <v>30</v>
      </c>
      <c r="B18" s="17" t="s">
        <v>31</v>
      </c>
      <c r="C18" s="22"/>
      <c r="D18" s="3"/>
      <c r="E18" s="4"/>
    </row>
    <row r="19" spans="1:26" ht="15.75" customHeight="1">
      <c r="A19" s="49" t="s">
        <v>32</v>
      </c>
      <c r="B19" s="50" t="s">
        <v>33</v>
      </c>
      <c r="C19" s="51">
        <v>2.0833333333333301E-2</v>
      </c>
      <c r="D19" s="3"/>
      <c r="E19" s="4"/>
    </row>
    <row r="20" spans="1:26" ht="15.75" customHeight="1">
      <c r="A20" s="49" t="s">
        <v>34</v>
      </c>
      <c r="B20" s="52" t="s">
        <v>35</v>
      </c>
      <c r="C20" s="51">
        <v>1.38888888888889E-2</v>
      </c>
      <c r="D20" s="3"/>
      <c r="E20" s="4"/>
    </row>
    <row r="21" spans="1:26" ht="15.75" customHeight="1">
      <c r="A21" s="49" t="s">
        <v>36</v>
      </c>
      <c r="B21" s="23" t="s">
        <v>37</v>
      </c>
      <c r="C21" s="51"/>
      <c r="D21" s="3"/>
      <c r="E21" s="4"/>
    </row>
    <row r="22" spans="1:26" ht="15.75" customHeight="1">
      <c r="A22" s="49"/>
      <c r="B22" s="23" t="s">
        <v>38</v>
      </c>
      <c r="C22" s="51">
        <v>1.38888888888889E-2</v>
      </c>
      <c r="D22" s="4"/>
      <c r="E22" s="4"/>
    </row>
    <row r="23" spans="1:26" ht="15.75" customHeight="1">
      <c r="A23" s="49"/>
      <c r="B23" s="53" t="s">
        <v>39</v>
      </c>
      <c r="C23" s="51"/>
      <c r="D23" s="4"/>
      <c r="E23" s="4"/>
    </row>
    <row r="24" spans="1:26" ht="15.75" customHeight="1">
      <c r="A24" s="49"/>
      <c r="B24" s="53" t="s">
        <v>40</v>
      </c>
      <c r="C24" s="51"/>
      <c r="D24" s="4"/>
      <c r="E24" s="4"/>
    </row>
    <row r="25" spans="1:26" ht="15.75" customHeight="1">
      <c r="A25" s="49"/>
      <c r="B25" s="53" t="s">
        <v>41</v>
      </c>
      <c r="C25" s="51"/>
      <c r="D25" s="4"/>
      <c r="E25" s="4"/>
    </row>
    <row r="26" spans="1:26" ht="15.75" customHeight="1">
      <c r="A26" s="49" t="s">
        <v>42</v>
      </c>
      <c r="B26" s="23" t="s">
        <v>43</v>
      </c>
      <c r="C26" s="51">
        <v>3.4722222222222199E-3</v>
      </c>
      <c r="D26" s="4"/>
      <c r="E26" s="4"/>
    </row>
    <row r="27" spans="1:26" ht="15.75" customHeight="1">
      <c r="A27" s="49"/>
      <c r="B27" s="23" t="s">
        <v>44</v>
      </c>
      <c r="C27" s="51"/>
      <c r="D27" s="4"/>
      <c r="E27" s="4"/>
    </row>
    <row r="28" spans="1:26" ht="15.75" customHeight="1">
      <c r="A28" s="49"/>
      <c r="B28" s="23" t="s">
        <v>45</v>
      </c>
      <c r="C28" s="51"/>
      <c r="D28" s="4"/>
      <c r="E28" s="4"/>
    </row>
    <row r="29" spans="1:26" ht="15.75" customHeight="1">
      <c r="A29" s="49" t="s">
        <v>46</v>
      </c>
      <c r="B29" s="23" t="s">
        <v>47</v>
      </c>
      <c r="C29" s="51">
        <v>4.1666666666666699E-2</v>
      </c>
      <c r="D29" s="4"/>
      <c r="E29" s="4"/>
    </row>
    <row r="30" spans="1:26" ht="15.75" customHeight="1">
      <c r="A30" s="49" t="s">
        <v>48</v>
      </c>
      <c r="B30" s="23" t="s">
        <v>49</v>
      </c>
      <c r="C30" s="19">
        <v>3.4722222222222199E-3</v>
      </c>
      <c r="D30" s="9"/>
      <c r="E30" s="4"/>
    </row>
    <row r="31" spans="1:26" ht="15.75" customHeight="1">
      <c r="A31" s="49" t="s">
        <v>50</v>
      </c>
      <c r="B31" s="54" t="s">
        <v>51</v>
      </c>
      <c r="C31" s="19">
        <v>3.4722222222222199E-3</v>
      </c>
      <c r="D31" s="4"/>
      <c r="E31" s="4"/>
    </row>
    <row r="32" spans="1:26" ht="15.75" customHeight="1">
      <c r="A32" s="49" t="s">
        <v>52</v>
      </c>
      <c r="B32" s="52" t="s">
        <v>53</v>
      </c>
      <c r="C32" s="19">
        <v>3.4722222222222199E-3</v>
      </c>
      <c r="D32" s="55"/>
      <c r="E32" s="4"/>
    </row>
    <row r="33" spans="1:8" ht="15.75" customHeight="1">
      <c r="A33" s="49" t="s">
        <v>54</v>
      </c>
      <c r="B33" s="52" t="s">
        <v>55</v>
      </c>
      <c r="C33" s="51">
        <v>2.0833333333333301E-2</v>
      </c>
      <c r="D33" s="55"/>
      <c r="E33" s="4"/>
    </row>
    <row r="34" spans="1:8" ht="15.75" customHeight="1">
      <c r="A34" s="49" t="s">
        <v>56</v>
      </c>
      <c r="B34" s="52" t="s">
        <v>57</v>
      </c>
      <c r="C34" s="51">
        <v>2.0833333333333301E-2</v>
      </c>
      <c r="D34" s="55"/>
      <c r="E34" s="4"/>
    </row>
    <row r="35" spans="1:8" ht="15.75" customHeight="1">
      <c r="A35" s="49"/>
      <c r="B35" s="52" t="s">
        <v>58</v>
      </c>
      <c r="C35" s="19">
        <f>SUM(C19:C34)</f>
        <v>0.14583333333333331</v>
      </c>
      <c r="D35" s="55"/>
      <c r="E35" s="4"/>
    </row>
    <row r="36" spans="1:8" ht="15.75" customHeight="1">
      <c r="A36" s="56"/>
      <c r="B36" s="57"/>
      <c r="C36" s="58"/>
      <c r="D36" s="4"/>
      <c r="E36" s="4"/>
    </row>
    <row r="37" spans="1:8" s="59" customFormat="1" ht="15.75" customHeight="1">
      <c r="A37" s="59" t="s">
        <v>59</v>
      </c>
      <c r="B37" s="59" t="s">
        <v>60</v>
      </c>
      <c r="C37" s="59" t="s">
        <v>61</v>
      </c>
      <c r="F37" s="59">
        <v>5</v>
      </c>
      <c r="G37" s="59" t="s">
        <v>62</v>
      </c>
      <c r="H37" s="59">
        <v>0.5</v>
      </c>
    </row>
    <row r="38" spans="1:8" s="59" customFormat="1" ht="15.75" customHeight="1">
      <c r="A38" s="59" t="s">
        <v>63</v>
      </c>
      <c r="B38" s="59" t="s">
        <v>64</v>
      </c>
      <c r="C38" s="59">
        <v>5</v>
      </c>
      <c r="D38" s="59">
        <v>0.5</v>
      </c>
      <c r="F38" s="59">
        <v>4</v>
      </c>
      <c r="G38" s="59" t="s">
        <v>65</v>
      </c>
      <c r="H38" s="59">
        <v>0.75</v>
      </c>
    </row>
    <row r="39" spans="1:8" s="59" customFormat="1" ht="15.75" customHeight="1">
      <c r="A39" s="59" t="s">
        <v>66</v>
      </c>
      <c r="B39" s="59" t="s">
        <v>67</v>
      </c>
      <c r="C39" s="59">
        <v>4</v>
      </c>
      <c r="D39" s="59">
        <v>0.75</v>
      </c>
      <c r="F39" s="59">
        <v>3</v>
      </c>
      <c r="G39" s="59" t="s">
        <v>68</v>
      </c>
      <c r="H39" s="59">
        <v>1</v>
      </c>
    </row>
    <row r="40" spans="1:8" s="59" customFormat="1" ht="15.75" customHeight="1">
      <c r="A40" s="59" t="s">
        <v>69</v>
      </c>
      <c r="B40" s="59" t="s">
        <v>70</v>
      </c>
      <c r="C40" s="59">
        <v>2</v>
      </c>
      <c r="D40" s="59">
        <v>1.5</v>
      </c>
      <c r="F40" s="59">
        <v>2</v>
      </c>
      <c r="G40" s="59" t="s">
        <v>71</v>
      </c>
      <c r="H40" s="59">
        <v>1.5</v>
      </c>
    </row>
    <row r="41" spans="1:8" s="59" customFormat="1" ht="15.75" customHeight="1">
      <c r="A41" s="59" t="s">
        <v>139</v>
      </c>
      <c r="B41" s="59" t="s">
        <v>140</v>
      </c>
      <c r="C41" s="59">
        <v>2</v>
      </c>
      <c r="D41" s="59">
        <v>1.5</v>
      </c>
      <c r="F41" s="59">
        <v>1</v>
      </c>
      <c r="G41" s="59" t="s">
        <v>141</v>
      </c>
      <c r="H41" s="59">
        <v>2</v>
      </c>
    </row>
    <row r="42" spans="1:8" s="59" customFormat="1" ht="15.75" customHeight="1">
      <c r="A42" s="59" t="s">
        <v>142</v>
      </c>
      <c r="B42" s="59" t="s">
        <v>143</v>
      </c>
      <c r="C42" s="59">
        <v>4</v>
      </c>
      <c r="D42" s="59">
        <v>0.75</v>
      </c>
    </row>
    <row r="43" spans="1:8" s="59" customFormat="1">
      <c r="A43" s="59" t="s">
        <v>144</v>
      </c>
      <c r="B43" s="59" t="s">
        <v>145</v>
      </c>
      <c r="C43" s="59">
        <v>2</v>
      </c>
      <c r="D43" s="59">
        <v>1.5</v>
      </c>
    </row>
    <row r="44" spans="1:8" s="59" customFormat="1">
      <c r="A44" s="59" t="s">
        <v>170</v>
      </c>
      <c r="B44" s="59" t="s">
        <v>171</v>
      </c>
      <c r="C44" s="59">
        <v>4</v>
      </c>
      <c r="D44" s="59">
        <v>0.75</v>
      </c>
    </row>
    <row r="45" spans="1:8" s="59" customFormat="1">
      <c r="A45" s="59" t="s">
        <v>172</v>
      </c>
      <c r="B45" s="59" t="s">
        <v>173</v>
      </c>
      <c r="C45" s="59">
        <v>1</v>
      </c>
      <c r="D45" s="59">
        <v>2</v>
      </c>
    </row>
    <row r="46" spans="1:8" s="59" customFormat="1">
      <c r="A46" s="59" t="s">
        <v>174</v>
      </c>
      <c r="B46" s="59" t="s">
        <v>175</v>
      </c>
      <c r="C46" s="59">
        <v>5</v>
      </c>
      <c r="D46" s="59">
        <v>0.5</v>
      </c>
    </row>
    <row r="47" spans="1:8" s="59" customFormat="1">
      <c r="A47" s="59" t="s">
        <v>197</v>
      </c>
      <c r="B47" s="59" t="s">
        <v>198</v>
      </c>
      <c r="C47" s="59">
        <v>4</v>
      </c>
      <c r="D47" s="59">
        <v>0.75</v>
      </c>
    </row>
    <row r="48" spans="1:8" s="59" customFormat="1">
      <c r="A48" s="59" t="s">
        <v>199</v>
      </c>
      <c r="B48" s="59" t="s">
        <v>200</v>
      </c>
      <c r="C48" s="59">
        <v>1</v>
      </c>
      <c r="D48" s="59">
        <v>2</v>
      </c>
    </row>
    <row r="49" spans="1:7" s="59" customFormat="1">
      <c r="A49" s="59" t="s">
        <v>201</v>
      </c>
      <c r="B49" s="59" t="s">
        <v>202</v>
      </c>
      <c r="C49" s="59">
        <v>5</v>
      </c>
      <c r="D49" s="59">
        <v>0.5</v>
      </c>
    </row>
    <row r="50" spans="1:7" ht="14.25" customHeight="1"/>
    <row r="51" spans="1:7" ht="15.75" customHeight="1">
      <c r="A51" s="60" t="s">
        <v>72</v>
      </c>
      <c r="B51" s="60"/>
      <c r="C51" s="19"/>
      <c r="D51" s="61" t="s">
        <v>73</v>
      </c>
      <c r="E51" s="62"/>
      <c r="F51" s="62"/>
      <c r="G51" s="62"/>
    </row>
    <row r="52" spans="1:7" ht="15.75" customHeight="1">
      <c r="A52" s="23" t="s">
        <v>64</v>
      </c>
      <c r="B52" s="23"/>
      <c r="C52" s="19"/>
      <c r="D52" s="63" t="s">
        <v>74</v>
      </c>
      <c r="E52" s="64"/>
      <c r="F52" s="16"/>
    </row>
    <row r="53" spans="1:7" ht="15.75" customHeight="1">
      <c r="A53" s="49" t="s">
        <v>75</v>
      </c>
      <c r="B53" s="23" t="s">
        <v>76</v>
      </c>
      <c r="C53" s="19"/>
    </row>
    <row r="54" spans="1:7" ht="15.75" customHeight="1">
      <c r="A54" s="66"/>
      <c r="B54" s="23" t="s">
        <v>77</v>
      </c>
      <c r="C54" s="67">
        <f>$D$38*D54</f>
        <v>1.7361111111111099E-3</v>
      </c>
      <c r="D54" s="68">
        <v>3.4722222222222199E-3</v>
      </c>
    </row>
    <row r="55" spans="1:7" ht="15.75" customHeight="1">
      <c r="A55" s="66"/>
      <c r="B55" s="23" t="s">
        <v>78</v>
      </c>
      <c r="C55" s="51">
        <v>3.4722222222222199E-3</v>
      </c>
      <c r="D55" s="69">
        <v>3.4722222222222199E-3</v>
      </c>
    </row>
    <row r="56" spans="1:7" ht="15.75" customHeight="1">
      <c r="A56" s="49" t="s">
        <v>79</v>
      </c>
      <c r="B56" s="23" t="s">
        <v>80</v>
      </c>
      <c r="C56" s="20"/>
      <c r="D56" s="69"/>
    </row>
    <row r="57" spans="1:7" ht="30">
      <c r="A57" s="49" t="s">
        <v>81</v>
      </c>
      <c r="B57" s="52" t="s">
        <v>82</v>
      </c>
      <c r="C57" s="67">
        <f>$D$38*D57</f>
        <v>1.38888888888889E-2</v>
      </c>
      <c r="D57" s="69">
        <v>2.7777777777777801E-2</v>
      </c>
    </row>
    <row r="58" spans="1:7" ht="15">
      <c r="A58" s="49" t="s">
        <v>83</v>
      </c>
      <c r="B58" s="23" t="s">
        <v>84</v>
      </c>
      <c r="C58" s="19"/>
      <c r="D58" s="69"/>
    </row>
    <row r="59" spans="1:7" ht="15">
      <c r="A59" s="66"/>
      <c r="B59" s="22" t="s">
        <v>85</v>
      </c>
      <c r="C59" s="67">
        <f>$D$38*D59</f>
        <v>3.4722222222222199E-3</v>
      </c>
      <c r="D59" s="69">
        <v>6.9444444444444397E-3</v>
      </c>
    </row>
    <row r="60" spans="1:7" ht="15">
      <c r="A60" s="66"/>
      <c r="B60" s="22" t="s">
        <v>86</v>
      </c>
      <c r="C60" s="20"/>
      <c r="D60" s="69"/>
    </row>
    <row r="61" spans="1:7" ht="15">
      <c r="A61" s="66"/>
      <c r="B61" s="22" t="s">
        <v>87</v>
      </c>
      <c r="C61" s="67">
        <f>$D$38*D61</f>
        <v>5.2083333333333504E-3</v>
      </c>
      <c r="D61" s="69">
        <v>1.0416666666666701E-2</v>
      </c>
    </row>
    <row r="62" spans="1:7" ht="15">
      <c r="A62" s="66"/>
      <c r="B62" s="22" t="s">
        <v>88</v>
      </c>
      <c r="C62" s="67">
        <f>$D$38*D62</f>
        <v>3.4722222222222199E-3</v>
      </c>
      <c r="D62" s="69">
        <v>6.9444444444444397E-3</v>
      </c>
    </row>
    <row r="63" spans="1:7" ht="30">
      <c r="A63" s="66"/>
      <c r="B63" s="70" t="s">
        <v>89</v>
      </c>
      <c r="C63" s="67">
        <f>$D$38*D63</f>
        <v>3.4722222222222199E-3</v>
      </c>
      <c r="D63" s="69">
        <v>6.9444444444444397E-3</v>
      </c>
    </row>
    <row r="64" spans="1:7" ht="15">
      <c r="A64" s="49" t="s">
        <v>90</v>
      </c>
      <c r="B64" s="23" t="s">
        <v>91</v>
      </c>
      <c r="C64" s="19"/>
      <c r="D64" s="69"/>
    </row>
    <row r="65" spans="1:5" ht="44.25">
      <c r="A65" s="71"/>
      <c r="B65" s="70" t="s">
        <v>92</v>
      </c>
      <c r="C65" s="67">
        <f>$D$38*D65</f>
        <v>5.2083333333333504E-3</v>
      </c>
      <c r="D65" s="69">
        <v>1.0416666666666701E-2</v>
      </c>
    </row>
    <row r="66" spans="1:5" ht="15.75" customHeight="1">
      <c r="A66" s="71"/>
      <c r="B66" s="22" t="s">
        <v>93</v>
      </c>
      <c r="C66" s="51">
        <v>3.4722222222222199E-3</v>
      </c>
      <c r="D66" s="69">
        <v>3.4722222222222199E-3</v>
      </c>
    </row>
    <row r="67" spans="1:5" ht="15.75" customHeight="1">
      <c r="A67" s="71"/>
      <c r="B67" s="22" t="s">
        <v>94</v>
      </c>
      <c r="C67" s="51">
        <v>3.4722222222222199E-3</v>
      </c>
      <c r="D67" s="69">
        <v>3.4722222222222199E-3</v>
      </c>
    </row>
    <row r="68" spans="1:5" ht="15.75" customHeight="1">
      <c r="A68" s="71"/>
      <c r="B68" s="22" t="s">
        <v>95</v>
      </c>
      <c r="C68" s="51">
        <v>3.4722222222222199E-3</v>
      </c>
      <c r="D68" s="69">
        <v>3.4722222222222199E-3</v>
      </c>
    </row>
    <row r="69" spans="1:5" ht="44.25">
      <c r="A69" s="71"/>
      <c r="B69" s="70" t="s">
        <v>96</v>
      </c>
      <c r="C69" s="51">
        <v>2.0833333333333301E-2</v>
      </c>
      <c r="D69" s="69">
        <v>2.0833333333333301E-2</v>
      </c>
    </row>
    <row r="70" spans="1:5" ht="15.75">
      <c r="A70" s="49" t="s">
        <v>97</v>
      </c>
      <c r="B70" s="52" t="s">
        <v>98</v>
      </c>
      <c r="C70" s="20"/>
      <c r="D70" s="72"/>
    </row>
    <row r="71" spans="1:5" ht="58.5">
      <c r="A71" s="49"/>
      <c r="B71" s="70" t="s">
        <v>99</v>
      </c>
      <c r="C71" s="20"/>
      <c r="D71" s="69">
        <v>6.9444444444444397E-3</v>
      </c>
    </row>
    <row r="72" spans="1:5" ht="44.25">
      <c r="A72" s="49"/>
      <c r="B72" s="70" t="s">
        <v>100</v>
      </c>
      <c r="C72" s="67">
        <f>$D$38*D72</f>
        <v>3.4722222222222199E-3</v>
      </c>
      <c r="D72" s="69">
        <v>6.9444444444444397E-3</v>
      </c>
    </row>
    <row r="73" spans="1:5" ht="15.75">
      <c r="A73" s="49" t="s">
        <v>101</v>
      </c>
      <c r="B73" s="23" t="s">
        <v>102</v>
      </c>
      <c r="C73" s="51">
        <v>3.4722222222222199E-3</v>
      </c>
      <c r="D73" s="69">
        <v>3.4722222222222199E-3</v>
      </c>
    </row>
    <row r="74" spans="1:5" ht="15">
      <c r="A74" s="71"/>
      <c r="B74" s="22" t="s">
        <v>103</v>
      </c>
      <c r="D74" s="72"/>
    </row>
    <row r="75" spans="1:5" ht="15">
      <c r="A75" s="71"/>
      <c r="B75" s="22" t="s">
        <v>104</v>
      </c>
      <c r="D75" s="72"/>
    </row>
    <row r="76" spans="1:5" ht="15">
      <c r="A76" s="71"/>
      <c r="B76" s="22" t="s">
        <v>105</v>
      </c>
      <c r="D76" s="72"/>
    </row>
    <row r="77" spans="1:5" ht="44.25">
      <c r="A77" s="71"/>
      <c r="B77" s="70" t="s">
        <v>106</v>
      </c>
      <c r="D77" s="72"/>
    </row>
    <row r="78" spans="1:5" ht="44.25">
      <c r="A78" s="71"/>
      <c r="B78" s="70" t="s">
        <v>107</v>
      </c>
      <c r="D78" s="72"/>
    </row>
    <row r="80" spans="1:5" ht="15.75" customHeight="1">
      <c r="A80" s="74" t="s">
        <v>108</v>
      </c>
      <c r="B80" s="75" t="s">
        <v>109</v>
      </c>
      <c r="C80" s="9"/>
      <c r="D80" s="4"/>
      <c r="E80" s="4"/>
    </row>
    <row r="81" spans="1:5" ht="15.75" customHeight="1">
      <c r="A81" s="78"/>
      <c r="B81" s="79" t="s">
        <v>110</v>
      </c>
      <c r="C81" s="80"/>
      <c r="D81" s="4"/>
      <c r="E81" s="4"/>
    </row>
    <row r="82" spans="1:5" ht="15.75" customHeight="1">
      <c r="A82" s="81"/>
      <c r="B82" s="82" t="s">
        <v>111</v>
      </c>
      <c r="C82" s="15"/>
      <c r="D82" s="4"/>
      <c r="E82" s="4"/>
    </row>
    <row r="83" spans="1:5" ht="15.75" customHeight="1">
      <c r="A83" s="81"/>
      <c r="B83" s="82"/>
      <c r="C83" s="15"/>
      <c r="D83" s="9"/>
      <c r="E83" s="4"/>
    </row>
    <row r="85" spans="1:5" ht="15.75" customHeight="1">
      <c r="A85" s="23" t="s">
        <v>67</v>
      </c>
      <c r="B85" s="23"/>
      <c r="C85" s="19"/>
      <c r="D85" s="63" t="s">
        <v>74</v>
      </c>
      <c r="E85" s="64"/>
    </row>
    <row r="86" spans="1:5" ht="15.75" customHeight="1">
      <c r="A86" s="49" t="s">
        <v>112</v>
      </c>
      <c r="B86" s="23" t="s">
        <v>76</v>
      </c>
      <c r="C86" s="108">
        <f>SUM(E87:E88)</f>
        <v>6.0763888888888846E-3</v>
      </c>
      <c r="D86" s="72"/>
      <c r="E86" s="73"/>
    </row>
    <row r="87" spans="1:5" ht="15.75" customHeight="1">
      <c r="A87" s="66"/>
      <c r="B87" s="23" t="s">
        <v>77</v>
      </c>
      <c r="C87" s="85"/>
      <c r="D87" s="69">
        <v>3.4722222222222199E-3</v>
      </c>
      <c r="E87" s="73">
        <f>$D$39*D87</f>
        <v>2.6041666666666648E-3</v>
      </c>
    </row>
    <row r="88" spans="1:5" ht="15.75" customHeight="1">
      <c r="A88" s="66"/>
      <c r="B88" s="23" t="s">
        <v>78</v>
      </c>
      <c r="C88" s="85"/>
      <c r="D88" s="69">
        <v>3.4722222222222199E-3</v>
      </c>
      <c r="E88" s="68">
        <v>3.4722222222222199E-3</v>
      </c>
    </row>
    <row r="89" spans="1:5" ht="15.75" customHeight="1">
      <c r="A89" s="49" t="s">
        <v>113</v>
      </c>
      <c r="B89" s="23" t="s">
        <v>80</v>
      </c>
      <c r="C89" s="19">
        <f>SUM(E90:E96)</f>
        <v>4.4270833333333363E-2</v>
      </c>
      <c r="D89" s="69"/>
      <c r="E89" s="86"/>
    </row>
    <row r="90" spans="1:5" ht="15.75" customHeight="1">
      <c r="A90" s="49" t="s">
        <v>114</v>
      </c>
      <c r="B90" s="52" t="s">
        <v>82</v>
      </c>
      <c r="C90" s="108"/>
      <c r="D90" s="69">
        <v>2.7777777777777801E-2</v>
      </c>
      <c r="E90" s="73">
        <f>$D$39*D90</f>
        <v>2.083333333333335E-2</v>
      </c>
    </row>
    <row r="91" spans="1:5" ht="15.75" customHeight="1">
      <c r="A91" s="49" t="s">
        <v>115</v>
      </c>
      <c r="B91" s="23" t="s">
        <v>84</v>
      </c>
      <c r="C91" s="85"/>
      <c r="D91" s="69"/>
      <c r="E91" s="73"/>
    </row>
    <row r="92" spans="1:5" ht="15.75" customHeight="1">
      <c r="A92" s="66"/>
      <c r="B92" s="22" t="s">
        <v>85</v>
      </c>
      <c r="C92" s="85"/>
      <c r="D92" s="69">
        <v>6.9444444444444397E-3</v>
      </c>
      <c r="E92" s="73">
        <f>$D$39*D92</f>
        <v>5.2083333333333296E-3</v>
      </c>
    </row>
    <row r="93" spans="1:5" ht="15.75" customHeight="1">
      <c r="A93" s="66"/>
      <c r="B93" s="22" t="s">
        <v>86</v>
      </c>
      <c r="C93" s="85"/>
      <c r="D93" s="69"/>
      <c r="E93" s="86"/>
    </row>
    <row r="94" spans="1:5" ht="15.75" customHeight="1">
      <c r="A94" s="66"/>
      <c r="B94" s="22" t="s">
        <v>87</v>
      </c>
      <c r="C94" s="85"/>
      <c r="D94" s="69">
        <v>1.0416666666666701E-2</v>
      </c>
      <c r="E94" s="73">
        <f>$D$39*D94</f>
        <v>7.812500000000026E-3</v>
      </c>
    </row>
    <row r="95" spans="1:5" ht="15.75" customHeight="1">
      <c r="A95" s="66"/>
      <c r="B95" s="22" t="s">
        <v>88</v>
      </c>
      <c r="C95" s="85"/>
      <c r="D95" s="69">
        <v>6.9444444444444397E-3</v>
      </c>
      <c r="E95" s="73">
        <f>$D$39*D95</f>
        <v>5.2083333333333296E-3</v>
      </c>
    </row>
    <row r="96" spans="1:5" ht="15.75" customHeight="1">
      <c r="A96" s="66"/>
      <c r="B96" s="70" t="s">
        <v>89</v>
      </c>
      <c r="C96" s="19"/>
      <c r="D96" s="69">
        <v>6.9444444444444397E-3</v>
      </c>
      <c r="E96" s="73">
        <f>$D$39*D96</f>
        <v>5.2083333333333296E-3</v>
      </c>
    </row>
    <row r="97" spans="1:5" ht="15.75" customHeight="1">
      <c r="A97" s="49" t="s">
        <v>116</v>
      </c>
      <c r="B97" s="23" t="s">
        <v>91</v>
      </c>
      <c r="C97" s="108">
        <f>SUM(E98:E102)</f>
        <v>3.9062499999999986E-2</v>
      </c>
      <c r="D97" s="69"/>
      <c r="E97" s="73"/>
    </row>
    <row r="98" spans="1:5" ht="15.75" customHeight="1">
      <c r="A98" s="71"/>
      <c r="B98" s="70" t="s">
        <v>92</v>
      </c>
      <c r="C98" s="85"/>
      <c r="D98" s="69">
        <v>1.0416666666666701E-2</v>
      </c>
      <c r="E98" s="73">
        <f>$D$39*D98</f>
        <v>7.812500000000026E-3</v>
      </c>
    </row>
    <row r="99" spans="1:5" ht="15.75" customHeight="1">
      <c r="A99" s="71"/>
      <c r="B99" s="22" t="s">
        <v>93</v>
      </c>
      <c r="C99" s="85"/>
      <c r="D99" s="69">
        <v>3.4722222222222199E-3</v>
      </c>
      <c r="E99" s="68">
        <v>3.4722222222222199E-3</v>
      </c>
    </row>
    <row r="100" spans="1:5" ht="15.75" customHeight="1">
      <c r="A100" s="71"/>
      <c r="B100" s="22" t="s">
        <v>94</v>
      </c>
      <c r="C100" s="85"/>
      <c r="D100" s="69">
        <v>3.4722222222222199E-3</v>
      </c>
      <c r="E100" s="68">
        <v>3.4722222222222199E-3</v>
      </c>
    </row>
    <row r="101" spans="1:5" ht="15.75" customHeight="1">
      <c r="A101" s="71"/>
      <c r="B101" s="22" t="s">
        <v>95</v>
      </c>
      <c r="C101" s="85"/>
      <c r="D101" s="69">
        <v>3.4722222222222199E-3</v>
      </c>
      <c r="E101" s="68">
        <v>3.4722222222222199E-3</v>
      </c>
    </row>
    <row r="102" spans="1:5" ht="45">
      <c r="A102" s="71"/>
      <c r="B102" s="70" t="s">
        <v>96</v>
      </c>
      <c r="C102" s="19"/>
      <c r="D102" s="69">
        <v>2.0833333333333301E-2</v>
      </c>
      <c r="E102" s="68">
        <v>2.0833333333333301E-2</v>
      </c>
    </row>
    <row r="103" spans="1:5" ht="15.95">
      <c r="A103" s="49" t="s">
        <v>117</v>
      </c>
      <c r="B103" s="52" t="s">
        <v>98</v>
      </c>
      <c r="C103" s="108">
        <f>SUM(E104:E105)</f>
        <v>5.2083333333333296E-3</v>
      </c>
      <c r="D103" s="72"/>
      <c r="E103" s="86"/>
    </row>
    <row r="104" spans="1:5" ht="59.1">
      <c r="A104" s="49"/>
      <c r="B104" s="70" t="s">
        <v>99</v>
      </c>
      <c r="C104" s="85"/>
      <c r="D104" s="69">
        <v>6.9444444444444397E-3</v>
      </c>
      <c r="E104" s="86"/>
    </row>
    <row r="105" spans="1:5" ht="45">
      <c r="A105" s="49"/>
      <c r="B105" s="70" t="s">
        <v>100</v>
      </c>
      <c r="C105" s="85"/>
      <c r="D105" s="69">
        <v>6.9444444444444397E-3</v>
      </c>
      <c r="E105" s="73">
        <f>$D$39*D105</f>
        <v>5.2083333333333296E-3</v>
      </c>
    </row>
    <row r="106" spans="1:5" ht="15.95">
      <c r="A106" s="49" t="s">
        <v>118</v>
      </c>
      <c r="B106" s="23" t="s">
        <v>102</v>
      </c>
      <c r="C106" s="19">
        <f>SUM(E106)</f>
        <v>3.4722222222222199E-3</v>
      </c>
      <c r="D106" s="69">
        <v>3.4722222222222199E-3</v>
      </c>
      <c r="E106" s="68">
        <v>3.4722222222222199E-3</v>
      </c>
    </row>
    <row r="107" spans="1:5" ht="15">
      <c r="A107" s="71"/>
      <c r="B107" s="22" t="s">
        <v>103</v>
      </c>
      <c r="C107" s="108"/>
      <c r="D107" s="72"/>
      <c r="E107" s="84"/>
    </row>
    <row r="108" spans="1:5" ht="15">
      <c r="A108" s="71"/>
      <c r="B108" s="22" t="s">
        <v>104</v>
      </c>
      <c r="C108" s="85"/>
      <c r="D108" s="72"/>
      <c r="E108" s="84"/>
    </row>
    <row r="109" spans="1:5" ht="15">
      <c r="A109" s="71"/>
      <c r="B109" s="22" t="s">
        <v>105</v>
      </c>
      <c r="C109" s="85"/>
      <c r="D109" s="72"/>
      <c r="E109" s="84"/>
    </row>
    <row r="110" spans="1:5" ht="45">
      <c r="A110" s="71"/>
      <c r="B110" s="70" t="s">
        <v>106</v>
      </c>
      <c r="C110" s="85"/>
      <c r="D110" s="72"/>
      <c r="E110" s="84"/>
    </row>
    <row r="111" spans="1:5" ht="45">
      <c r="A111" s="71"/>
      <c r="B111" s="70" t="s">
        <v>107</v>
      </c>
      <c r="C111" s="85"/>
      <c r="D111" s="72"/>
      <c r="E111" s="73"/>
    </row>
    <row r="113" spans="1:6" ht="15.75" customHeight="1">
      <c r="A113" s="74" t="s">
        <v>108</v>
      </c>
      <c r="B113" s="75" t="s">
        <v>109</v>
      </c>
      <c r="C113" s="9"/>
      <c r="D113" s="4"/>
      <c r="E113" s="4"/>
    </row>
    <row r="114" spans="1:6" ht="15.75" customHeight="1">
      <c r="A114" s="78"/>
      <c r="B114" s="79" t="s">
        <v>110</v>
      </c>
      <c r="C114" s="80"/>
      <c r="D114" s="4"/>
      <c r="E114" s="4"/>
    </row>
    <row r="115" spans="1:6" ht="15.75" customHeight="1">
      <c r="A115" s="81"/>
      <c r="B115" s="82" t="s">
        <v>111</v>
      </c>
      <c r="C115" s="15"/>
      <c r="D115" s="4"/>
      <c r="E115" s="4"/>
    </row>
    <row r="116" spans="1:6" ht="15.75" customHeight="1">
      <c r="A116" s="81"/>
      <c r="B116" s="82"/>
      <c r="C116" s="15"/>
      <c r="D116" s="9"/>
      <c r="E116" s="4"/>
    </row>
    <row r="118" spans="1:6" ht="15.75" customHeight="1">
      <c r="A118" s="23" t="s">
        <v>70</v>
      </c>
      <c r="B118" s="23"/>
      <c r="C118" s="19"/>
      <c r="D118" s="63" t="s">
        <v>74</v>
      </c>
      <c r="E118" s="64"/>
      <c r="F118" s="16"/>
    </row>
    <row r="119" spans="1:6" ht="15.75" customHeight="1">
      <c r="A119" s="49" t="s">
        <v>119</v>
      </c>
      <c r="B119" s="23" t="s">
        <v>76</v>
      </c>
      <c r="C119" s="108">
        <f>SUM(E120:E121)</f>
        <v>8.680555555555549E-3</v>
      </c>
      <c r="D119" s="72"/>
      <c r="E119" s="73"/>
    </row>
    <row r="120" spans="1:6" ht="15.75" customHeight="1">
      <c r="A120" s="66"/>
      <c r="B120" s="23" t="s">
        <v>77</v>
      </c>
      <c r="C120" s="85"/>
      <c r="D120" s="69">
        <v>3.4722222222222199E-3</v>
      </c>
      <c r="E120" s="73">
        <f>$D$40*D120</f>
        <v>5.2083333333333296E-3</v>
      </c>
    </row>
    <row r="121" spans="1:6" ht="15.75" customHeight="1">
      <c r="A121" s="66"/>
      <c r="B121" s="23" t="s">
        <v>78</v>
      </c>
      <c r="C121" s="85"/>
      <c r="D121" s="69">
        <v>3.4722222222222199E-3</v>
      </c>
      <c r="E121" s="68">
        <v>3.4722222222222199E-3</v>
      </c>
    </row>
    <row r="122" spans="1:6" ht="15.75" customHeight="1">
      <c r="A122" s="49" t="s">
        <v>120</v>
      </c>
      <c r="B122" s="23" t="s">
        <v>80</v>
      </c>
      <c r="C122" s="19">
        <f>SUM(E123:E129)</f>
        <v>8.8541666666666727E-2</v>
      </c>
      <c r="D122" s="69"/>
      <c r="E122" s="86"/>
    </row>
    <row r="123" spans="1:6" ht="15.75" customHeight="1">
      <c r="A123" s="49" t="s">
        <v>121</v>
      </c>
      <c r="B123" s="52" t="s">
        <v>82</v>
      </c>
      <c r="C123" s="108"/>
      <c r="D123" s="69">
        <v>2.7777777777777801E-2</v>
      </c>
      <c r="E123" s="73">
        <f>$D$40*D123</f>
        <v>4.1666666666666699E-2</v>
      </c>
    </row>
    <row r="124" spans="1:6" ht="15.75" customHeight="1">
      <c r="A124" s="49" t="s">
        <v>122</v>
      </c>
      <c r="B124" s="23" t="s">
        <v>84</v>
      </c>
      <c r="C124" s="85"/>
      <c r="D124" s="69"/>
      <c r="E124" s="73"/>
    </row>
    <row r="125" spans="1:6" ht="15.75" customHeight="1">
      <c r="A125" s="66"/>
      <c r="B125" s="22" t="s">
        <v>85</v>
      </c>
      <c r="C125" s="85"/>
      <c r="D125" s="69">
        <v>6.9444444444444397E-3</v>
      </c>
      <c r="E125" s="73">
        <f>$D$40*D125</f>
        <v>1.0416666666666659E-2</v>
      </c>
    </row>
    <row r="126" spans="1:6" ht="15.75" customHeight="1">
      <c r="A126" s="66"/>
      <c r="B126" s="22" t="s">
        <v>86</v>
      </c>
      <c r="C126" s="85"/>
      <c r="D126" s="69"/>
      <c r="E126" s="86"/>
    </row>
    <row r="127" spans="1:6" ht="15.75" customHeight="1">
      <c r="A127" s="66"/>
      <c r="B127" s="22" t="s">
        <v>87</v>
      </c>
      <c r="C127" s="85"/>
      <c r="D127" s="69">
        <v>1.0416666666666701E-2</v>
      </c>
      <c r="E127" s="73">
        <f>$D$40*D127</f>
        <v>1.5625000000000052E-2</v>
      </c>
    </row>
    <row r="128" spans="1:6" ht="15.75" customHeight="1">
      <c r="A128" s="66"/>
      <c r="B128" s="22" t="s">
        <v>88</v>
      </c>
      <c r="C128" s="85"/>
      <c r="D128" s="69">
        <v>6.9444444444444397E-3</v>
      </c>
      <c r="E128" s="73">
        <f>$D$40*D128</f>
        <v>1.0416666666666659E-2</v>
      </c>
    </row>
    <row r="129" spans="1:5" ht="15.75" customHeight="1">
      <c r="A129" s="66"/>
      <c r="B129" s="70" t="s">
        <v>89</v>
      </c>
      <c r="C129" s="19"/>
      <c r="D129" s="69">
        <v>6.9444444444444397E-3</v>
      </c>
      <c r="E129" s="73">
        <f>$D$40*D129</f>
        <v>1.0416666666666659E-2</v>
      </c>
    </row>
    <row r="130" spans="1:5" ht="15.75" customHeight="1">
      <c r="A130" s="49" t="s">
        <v>123</v>
      </c>
      <c r="B130" s="23" t="s">
        <v>91</v>
      </c>
      <c r="C130" s="108">
        <f>SUM(E131:E135)</f>
        <v>4.6875000000000014E-2</v>
      </c>
      <c r="D130" s="69"/>
      <c r="E130" s="73"/>
    </row>
    <row r="131" spans="1:5" ht="15.75" customHeight="1">
      <c r="A131" s="71"/>
      <c r="B131" s="70" t="s">
        <v>92</v>
      </c>
      <c r="C131" s="85"/>
      <c r="D131" s="69">
        <v>1.0416666666666701E-2</v>
      </c>
      <c r="E131" s="73">
        <f>$D$40*D131</f>
        <v>1.5625000000000052E-2</v>
      </c>
    </row>
    <row r="132" spans="1:5" ht="15.75" customHeight="1">
      <c r="A132" s="71"/>
      <c r="B132" s="22" t="s">
        <v>93</v>
      </c>
      <c r="C132" s="85"/>
      <c r="D132" s="69">
        <v>3.4722222222222199E-3</v>
      </c>
      <c r="E132" s="68">
        <v>3.4722222222222199E-3</v>
      </c>
    </row>
    <row r="133" spans="1:5" ht="15.75" customHeight="1">
      <c r="A133" s="71"/>
      <c r="B133" s="22" t="s">
        <v>94</v>
      </c>
      <c r="C133" s="85"/>
      <c r="D133" s="69">
        <v>3.4722222222222199E-3</v>
      </c>
      <c r="E133" s="68">
        <v>3.4722222222222199E-3</v>
      </c>
    </row>
    <row r="134" spans="1:5" ht="15.75" customHeight="1">
      <c r="A134" s="71"/>
      <c r="B134" s="22" t="s">
        <v>95</v>
      </c>
      <c r="C134" s="85"/>
      <c r="D134" s="69">
        <v>3.4722222222222199E-3</v>
      </c>
      <c r="E134" s="68">
        <v>3.4722222222222199E-3</v>
      </c>
    </row>
    <row r="135" spans="1:5" ht="45">
      <c r="A135" s="71"/>
      <c r="B135" s="70" t="s">
        <v>96</v>
      </c>
      <c r="C135" s="19"/>
      <c r="D135" s="69">
        <v>2.0833333333333301E-2</v>
      </c>
      <c r="E135" s="68">
        <v>2.0833333333333301E-2</v>
      </c>
    </row>
    <row r="136" spans="1:5" ht="15.95">
      <c r="A136" s="49" t="s">
        <v>124</v>
      </c>
      <c r="B136" s="52" t="s">
        <v>98</v>
      </c>
      <c r="C136" s="108">
        <f>SUM(E137:E138)</f>
        <v>1.0416666666666659E-2</v>
      </c>
      <c r="D136" s="72"/>
      <c r="E136" s="86"/>
    </row>
    <row r="137" spans="1:5" ht="59.1">
      <c r="A137" s="49"/>
      <c r="B137" s="70" t="s">
        <v>99</v>
      </c>
      <c r="C137" s="85"/>
      <c r="D137" s="69">
        <v>6.9444444444444397E-3</v>
      </c>
      <c r="E137" s="86"/>
    </row>
    <row r="138" spans="1:5" ht="45">
      <c r="A138" s="49"/>
      <c r="B138" s="70" t="s">
        <v>100</v>
      </c>
      <c r="C138" s="85"/>
      <c r="D138" s="69">
        <v>6.9444444444444397E-3</v>
      </c>
      <c r="E138" s="73">
        <f>$D$40*D138</f>
        <v>1.0416666666666659E-2</v>
      </c>
    </row>
    <row r="139" spans="1:5" ht="15.95">
      <c r="A139" s="49" t="s">
        <v>125</v>
      </c>
      <c r="B139" s="23" t="s">
        <v>102</v>
      </c>
      <c r="C139" s="19">
        <f>SUM(E139)</f>
        <v>3.4722222222222199E-3</v>
      </c>
      <c r="D139" s="69">
        <v>3.4722222222222199E-3</v>
      </c>
      <c r="E139" s="68">
        <v>3.4722222222222199E-3</v>
      </c>
    </row>
    <row r="140" spans="1:5" ht="15">
      <c r="A140" s="71"/>
      <c r="B140" s="22" t="s">
        <v>103</v>
      </c>
      <c r="C140" s="108"/>
      <c r="E140" s="84"/>
    </row>
    <row r="141" spans="1:5" ht="15">
      <c r="A141" s="71"/>
      <c r="B141" s="22" t="s">
        <v>104</v>
      </c>
      <c r="C141" s="85"/>
      <c r="E141" s="84"/>
    </row>
    <row r="142" spans="1:5" ht="15">
      <c r="A142" s="71"/>
      <c r="B142" s="22" t="s">
        <v>105</v>
      </c>
      <c r="C142" s="85"/>
      <c r="E142" s="84"/>
    </row>
    <row r="143" spans="1:5" ht="45">
      <c r="A143" s="71"/>
      <c r="B143" s="70" t="s">
        <v>106</v>
      </c>
      <c r="C143" s="85"/>
      <c r="E143" s="84"/>
    </row>
    <row r="144" spans="1:5" ht="45">
      <c r="A144" s="71"/>
      <c r="B144" s="70" t="s">
        <v>107</v>
      </c>
      <c r="C144" s="85"/>
      <c r="E144" s="73"/>
    </row>
    <row r="146" spans="1:6" ht="15.75">
      <c r="A146" s="74" t="s">
        <v>108</v>
      </c>
      <c r="B146" s="75" t="s">
        <v>109</v>
      </c>
      <c r="C146" s="9"/>
      <c r="D146" s="4"/>
      <c r="E146" s="4"/>
    </row>
    <row r="147" spans="1:6" ht="55.5">
      <c r="A147" s="78"/>
      <c r="B147" s="79" t="s">
        <v>110</v>
      </c>
      <c r="C147" s="80"/>
      <c r="D147" s="4"/>
      <c r="E147" s="4"/>
    </row>
    <row r="148" spans="1:6" ht="15.75">
      <c r="A148" s="81"/>
      <c r="B148" s="82" t="s">
        <v>111</v>
      </c>
      <c r="C148" s="15"/>
      <c r="D148" s="4"/>
      <c r="E148" s="4"/>
    </row>
    <row r="149" spans="1:6" ht="15">
      <c r="A149" s="81"/>
      <c r="B149" s="82"/>
      <c r="C149" s="15"/>
      <c r="D149" s="9"/>
      <c r="E149" s="4"/>
    </row>
    <row r="150" spans="1:6" ht="15">
      <c r="A150" s="74" t="s">
        <v>146</v>
      </c>
      <c r="B150" s="82" t="s">
        <v>147</v>
      </c>
      <c r="C150" s="110"/>
      <c r="D150" s="110"/>
      <c r="E150" s="111"/>
    </row>
    <row r="151" spans="1:6" ht="15">
      <c r="A151" s="112"/>
      <c r="B151" s="113" t="s">
        <v>133</v>
      </c>
      <c r="C151" s="114">
        <v>6.9444444444444397E-3</v>
      </c>
      <c r="D151" s="110"/>
      <c r="E151" s="111"/>
    </row>
    <row r="152" spans="1:6" ht="15">
      <c r="A152" s="112"/>
      <c r="B152" s="113" t="s">
        <v>134</v>
      </c>
      <c r="C152" s="114">
        <v>3.4722222222222199E-3</v>
      </c>
      <c r="D152" s="110"/>
      <c r="E152" s="111"/>
    </row>
    <row r="153" spans="1:6" ht="30">
      <c r="A153" s="112"/>
      <c r="B153" s="115" t="s">
        <v>135</v>
      </c>
      <c r="C153" s="114">
        <v>3.4722222222222199E-3</v>
      </c>
      <c r="D153" s="110"/>
      <c r="E153" s="111"/>
    </row>
    <row r="154" spans="1:6" ht="15">
      <c r="A154" s="112"/>
      <c r="B154" s="113" t="s">
        <v>148</v>
      </c>
      <c r="C154" s="114">
        <v>2.0833333333333301E-2</v>
      </c>
      <c r="D154" s="110"/>
      <c r="E154" s="111"/>
    </row>
    <row r="155" spans="1:6" ht="58.5">
      <c r="A155" s="112"/>
      <c r="B155" s="115" t="s">
        <v>99</v>
      </c>
      <c r="C155" s="114">
        <v>6.9444444444444397E-3</v>
      </c>
      <c r="D155" s="110"/>
      <c r="E155" s="113"/>
    </row>
    <row r="157" spans="1:6" ht="15">
      <c r="A157" s="23" t="s">
        <v>140</v>
      </c>
      <c r="B157" s="23"/>
      <c r="C157" s="19"/>
      <c r="D157" s="63" t="s">
        <v>74</v>
      </c>
      <c r="E157" s="64"/>
      <c r="F157" s="16"/>
    </row>
    <row r="158" spans="1:6" ht="15">
      <c r="A158" s="49" t="s">
        <v>149</v>
      </c>
      <c r="B158" s="23" t="s">
        <v>76</v>
      </c>
      <c r="C158" s="108">
        <f>SUM(E159:E160)</f>
        <v>8.680555555555549E-3</v>
      </c>
      <c r="E158" s="73"/>
    </row>
    <row r="159" spans="1:6" ht="15">
      <c r="A159" s="66"/>
      <c r="B159" s="23" t="s">
        <v>77</v>
      </c>
      <c r="C159" s="85"/>
      <c r="D159" s="68">
        <v>3.4722222222222199E-3</v>
      </c>
      <c r="E159" s="73">
        <f>$D$41*D159</f>
        <v>5.2083333333333296E-3</v>
      </c>
    </row>
    <row r="160" spans="1:6" ht="15">
      <c r="A160" s="66"/>
      <c r="B160" s="23" t="s">
        <v>78</v>
      </c>
      <c r="C160" s="85"/>
      <c r="D160" s="69">
        <v>3.4722222222222199E-3</v>
      </c>
      <c r="E160" s="68">
        <v>3.4722222222222199E-3</v>
      </c>
    </row>
    <row r="161" spans="1:5" ht="15">
      <c r="A161" s="49" t="s">
        <v>150</v>
      </c>
      <c r="B161" s="23" t="s">
        <v>80</v>
      </c>
      <c r="C161" s="19">
        <f>SUM(E162:E168)</f>
        <v>8.8541666666666727E-2</v>
      </c>
      <c r="D161" s="69"/>
      <c r="E161" s="86"/>
    </row>
    <row r="162" spans="1:5" ht="30">
      <c r="A162" s="49" t="s">
        <v>151</v>
      </c>
      <c r="B162" s="52" t="s">
        <v>82</v>
      </c>
      <c r="C162" s="108"/>
      <c r="D162" s="69">
        <v>2.7777777777777801E-2</v>
      </c>
      <c r="E162" s="73">
        <f>$D$41*D162</f>
        <v>4.1666666666666699E-2</v>
      </c>
    </row>
    <row r="163" spans="1:5" ht="15">
      <c r="A163" s="49" t="s">
        <v>152</v>
      </c>
      <c r="B163" s="23" t="s">
        <v>84</v>
      </c>
      <c r="C163" s="85"/>
      <c r="D163" s="69"/>
      <c r="E163" s="73"/>
    </row>
    <row r="164" spans="1:5" ht="15">
      <c r="A164" s="66"/>
      <c r="B164" s="22" t="s">
        <v>85</v>
      </c>
      <c r="C164" s="85"/>
      <c r="D164" s="69">
        <v>6.9444444444444397E-3</v>
      </c>
      <c r="E164" s="73">
        <f>$D$41*D164</f>
        <v>1.0416666666666659E-2</v>
      </c>
    </row>
    <row r="165" spans="1:5" ht="15">
      <c r="A165" s="66"/>
      <c r="B165" s="22" t="s">
        <v>86</v>
      </c>
      <c r="C165" s="85"/>
      <c r="D165" s="69"/>
      <c r="E165" s="86"/>
    </row>
    <row r="166" spans="1:5" ht="15">
      <c r="A166" s="66"/>
      <c r="B166" s="22" t="s">
        <v>87</v>
      </c>
      <c r="C166" s="85"/>
      <c r="D166" s="69">
        <v>1.0416666666666701E-2</v>
      </c>
      <c r="E166" s="73">
        <f>$D$41*D166</f>
        <v>1.5625000000000052E-2</v>
      </c>
    </row>
    <row r="167" spans="1:5" ht="15">
      <c r="A167" s="66"/>
      <c r="B167" s="22" t="s">
        <v>88</v>
      </c>
      <c r="C167" s="85"/>
      <c r="D167" s="69">
        <v>6.9444444444444397E-3</v>
      </c>
      <c r="E167" s="73">
        <f>$D$41*D167</f>
        <v>1.0416666666666659E-2</v>
      </c>
    </row>
    <row r="168" spans="1:5" ht="30">
      <c r="A168" s="66"/>
      <c r="B168" s="70" t="s">
        <v>89</v>
      </c>
      <c r="C168" s="19"/>
      <c r="D168" s="69">
        <v>6.9444444444444397E-3</v>
      </c>
      <c r="E168" s="73">
        <f>$D$41*D168</f>
        <v>1.0416666666666659E-2</v>
      </c>
    </row>
    <row r="169" spans="1:5" ht="15">
      <c r="A169" s="49" t="s">
        <v>153</v>
      </c>
      <c r="B169" s="23" t="s">
        <v>91</v>
      </c>
      <c r="C169" s="108">
        <f>SUM(E170:E174)</f>
        <v>4.6875000000000014E-2</v>
      </c>
      <c r="D169" s="69"/>
      <c r="E169" s="73"/>
    </row>
    <row r="170" spans="1:5" ht="45">
      <c r="A170" s="71"/>
      <c r="B170" s="70" t="s">
        <v>92</v>
      </c>
      <c r="C170" s="85"/>
      <c r="D170" s="69">
        <v>1.0416666666666701E-2</v>
      </c>
      <c r="E170" s="73">
        <f>$D$41*D170</f>
        <v>1.5625000000000052E-2</v>
      </c>
    </row>
    <row r="171" spans="1:5" ht="15">
      <c r="A171" s="71"/>
      <c r="B171" s="22" t="s">
        <v>93</v>
      </c>
      <c r="C171" s="85"/>
      <c r="D171" s="69">
        <v>3.4722222222222199E-3</v>
      </c>
      <c r="E171" s="68">
        <v>3.4722222222222199E-3</v>
      </c>
    </row>
    <row r="172" spans="1:5" ht="15">
      <c r="A172" s="71"/>
      <c r="B172" s="22" t="s">
        <v>94</v>
      </c>
      <c r="C172" s="85"/>
      <c r="D172" s="69">
        <v>3.4722222222222199E-3</v>
      </c>
      <c r="E172" s="68">
        <v>3.4722222222222199E-3</v>
      </c>
    </row>
    <row r="173" spans="1:5" ht="15">
      <c r="A173" s="71"/>
      <c r="B173" s="22" t="s">
        <v>95</v>
      </c>
      <c r="C173" s="85"/>
      <c r="D173" s="69">
        <v>3.4722222222222199E-3</v>
      </c>
      <c r="E173" s="68">
        <v>3.4722222222222199E-3</v>
      </c>
    </row>
    <row r="174" spans="1:5" ht="45">
      <c r="A174" s="71"/>
      <c r="B174" s="70" t="s">
        <v>96</v>
      </c>
      <c r="C174" s="19"/>
      <c r="D174" s="69">
        <v>2.0833333333333301E-2</v>
      </c>
      <c r="E174" s="68">
        <v>2.0833333333333301E-2</v>
      </c>
    </row>
    <row r="175" spans="1:5" ht="15.95">
      <c r="A175" s="49" t="s">
        <v>154</v>
      </c>
      <c r="B175" s="52" t="s">
        <v>98</v>
      </c>
      <c r="C175" s="108">
        <f>SUM(E176:E177)</f>
        <v>1.0416666666666659E-2</v>
      </c>
      <c r="D175" s="72"/>
      <c r="E175" s="86"/>
    </row>
    <row r="176" spans="1:5" ht="59.1">
      <c r="A176" s="49"/>
      <c r="B176" s="70" t="s">
        <v>99</v>
      </c>
      <c r="C176" s="85"/>
      <c r="D176" s="69">
        <v>6.9444444444444397E-3</v>
      </c>
      <c r="E176" s="86"/>
    </row>
    <row r="177" spans="1:5" ht="45">
      <c r="A177" s="49"/>
      <c r="B177" s="70" t="s">
        <v>100</v>
      </c>
      <c r="C177" s="85"/>
      <c r="D177" s="69">
        <v>6.9444444444444397E-3</v>
      </c>
      <c r="E177" s="73">
        <f>$D$41*D177</f>
        <v>1.0416666666666659E-2</v>
      </c>
    </row>
    <row r="178" spans="1:5" ht="15.95">
      <c r="A178" s="49" t="s">
        <v>155</v>
      </c>
      <c r="B178" s="23" t="s">
        <v>102</v>
      </c>
      <c r="C178" s="19">
        <f>SUM(E178)</f>
        <v>3.4722222222222199E-3</v>
      </c>
      <c r="D178" s="69">
        <v>3.4722222222222199E-3</v>
      </c>
      <c r="E178" s="68">
        <v>3.4722222222222199E-3</v>
      </c>
    </row>
    <row r="179" spans="1:5" ht="15">
      <c r="A179" s="71"/>
      <c r="B179" s="22" t="s">
        <v>103</v>
      </c>
      <c r="C179" s="108"/>
      <c r="D179" s="72"/>
      <c r="E179" s="84"/>
    </row>
    <row r="180" spans="1:5" ht="15">
      <c r="A180" s="71"/>
      <c r="B180" s="22" t="s">
        <v>104</v>
      </c>
      <c r="C180" s="85"/>
      <c r="D180" s="72"/>
      <c r="E180" s="84"/>
    </row>
    <row r="181" spans="1:5" ht="15">
      <c r="A181" s="71"/>
      <c r="B181" s="22" t="s">
        <v>105</v>
      </c>
      <c r="C181" s="85"/>
      <c r="D181" s="72"/>
      <c r="E181" s="84"/>
    </row>
    <row r="182" spans="1:5" ht="45">
      <c r="A182" s="71"/>
      <c r="B182" s="70" t="s">
        <v>106</v>
      </c>
      <c r="C182" s="85"/>
      <c r="D182" s="72"/>
      <c r="E182" s="84"/>
    </row>
    <row r="183" spans="1:5" ht="45">
      <c r="A183" s="71"/>
      <c r="B183" s="70" t="s">
        <v>107</v>
      </c>
      <c r="C183" s="85"/>
      <c r="D183" s="72"/>
      <c r="E183" s="73"/>
    </row>
    <row r="185" spans="1:5" ht="15.75">
      <c r="A185" s="74" t="s">
        <v>108</v>
      </c>
      <c r="B185" s="75" t="s">
        <v>109</v>
      </c>
      <c r="C185" s="9"/>
      <c r="D185" s="4"/>
      <c r="E185" s="4"/>
    </row>
    <row r="186" spans="1:5" ht="55.5">
      <c r="A186" s="78"/>
      <c r="B186" s="79" t="s">
        <v>110</v>
      </c>
      <c r="C186" s="80"/>
      <c r="D186" s="4"/>
      <c r="E186" s="4"/>
    </row>
    <row r="187" spans="1:5" ht="15.75">
      <c r="A187" s="81"/>
      <c r="B187" s="82" t="s">
        <v>111</v>
      </c>
      <c r="C187" s="15"/>
      <c r="D187" s="4"/>
      <c r="E187" s="4"/>
    </row>
    <row r="188" spans="1:5" ht="15">
      <c r="A188" s="81"/>
      <c r="B188" s="82"/>
      <c r="C188" s="15"/>
      <c r="D188" s="9"/>
      <c r="E188" s="4"/>
    </row>
    <row r="190" spans="1:5" ht="15">
      <c r="A190" s="23" t="s">
        <v>143</v>
      </c>
      <c r="B190" s="23"/>
      <c r="C190" s="19"/>
      <c r="D190" s="63" t="s">
        <v>74</v>
      </c>
      <c r="E190" s="64"/>
    </row>
    <row r="191" spans="1:5" ht="15">
      <c r="A191" s="49" t="s">
        <v>156</v>
      </c>
      <c r="B191" s="23" t="s">
        <v>76</v>
      </c>
      <c r="C191" s="108">
        <f>SUM(E192:E193)</f>
        <v>6.0763888888888846E-3</v>
      </c>
      <c r="D191" s="72"/>
      <c r="E191" s="73"/>
    </row>
    <row r="192" spans="1:5" ht="15">
      <c r="A192" s="66"/>
      <c r="B192" s="23" t="s">
        <v>77</v>
      </c>
      <c r="C192" s="85"/>
      <c r="D192" s="69">
        <v>3.4722222222222199E-3</v>
      </c>
      <c r="E192" s="73">
        <f>$D$42*D192</f>
        <v>2.6041666666666648E-3</v>
      </c>
    </row>
    <row r="193" spans="1:5" ht="15">
      <c r="A193" s="66"/>
      <c r="B193" s="23" t="s">
        <v>78</v>
      </c>
      <c r="C193" s="85"/>
      <c r="D193" s="69">
        <v>3.4722222222222199E-3</v>
      </c>
      <c r="E193" s="68">
        <v>3.4722222222222199E-3</v>
      </c>
    </row>
    <row r="194" spans="1:5" ht="15">
      <c r="A194" s="49" t="s">
        <v>157</v>
      </c>
      <c r="B194" s="23" t="s">
        <v>80</v>
      </c>
      <c r="C194" s="19">
        <f>SUM(E195:E201)</f>
        <v>4.4270833333333363E-2</v>
      </c>
      <c r="D194" s="69"/>
      <c r="E194" s="86"/>
    </row>
    <row r="195" spans="1:5" ht="30">
      <c r="A195" s="49" t="s">
        <v>158</v>
      </c>
      <c r="B195" s="52" t="s">
        <v>82</v>
      </c>
      <c r="C195" s="108"/>
      <c r="D195" s="69">
        <v>2.7777777777777801E-2</v>
      </c>
      <c r="E195" s="73">
        <f>$D$42*D195</f>
        <v>2.083333333333335E-2</v>
      </c>
    </row>
    <row r="196" spans="1:5" ht="15">
      <c r="A196" s="49" t="s">
        <v>159</v>
      </c>
      <c r="B196" s="23" t="s">
        <v>84</v>
      </c>
      <c r="C196" s="85"/>
      <c r="D196" s="69"/>
      <c r="E196" s="73"/>
    </row>
    <row r="197" spans="1:5" ht="15">
      <c r="A197" s="66"/>
      <c r="B197" s="22" t="s">
        <v>85</v>
      </c>
      <c r="C197" s="85"/>
      <c r="D197" s="69">
        <v>6.9444444444444397E-3</v>
      </c>
      <c r="E197" s="73">
        <f>$D$42*D197</f>
        <v>5.2083333333333296E-3</v>
      </c>
    </row>
    <row r="198" spans="1:5" ht="15">
      <c r="A198" s="66"/>
      <c r="B198" s="22" t="s">
        <v>86</v>
      </c>
      <c r="C198" s="85"/>
      <c r="D198" s="69"/>
      <c r="E198" s="86"/>
    </row>
    <row r="199" spans="1:5" ht="15">
      <c r="A199" s="66"/>
      <c r="B199" s="22" t="s">
        <v>87</v>
      </c>
      <c r="C199" s="85"/>
      <c r="D199" s="69">
        <v>1.0416666666666701E-2</v>
      </c>
      <c r="E199" s="73">
        <f>$D$42*D199</f>
        <v>7.812500000000026E-3</v>
      </c>
    </row>
    <row r="200" spans="1:5" ht="15">
      <c r="A200" s="66"/>
      <c r="B200" s="22" t="s">
        <v>88</v>
      </c>
      <c r="C200" s="85"/>
      <c r="D200" s="69">
        <v>6.9444444444444397E-3</v>
      </c>
      <c r="E200" s="73">
        <f>$D$42*D200</f>
        <v>5.2083333333333296E-3</v>
      </c>
    </row>
    <row r="201" spans="1:5" ht="30">
      <c r="A201" s="66"/>
      <c r="B201" s="70" t="s">
        <v>89</v>
      </c>
      <c r="C201" s="19"/>
      <c r="D201" s="69">
        <v>6.9444444444444397E-3</v>
      </c>
      <c r="E201" s="73">
        <f>$D$42*D201</f>
        <v>5.2083333333333296E-3</v>
      </c>
    </row>
    <row r="202" spans="1:5" ht="15">
      <c r="A202" s="49" t="s">
        <v>160</v>
      </c>
      <c r="B202" s="23" t="s">
        <v>91</v>
      </c>
      <c r="C202" s="108">
        <f>SUM(E203:E207)</f>
        <v>3.9062499999999986E-2</v>
      </c>
      <c r="D202" s="69"/>
      <c r="E202" s="73"/>
    </row>
    <row r="203" spans="1:5" ht="45">
      <c r="A203" s="71"/>
      <c r="B203" s="70" t="s">
        <v>92</v>
      </c>
      <c r="C203" s="85"/>
      <c r="D203" s="69">
        <v>1.0416666666666701E-2</v>
      </c>
      <c r="E203" s="73">
        <f>$D$42*D203</f>
        <v>7.812500000000026E-3</v>
      </c>
    </row>
    <row r="204" spans="1:5" ht="15">
      <c r="A204" s="71"/>
      <c r="B204" s="22" t="s">
        <v>93</v>
      </c>
      <c r="C204" s="85"/>
      <c r="D204" s="69">
        <v>3.4722222222222199E-3</v>
      </c>
      <c r="E204" s="68">
        <v>3.4722222222222199E-3</v>
      </c>
    </row>
    <row r="205" spans="1:5" ht="15">
      <c r="A205" s="71"/>
      <c r="B205" s="22" t="s">
        <v>94</v>
      </c>
      <c r="C205" s="85"/>
      <c r="D205" s="69">
        <v>3.4722222222222199E-3</v>
      </c>
      <c r="E205" s="68">
        <v>3.4722222222222199E-3</v>
      </c>
    </row>
    <row r="206" spans="1:5" ht="15">
      <c r="A206" s="71"/>
      <c r="B206" s="22" t="s">
        <v>95</v>
      </c>
      <c r="C206" s="85"/>
      <c r="D206" s="69">
        <v>3.4722222222222199E-3</v>
      </c>
      <c r="E206" s="68">
        <v>3.4722222222222199E-3</v>
      </c>
    </row>
    <row r="207" spans="1:5" ht="45">
      <c r="A207" s="71"/>
      <c r="B207" s="70" t="s">
        <v>96</v>
      </c>
      <c r="C207" s="19"/>
      <c r="D207" s="69">
        <v>2.0833333333333301E-2</v>
      </c>
      <c r="E207" s="68">
        <v>2.0833333333333301E-2</v>
      </c>
    </row>
    <row r="208" spans="1:5" ht="15.95">
      <c r="A208" s="49" t="s">
        <v>161</v>
      </c>
      <c r="B208" s="52" t="s">
        <v>98</v>
      </c>
      <c r="C208" s="108">
        <f>SUM(E209:E210)</f>
        <v>5.2083333333333296E-3</v>
      </c>
      <c r="D208" s="72"/>
      <c r="E208" s="86"/>
    </row>
    <row r="209" spans="1:6" ht="59.1">
      <c r="A209" s="49"/>
      <c r="B209" s="70" t="s">
        <v>99</v>
      </c>
      <c r="C209" s="85"/>
      <c r="D209" s="69">
        <v>6.9444444444444397E-3</v>
      </c>
      <c r="E209" s="86"/>
    </row>
    <row r="210" spans="1:6" ht="45">
      <c r="A210" s="49"/>
      <c r="B210" s="70" t="s">
        <v>100</v>
      </c>
      <c r="C210" s="85"/>
      <c r="D210" s="69">
        <v>6.9444444444444397E-3</v>
      </c>
      <c r="E210" s="73">
        <f>$D$42*D210</f>
        <v>5.2083333333333296E-3</v>
      </c>
    </row>
    <row r="211" spans="1:6" ht="15.95">
      <c r="A211" s="49" t="s">
        <v>162</v>
      </c>
      <c r="B211" s="23" t="s">
        <v>102</v>
      </c>
      <c r="C211" s="19">
        <f>SUM(E211)</f>
        <v>3.4722222222222199E-3</v>
      </c>
      <c r="D211" s="69">
        <v>3.4722222222222199E-3</v>
      </c>
      <c r="E211" s="68">
        <v>3.4722222222222199E-3</v>
      </c>
    </row>
    <row r="212" spans="1:6" ht="15">
      <c r="A212" s="71"/>
      <c r="B212" s="22" t="s">
        <v>103</v>
      </c>
      <c r="C212" s="108"/>
      <c r="D212" s="72"/>
      <c r="E212" s="84"/>
    </row>
    <row r="213" spans="1:6" ht="15">
      <c r="A213" s="71"/>
      <c r="B213" s="22" t="s">
        <v>104</v>
      </c>
      <c r="C213" s="85"/>
      <c r="D213" s="72"/>
      <c r="E213" s="84"/>
    </row>
    <row r="214" spans="1:6" ht="15">
      <c r="A214" s="71"/>
      <c r="B214" s="22" t="s">
        <v>105</v>
      </c>
      <c r="C214" s="85"/>
      <c r="D214" s="72"/>
      <c r="E214" s="84"/>
    </row>
    <row r="215" spans="1:6" ht="45">
      <c r="A215" s="71"/>
      <c r="B215" s="70" t="s">
        <v>106</v>
      </c>
      <c r="C215" s="85"/>
      <c r="D215" s="72"/>
      <c r="E215" s="84"/>
    </row>
    <row r="216" spans="1:6" ht="45">
      <c r="A216" s="71"/>
      <c r="B216" s="70" t="s">
        <v>107</v>
      </c>
      <c r="C216" s="85"/>
      <c r="D216" s="72"/>
      <c r="E216" s="73"/>
    </row>
    <row r="218" spans="1:6" ht="15.75">
      <c r="A218" s="74" t="s">
        <v>108</v>
      </c>
      <c r="B218" s="75" t="s">
        <v>109</v>
      </c>
      <c r="C218" s="9"/>
      <c r="D218" s="4"/>
      <c r="E218" s="4"/>
    </row>
    <row r="219" spans="1:6" ht="55.5">
      <c r="A219" s="78"/>
      <c r="B219" s="79" t="s">
        <v>110</v>
      </c>
      <c r="C219" s="80"/>
      <c r="D219" s="4"/>
      <c r="E219" s="4"/>
    </row>
    <row r="220" spans="1:6" ht="15.75">
      <c r="A220" s="81"/>
      <c r="B220" s="82" t="s">
        <v>111</v>
      </c>
      <c r="C220" s="15"/>
      <c r="D220" s="4"/>
      <c r="E220" s="4"/>
    </row>
    <row r="221" spans="1:6" ht="15">
      <c r="A221" s="81"/>
      <c r="B221" s="82"/>
      <c r="C221" s="15"/>
      <c r="D221" s="9"/>
      <c r="E221" s="4"/>
    </row>
    <row r="223" spans="1:6" ht="15">
      <c r="A223" s="23" t="s">
        <v>145</v>
      </c>
      <c r="B223" s="23"/>
      <c r="C223" s="19"/>
      <c r="D223" s="63" t="s">
        <v>74</v>
      </c>
      <c r="E223" s="64"/>
      <c r="F223" s="16"/>
    </row>
    <row r="224" spans="1:6" ht="15">
      <c r="A224" s="49" t="s">
        <v>163</v>
      </c>
      <c r="B224" s="23" t="s">
        <v>76</v>
      </c>
      <c r="C224" s="108">
        <f>SUM(E225:E226)</f>
        <v>8.680555555555549E-3</v>
      </c>
      <c r="D224" s="72"/>
      <c r="E224" s="73"/>
    </row>
    <row r="225" spans="1:5" ht="15">
      <c r="A225" s="66"/>
      <c r="B225" s="23" t="s">
        <v>77</v>
      </c>
      <c r="C225" s="85"/>
      <c r="D225" s="69">
        <v>3.4722222222222199E-3</v>
      </c>
      <c r="E225" s="73">
        <f>$D$43*D225</f>
        <v>5.2083333333333296E-3</v>
      </c>
    </row>
    <row r="226" spans="1:5" ht="15">
      <c r="A226" s="66"/>
      <c r="B226" s="23" t="s">
        <v>78</v>
      </c>
      <c r="C226" s="85"/>
      <c r="D226" s="69">
        <v>3.4722222222222199E-3</v>
      </c>
      <c r="E226" s="68">
        <v>3.4722222222222199E-3</v>
      </c>
    </row>
    <row r="227" spans="1:5" ht="15">
      <c r="A227" s="49" t="s">
        <v>164</v>
      </c>
      <c r="B227" s="23" t="s">
        <v>80</v>
      </c>
      <c r="C227" s="19">
        <f>SUM(E228:E234)</f>
        <v>8.8541666666666727E-2</v>
      </c>
      <c r="D227" s="69"/>
      <c r="E227" s="86"/>
    </row>
    <row r="228" spans="1:5" ht="30">
      <c r="A228" s="49" t="s">
        <v>165</v>
      </c>
      <c r="B228" s="52" t="s">
        <v>82</v>
      </c>
      <c r="C228" s="108"/>
      <c r="D228" s="69">
        <v>2.7777777777777801E-2</v>
      </c>
      <c r="E228" s="73">
        <f>$D$43*D228</f>
        <v>4.1666666666666699E-2</v>
      </c>
    </row>
    <row r="229" spans="1:5" ht="15">
      <c r="A229" s="49" t="s">
        <v>166</v>
      </c>
      <c r="B229" s="23" t="s">
        <v>84</v>
      </c>
      <c r="C229" s="85"/>
      <c r="D229" s="69"/>
      <c r="E229" s="73"/>
    </row>
    <row r="230" spans="1:5" ht="15">
      <c r="A230" s="66"/>
      <c r="B230" s="22" t="s">
        <v>85</v>
      </c>
      <c r="C230" s="85"/>
      <c r="D230" s="69">
        <v>6.9444444444444397E-3</v>
      </c>
      <c r="E230" s="73">
        <f>$D$43*D230</f>
        <v>1.0416666666666659E-2</v>
      </c>
    </row>
    <row r="231" spans="1:5" ht="15">
      <c r="A231" s="66"/>
      <c r="B231" s="22" t="s">
        <v>86</v>
      </c>
      <c r="C231" s="85"/>
      <c r="D231" s="69"/>
      <c r="E231" s="86"/>
    </row>
    <row r="232" spans="1:5" ht="15">
      <c r="A232" s="66"/>
      <c r="B232" s="22" t="s">
        <v>87</v>
      </c>
      <c r="C232" s="85"/>
      <c r="D232" s="69">
        <v>1.0416666666666701E-2</v>
      </c>
      <c r="E232" s="73">
        <f>$D$43*D232</f>
        <v>1.5625000000000052E-2</v>
      </c>
    </row>
    <row r="233" spans="1:5" ht="15">
      <c r="A233" s="66"/>
      <c r="B233" s="22" t="s">
        <v>88</v>
      </c>
      <c r="C233" s="85"/>
      <c r="D233" s="69">
        <v>6.9444444444444397E-3</v>
      </c>
      <c r="E233" s="73">
        <f>$D$43*D233</f>
        <v>1.0416666666666659E-2</v>
      </c>
    </row>
    <row r="234" spans="1:5" ht="30">
      <c r="A234" s="66"/>
      <c r="B234" s="70" t="s">
        <v>89</v>
      </c>
      <c r="C234" s="19"/>
      <c r="D234" s="69">
        <v>6.9444444444444397E-3</v>
      </c>
      <c r="E234" s="73">
        <f>$D$43*D234</f>
        <v>1.0416666666666659E-2</v>
      </c>
    </row>
    <row r="235" spans="1:5" ht="15">
      <c r="A235" s="49" t="s">
        <v>167</v>
      </c>
      <c r="B235" s="23" t="s">
        <v>91</v>
      </c>
      <c r="C235" s="108">
        <f>SUM(E236:E240)</f>
        <v>4.6875000000000014E-2</v>
      </c>
      <c r="D235" s="69"/>
      <c r="E235" s="73"/>
    </row>
    <row r="236" spans="1:5" ht="45">
      <c r="A236" s="71"/>
      <c r="B236" s="70" t="s">
        <v>92</v>
      </c>
      <c r="C236" s="85"/>
      <c r="D236" s="69">
        <v>1.0416666666666701E-2</v>
      </c>
      <c r="E236" s="73">
        <f>$D$43*D236</f>
        <v>1.5625000000000052E-2</v>
      </c>
    </row>
    <row r="237" spans="1:5" ht="15">
      <c r="A237" s="71"/>
      <c r="B237" s="22" t="s">
        <v>93</v>
      </c>
      <c r="C237" s="85"/>
      <c r="D237" s="69">
        <v>3.4722222222222199E-3</v>
      </c>
      <c r="E237" s="68">
        <v>3.4722222222222199E-3</v>
      </c>
    </row>
    <row r="238" spans="1:5" ht="15">
      <c r="A238" s="71"/>
      <c r="B238" s="22" t="s">
        <v>94</v>
      </c>
      <c r="C238" s="85"/>
      <c r="D238" s="69">
        <v>3.4722222222222199E-3</v>
      </c>
      <c r="E238" s="68">
        <v>3.4722222222222199E-3</v>
      </c>
    </row>
    <row r="239" spans="1:5" ht="15">
      <c r="A239" s="71"/>
      <c r="B239" s="22" t="s">
        <v>95</v>
      </c>
      <c r="C239" s="85"/>
      <c r="D239" s="69">
        <v>3.4722222222222199E-3</v>
      </c>
      <c r="E239" s="68">
        <v>3.4722222222222199E-3</v>
      </c>
    </row>
    <row r="240" spans="1:5" ht="45">
      <c r="A240" s="71"/>
      <c r="B240" s="70" t="s">
        <v>96</v>
      </c>
      <c r="C240" s="19"/>
      <c r="D240" s="69">
        <v>2.0833333333333301E-2</v>
      </c>
      <c r="E240" s="68">
        <v>2.0833333333333301E-2</v>
      </c>
    </row>
    <row r="241" spans="1:5" ht="15.95">
      <c r="A241" s="49" t="s">
        <v>168</v>
      </c>
      <c r="B241" s="52" t="s">
        <v>98</v>
      </c>
      <c r="C241" s="108">
        <f>SUM(E242:E243)</f>
        <v>1.0416666666666659E-2</v>
      </c>
      <c r="D241" s="72"/>
      <c r="E241" s="86"/>
    </row>
    <row r="242" spans="1:5" ht="59.1">
      <c r="A242" s="49"/>
      <c r="B242" s="70" t="s">
        <v>99</v>
      </c>
      <c r="C242" s="85"/>
      <c r="D242" s="69">
        <v>6.9444444444444397E-3</v>
      </c>
      <c r="E242" s="86"/>
    </row>
    <row r="243" spans="1:5" ht="45">
      <c r="A243" s="49"/>
      <c r="B243" s="70" t="s">
        <v>100</v>
      </c>
      <c r="C243" s="85"/>
      <c r="D243" s="69">
        <v>6.9444444444444397E-3</v>
      </c>
      <c r="E243" s="73">
        <f>$D$43*D243</f>
        <v>1.0416666666666659E-2</v>
      </c>
    </row>
    <row r="244" spans="1:5" ht="15.95">
      <c r="A244" s="49" t="s">
        <v>169</v>
      </c>
      <c r="B244" s="23" t="s">
        <v>102</v>
      </c>
      <c r="C244" s="19">
        <f>SUM(E244)</f>
        <v>3.4722222222222199E-3</v>
      </c>
      <c r="D244" s="69">
        <v>3.4722222222222199E-3</v>
      </c>
      <c r="E244" s="68">
        <v>3.4722222222222199E-3</v>
      </c>
    </row>
    <row r="245" spans="1:5" ht="15">
      <c r="A245" s="71"/>
      <c r="B245" s="22" t="s">
        <v>103</v>
      </c>
      <c r="C245" s="108"/>
      <c r="E245" s="84"/>
    </row>
    <row r="246" spans="1:5" ht="15">
      <c r="A246" s="71"/>
      <c r="B246" s="22" t="s">
        <v>104</v>
      </c>
      <c r="C246" s="85"/>
      <c r="E246" s="84"/>
    </row>
    <row r="247" spans="1:5" ht="15">
      <c r="A247" s="71"/>
      <c r="B247" s="22" t="s">
        <v>105</v>
      </c>
      <c r="C247" s="85"/>
      <c r="E247" s="84"/>
    </row>
    <row r="248" spans="1:5" ht="45">
      <c r="A248" s="71"/>
      <c r="B248" s="70" t="s">
        <v>106</v>
      </c>
      <c r="C248" s="85"/>
      <c r="E248" s="84"/>
    </row>
    <row r="249" spans="1:5" ht="45">
      <c r="A249" s="71"/>
      <c r="B249" s="70" t="s">
        <v>107</v>
      </c>
      <c r="C249" s="85"/>
      <c r="E249" s="73"/>
    </row>
    <row r="251" spans="1:5" ht="15.75">
      <c r="A251" s="74" t="s">
        <v>108</v>
      </c>
      <c r="B251" s="75" t="s">
        <v>109</v>
      </c>
      <c r="C251" s="9"/>
      <c r="D251" s="4"/>
      <c r="E251" s="4"/>
    </row>
    <row r="252" spans="1:5" ht="55.5">
      <c r="A252" s="78"/>
      <c r="B252" s="79" t="s">
        <v>110</v>
      </c>
      <c r="C252" s="80"/>
      <c r="D252" s="4"/>
      <c r="E252" s="4"/>
    </row>
    <row r="253" spans="1:5" ht="15.75">
      <c r="A253" s="81"/>
      <c r="B253" s="82" t="s">
        <v>111</v>
      </c>
      <c r="C253" s="15"/>
      <c r="D253" s="4"/>
      <c r="E253" s="4"/>
    </row>
    <row r="254" spans="1:5" ht="15">
      <c r="A254" s="81"/>
      <c r="B254" s="82"/>
      <c r="C254" s="15"/>
      <c r="D254" s="9"/>
      <c r="E254" s="4"/>
    </row>
    <row r="255" spans="1:5" ht="15">
      <c r="A255" s="74" t="s">
        <v>146</v>
      </c>
      <c r="B255" s="82" t="s">
        <v>147</v>
      </c>
      <c r="C255" s="110"/>
      <c r="D255" s="110"/>
      <c r="E255" s="111"/>
    </row>
    <row r="256" spans="1:5" ht="15">
      <c r="A256" s="112"/>
      <c r="B256" s="113" t="s">
        <v>133</v>
      </c>
      <c r="C256" s="114">
        <v>6.9444444444444397E-3</v>
      </c>
      <c r="D256" s="110"/>
      <c r="E256" s="111"/>
    </row>
    <row r="257" spans="1:6" ht="15">
      <c r="A257" s="112"/>
      <c r="B257" s="113" t="s">
        <v>134</v>
      </c>
      <c r="C257" s="114">
        <v>3.4722222222222199E-3</v>
      </c>
      <c r="D257" s="110"/>
      <c r="E257" s="111"/>
    </row>
    <row r="258" spans="1:6" ht="30">
      <c r="A258" s="112"/>
      <c r="B258" s="115" t="s">
        <v>135</v>
      </c>
      <c r="C258" s="114">
        <v>3.4722222222222199E-3</v>
      </c>
      <c r="D258" s="110"/>
      <c r="E258" s="111"/>
    </row>
    <row r="259" spans="1:6" ht="15">
      <c r="A259" s="112"/>
      <c r="B259" s="113" t="s">
        <v>148</v>
      </c>
      <c r="C259" s="114">
        <v>2.0833333333333301E-2</v>
      </c>
      <c r="D259" s="110"/>
      <c r="E259" s="111"/>
    </row>
    <row r="260" spans="1:6" ht="58.5">
      <c r="A260" s="112"/>
      <c r="B260" s="115" t="s">
        <v>99</v>
      </c>
      <c r="C260" s="114">
        <v>6.9444444444444397E-3</v>
      </c>
      <c r="D260" s="110"/>
      <c r="E260" s="113"/>
    </row>
    <row r="262" spans="1:6" ht="15">
      <c r="A262" s="23" t="s">
        <v>171</v>
      </c>
      <c r="B262" s="23"/>
      <c r="C262" s="19"/>
      <c r="D262" s="63" t="s">
        <v>74</v>
      </c>
      <c r="E262" s="64"/>
      <c r="F262" s="16"/>
    </row>
    <row r="263" spans="1:6" ht="15">
      <c r="A263" s="49" t="s">
        <v>176</v>
      </c>
      <c r="B263" s="23" t="s">
        <v>76</v>
      </c>
      <c r="C263" s="108">
        <f>SUM(E264:E265)</f>
        <v>6.0763888888888846E-3</v>
      </c>
      <c r="E263" s="73"/>
    </row>
    <row r="264" spans="1:6" ht="15">
      <c r="A264" s="66"/>
      <c r="B264" s="23" t="s">
        <v>77</v>
      </c>
      <c r="C264" s="85"/>
      <c r="D264" s="68">
        <v>3.4722222222222199E-3</v>
      </c>
      <c r="E264" s="73">
        <f>$D$44*D264</f>
        <v>2.6041666666666648E-3</v>
      </c>
    </row>
    <row r="265" spans="1:6" ht="15">
      <c r="A265" s="66"/>
      <c r="B265" s="23" t="s">
        <v>78</v>
      </c>
      <c r="C265" s="85"/>
      <c r="D265" s="69">
        <v>3.4722222222222199E-3</v>
      </c>
      <c r="E265" s="68">
        <v>3.4722222222222199E-3</v>
      </c>
    </row>
    <row r="266" spans="1:6" ht="15">
      <c r="A266" s="49" t="s">
        <v>177</v>
      </c>
      <c r="B266" s="23" t="s">
        <v>80</v>
      </c>
      <c r="C266" s="19">
        <f>SUM(E267:E273)</f>
        <v>4.4270833333333363E-2</v>
      </c>
      <c r="D266" s="69"/>
      <c r="E266" s="86"/>
    </row>
    <row r="267" spans="1:6" ht="30">
      <c r="A267" s="49" t="s">
        <v>178</v>
      </c>
      <c r="B267" s="52" t="s">
        <v>82</v>
      </c>
      <c r="C267" s="108"/>
      <c r="D267" s="69">
        <v>2.7777777777777801E-2</v>
      </c>
      <c r="E267" s="73">
        <f>$D$44*D267</f>
        <v>2.083333333333335E-2</v>
      </c>
    </row>
    <row r="268" spans="1:6" ht="15">
      <c r="A268" s="49" t="s">
        <v>179</v>
      </c>
      <c r="B268" s="23" t="s">
        <v>84</v>
      </c>
      <c r="C268" s="85"/>
      <c r="D268" s="69"/>
      <c r="E268" s="73"/>
    </row>
    <row r="269" spans="1:6" ht="15">
      <c r="A269" s="66"/>
      <c r="B269" s="22" t="s">
        <v>85</v>
      </c>
      <c r="C269" s="85"/>
      <c r="D269" s="69">
        <v>6.9444444444444397E-3</v>
      </c>
      <c r="E269" s="73">
        <f>$D$44*D269</f>
        <v>5.2083333333333296E-3</v>
      </c>
    </row>
    <row r="270" spans="1:6" ht="15">
      <c r="A270" s="66"/>
      <c r="B270" s="22" t="s">
        <v>86</v>
      </c>
      <c r="C270" s="85"/>
      <c r="D270" s="69"/>
      <c r="E270" s="86"/>
    </row>
    <row r="271" spans="1:6" ht="15">
      <c r="A271" s="66"/>
      <c r="B271" s="22" t="s">
        <v>87</v>
      </c>
      <c r="C271" s="85"/>
      <c r="D271" s="69">
        <v>1.0416666666666701E-2</v>
      </c>
      <c r="E271" s="73">
        <f>$D$44*D271</f>
        <v>7.812500000000026E-3</v>
      </c>
    </row>
    <row r="272" spans="1:6" ht="15">
      <c r="A272" s="66"/>
      <c r="B272" s="22" t="s">
        <v>88</v>
      </c>
      <c r="C272" s="85"/>
      <c r="D272" s="69">
        <v>6.9444444444444397E-3</v>
      </c>
      <c r="E272" s="73">
        <f>$D$44*D272</f>
        <v>5.2083333333333296E-3</v>
      </c>
    </row>
    <row r="273" spans="1:5" ht="30">
      <c r="A273" s="66"/>
      <c r="B273" s="70" t="s">
        <v>89</v>
      </c>
      <c r="C273" s="19"/>
      <c r="D273" s="69">
        <v>6.9444444444444397E-3</v>
      </c>
      <c r="E273" s="73">
        <f>$D$44*D273</f>
        <v>5.2083333333333296E-3</v>
      </c>
    </row>
    <row r="274" spans="1:5" ht="15">
      <c r="A274" s="49" t="s">
        <v>180</v>
      </c>
      <c r="B274" s="23" t="s">
        <v>91</v>
      </c>
      <c r="C274" s="108">
        <f>SUM(E275:E279)</f>
        <v>3.9062499999999986E-2</v>
      </c>
      <c r="D274" s="69"/>
      <c r="E274" s="73"/>
    </row>
    <row r="275" spans="1:5" ht="45">
      <c r="A275" s="71"/>
      <c r="B275" s="70" t="s">
        <v>92</v>
      </c>
      <c r="C275" s="85"/>
      <c r="D275" s="69">
        <v>1.0416666666666701E-2</v>
      </c>
      <c r="E275" s="73">
        <f>$D$44*D275</f>
        <v>7.812500000000026E-3</v>
      </c>
    </row>
    <row r="276" spans="1:5" ht="15">
      <c r="A276" s="71"/>
      <c r="B276" s="22" t="s">
        <v>93</v>
      </c>
      <c r="C276" s="85"/>
      <c r="D276" s="69">
        <v>3.4722222222222199E-3</v>
      </c>
      <c r="E276" s="68">
        <v>3.4722222222222199E-3</v>
      </c>
    </row>
    <row r="277" spans="1:5" ht="15">
      <c r="A277" s="71"/>
      <c r="B277" s="22" t="s">
        <v>94</v>
      </c>
      <c r="C277" s="85"/>
      <c r="D277" s="69">
        <v>3.4722222222222199E-3</v>
      </c>
      <c r="E277" s="68">
        <v>3.4722222222222199E-3</v>
      </c>
    </row>
    <row r="278" spans="1:5" ht="15">
      <c r="A278" s="71"/>
      <c r="B278" s="22" t="s">
        <v>95</v>
      </c>
      <c r="C278" s="85"/>
      <c r="D278" s="69">
        <v>3.4722222222222199E-3</v>
      </c>
      <c r="E278" s="68">
        <v>3.4722222222222199E-3</v>
      </c>
    </row>
    <row r="279" spans="1:5" ht="45">
      <c r="A279" s="71"/>
      <c r="B279" s="70" t="s">
        <v>96</v>
      </c>
      <c r="C279" s="19"/>
      <c r="D279" s="69">
        <v>2.0833333333333301E-2</v>
      </c>
      <c r="E279" s="68">
        <v>2.0833333333333301E-2</v>
      </c>
    </row>
    <row r="280" spans="1:5" ht="15.95">
      <c r="A280" s="49" t="s">
        <v>181</v>
      </c>
      <c r="B280" s="52" t="s">
        <v>98</v>
      </c>
      <c r="C280" s="108">
        <f>SUM(E281:E282)</f>
        <v>5.2083333333333296E-3</v>
      </c>
      <c r="D280" s="72"/>
      <c r="E280" s="86"/>
    </row>
    <row r="281" spans="1:5" ht="59.1">
      <c r="A281" s="49"/>
      <c r="B281" s="70" t="s">
        <v>99</v>
      </c>
      <c r="C281" s="85"/>
      <c r="D281" s="69">
        <v>6.9444444444444397E-3</v>
      </c>
      <c r="E281" s="86"/>
    </row>
    <row r="282" spans="1:5" ht="45">
      <c r="A282" s="49"/>
      <c r="B282" s="70" t="s">
        <v>100</v>
      </c>
      <c r="C282" s="85"/>
      <c r="D282" s="69">
        <v>6.9444444444444397E-3</v>
      </c>
      <c r="E282" s="73">
        <f>$D$44*D282</f>
        <v>5.2083333333333296E-3</v>
      </c>
    </row>
    <row r="283" spans="1:5" ht="15.95">
      <c r="A283" s="49" t="s">
        <v>182</v>
      </c>
      <c r="B283" s="23" t="s">
        <v>102</v>
      </c>
      <c r="C283" s="19">
        <f>SUM(E283)</f>
        <v>3.4722222222222199E-3</v>
      </c>
      <c r="D283" s="69">
        <v>3.4722222222222199E-3</v>
      </c>
      <c r="E283" s="68">
        <v>3.4722222222222199E-3</v>
      </c>
    </row>
    <row r="284" spans="1:5" ht="15">
      <c r="A284" s="71"/>
      <c r="B284" s="22" t="s">
        <v>103</v>
      </c>
      <c r="C284" s="108"/>
      <c r="D284" s="72"/>
      <c r="E284" s="84"/>
    </row>
    <row r="285" spans="1:5" ht="15">
      <c r="A285" s="71"/>
      <c r="B285" s="22" t="s">
        <v>104</v>
      </c>
      <c r="C285" s="85"/>
      <c r="D285" s="72"/>
      <c r="E285" s="84"/>
    </row>
    <row r="286" spans="1:5" ht="15">
      <c r="A286" s="71"/>
      <c r="B286" s="22" t="s">
        <v>105</v>
      </c>
      <c r="C286" s="85"/>
      <c r="D286" s="72"/>
      <c r="E286" s="84"/>
    </row>
    <row r="287" spans="1:5" ht="45">
      <c r="A287" s="71"/>
      <c r="B287" s="70" t="s">
        <v>106</v>
      </c>
      <c r="C287" s="85"/>
      <c r="D287" s="72"/>
      <c r="E287" s="84"/>
    </row>
    <row r="288" spans="1:5" ht="45">
      <c r="A288" s="71"/>
      <c r="B288" s="70" t="s">
        <v>107</v>
      </c>
      <c r="C288" s="85"/>
      <c r="D288" s="72"/>
      <c r="E288" s="73"/>
    </row>
    <row r="290" spans="1:5" ht="15.75">
      <c r="A290" s="74" t="s">
        <v>108</v>
      </c>
      <c r="B290" s="75" t="s">
        <v>109</v>
      </c>
      <c r="C290" s="9"/>
      <c r="D290" s="4"/>
      <c r="E290" s="4"/>
    </row>
    <row r="291" spans="1:5" ht="55.5">
      <c r="A291" s="78"/>
      <c r="B291" s="79" t="s">
        <v>110</v>
      </c>
      <c r="C291" s="80"/>
      <c r="D291" s="4"/>
      <c r="E291" s="4"/>
    </row>
    <row r="292" spans="1:5" ht="15.75">
      <c r="A292" s="81"/>
      <c r="B292" s="82" t="s">
        <v>111</v>
      </c>
      <c r="C292" s="15"/>
      <c r="D292" s="4"/>
      <c r="E292" s="4"/>
    </row>
    <row r="293" spans="1:5" ht="15">
      <c r="A293" s="81"/>
      <c r="B293" s="82"/>
      <c r="C293" s="15"/>
      <c r="D293" s="9"/>
      <c r="E293" s="4"/>
    </row>
    <row r="295" spans="1:5" ht="15">
      <c r="A295" s="23" t="s">
        <v>173</v>
      </c>
      <c r="B295" s="23"/>
      <c r="C295" s="19"/>
      <c r="D295" s="63" t="s">
        <v>74</v>
      </c>
      <c r="E295" s="64"/>
    </row>
    <row r="296" spans="1:5" ht="15">
      <c r="A296" s="49" t="s">
        <v>183</v>
      </c>
      <c r="B296" s="23" t="s">
        <v>76</v>
      </c>
      <c r="C296" s="108">
        <f>SUM(E297:E298)</f>
        <v>1.0416666666666659E-2</v>
      </c>
      <c r="D296" s="72"/>
      <c r="E296" s="73"/>
    </row>
    <row r="297" spans="1:5" ht="15">
      <c r="A297" s="66"/>
      <c r="B297" s="23" t="s">
        <v>77</v>
      </c>
      <c r="C297" s="85"/>
      <c r="D297" s="69">
        <v>3.4722222222222199E-3</v>
      </c>
      <c r="E297" s="73">
        <f>$D$45*D297</f>
        <v>6.9444444444444397E-3</v>
      </c>
    </row>
    <row r="298" spans="1:5" ht="15">
      <c r="A298" s="66"/>
      <c r="B298" s="23" t="s">
        <v>78</v>
      </c>
      <c r="C298" s="85"/>
      <c r="D298" s="69">
        <v>3.4722222222222199E-3</v>
      </c>
      <c r="E298" s="68">
        <v>3.4722222222222199E-3</v>
      </c>
    </row>
    <row r="299" spans="1:5" ht="15">
      <c r="A299" s="49" t="s">
        <v>184</v>
      </c>
      <c r="B299" s="23" t="s">
        <v>80</v>
      </c>
      <c r="C299" s="19">
        <f>SUM(E300:E306)</f>
        <v>0.11805555555555564</v>
      </c>
      <c r="D299" s="69"/>
      <c r="E299" s="86"/>
    </row>
    <row r="300" spans="1:5" ht="30">
      <c r="A300" s="49" t="s">
        <v>185</v>
      </c>
      <c r="B300" s="52" t="s">
        <v>82</v>
      </c>
      <c r="C300" s="108"/>
      <c r="D300" s="69">
        <v>2.7777777777777801E-2</v>
      </c>
      <c r="E300" s="73">
        <f>$D$45*D300</f>
        <v>5.5555555555555601E-2</v>
      </c>
    </row>
    <row r="301" spans="1:5" ht="15">
      <c r="A301" s="49" t="s">
        <v>186</v>
      </c>
      <c r="B301" s="23" t="s">
        <v>84</v>
      </c>
      <c r="C301" s="85"/>
      <c r="D301" s="69"/>
      <c r="E301" s="73"/>
    </row>
    <row r="302" spans="1:5" ht="15">
      <c r="A302" s="66"/>
      <c r="B302" s="22" t="s">
        <v>85</v>
      </c>
      <c r="C302" s="85"/>
      <c r="D302" s="69">
        <v>6.9444444444444397E-3</v>
      </c>
      <c r="E302" s="73">
        <f>$D$45*D302</f>
        <v>1.3888888888888879E-2</v>
      </c>
    </row>
    <row r="303" spans="1:5" ht="15">
      <c r="A303" s="66"/>
      <c r="B303" s="22" t="s">
        <v>86</v>
      </c>
      <c r="C303" s="85"/>
      <c r="D303" s="69"/>
      <c r="E303" s="86"/>
    </row>
    <row r="304" spans="1:5" ht="15">
      <c r="A304" s="66"/>
      <c r="B304" s="22" t="s">
        <v>87</v>
      </c>
      <c r="C304" s="85"/>
      <c r="D304" s="69">
        <v>1.0416666666666701E-2</v>
      </c>
      <c r="E304" s="73">
        <f>$D$45*D304</f>
        <v>2.0833333333333402E-2</v>
      </c>
    </row>
    <row r="305" spans="1:5" ht="15">
      <c r="A305" s="66"/>
      <c r="B305" s="22" t="s">
        <v>88</v>
      </c>
      <c r="C305" s="85"/>
      <c r="D305" s="69">
        <v>6.9444444444444397E-3</v>
      </c>
      <c r="E305" s="73">
        <f>$D$45*D305</f>
        <v>1.3888888888888879E-2</v>
      </c>
    </row>
    <row r="306" spans="1:5" ht="30">
      <c r="A306" s="66"/>
      <c r="B306" s="70" t="s">
        <v>89</v>
      </c>
      <c r="C306" s="19"/>
      <c r="D306" s="69">
        <v>6.9444444444444397E-3</v>
      </c>
      <c r="E306" s="73">
        <f>$D$45*D306</f>
        <v>1.3888888888888879E-2</v>
      </c>
    </row>
    <row r="307" spans="1:5" ht="15">
      <c r="A307" s="49" t="s">
        <v>187</v>
      </c>
      <c r="B307" s="23" t="s">
        <v>91</v>
      </c>
      <c r="C307" s="108">
        <f>SUM(E308:E312)</f>
        <v>5.2083333333333363E-2</v>
      </c>
      <c r="D307" s="69"/>
      <c r="E307" s="73"/>
    </row>
    <row r="308" spans="1:5" ht="45">
      <c r="A308" s="71"/>
      <c r="B308" s="70" t="s">
        <v>92</v>
      </c>
      <c r="C308" s="85"/>
      <c r="D308" s="69">
        <v>1.0416666666666701E-2</v>
      </c>
      <c r="E308" s="73">
        <f>$D$45*D308</f>
        <v>2.0833333333333402E-2</v>
      </c>
    </row>
    <row r="309" spans="1:5" ht="15">
      <c r="A309" s="71"/>
      <c r="B309" s="22" t="s">
        <v>93</v>
      </c>
      <c r="C309" s="85"/>
      <c r="D309" s="69">
        <v>3.4722222222222199E-3</v>
      </c>
      <c r="E309" s="68">
        <v>3.4722222222222199E-3</v>
      </c>
    </row>
    <row r="310" spans="1:5" ht="15">
      <c r="A310" s="71"/>
      <c r="B310" s="22" t="s">
        <v>94</v>
      </c>
      <c r="C310" s="85"/>
      <c r="D310" s="69">
        <v>3.4722222222222199E-3</v>
      </c>
      <c r="E310" s="68">
        <v>3.4722222222222199E-3</v>
      </c>
    </row>
    <row r="311" spans="1:5" ht="15">
      <c r="A311" s="71"/>
      <c r="B311" s="22" t="s">
        <v>95</v>
      </c>
      <c r="C311" s="85"/>
      <c r="D311" s="69">
        <v>3.4722222222222199E-3</v>
      </c>
      <c r="E311" s="68">
        <v>3.4722222222222199E-3</v>
      </c>
    </row>
    <row r="312" spans="1:5" ht="45">
      <c r="A312" s="71"/>
      <c r="B312" s="70" t="s">
        <v>96</v>
      </c>
      <c r="C312" s="19"/>
      <c r="D312" s="69">
        <v>2.0833333333333301E-2</v>
      </c>
      <c r="E312" s="68">
        <v>2.0833333333333301E-2</v>
      </c>
    </row>
    <row r="313" spans="1:5" ht="15.95">
      <c r="A313" s="49" t="s">
        <v>188</v>
      </c>
      <c r="B313" s="52" t="s">
        <v>98</v>
      </c>
      <c r="C313" s="108">
        <f>SUM(E314:E315)</f>
        <v>1.3888888888888879E-2</v>
      </c>
      <c r="D313" s="72"/>
      <c r="E313" s="86"/>
    </row>
    <row r="314" spans="1:5" ht="59.1">
      <c r="A314" s="49"/>
      <c r="B314" s="70" t="s">
        <v>99</v>
      </c>
      <c r="C314" s="85"/>
      <c r="D314" s="69">
        <v>6.9444444444444397E-3</v>
      </c>
      <c r="E314" s="86"/>
    </row>
    <row r="315" spans="1:5" ht="45">
      <c r="A315" s="49"/>
      <c r="B315" s="70" t="s">
        <v>100</v>
      </c>
      <c r="C315" s="85"/>
      <c r="D315" s="69">
        <v>6.9444444444444397E-3</v>
      </c>
      <c r="E315" s="73">
        <f>$D$45*D315</f>
        <v>1.3888888888888879E-2</v>
      </c>
    </row>
    <row r="316" spans="1:5" ht="15.95">
      <c r="A316" s="49" t="s">
        <v>189</v>
      </c>
      <c r="B316" s="23" t="s">
        <v>102</v>
      </c>
      <c r="C316" s="19">
        <f>SUM(E316)</f>
        <v>3.4722222222222199E-3</v>
      </c>
      <c r="D316" s="69">
        <v>3.4722222222222199E-3</v>
      </c>
      <c r="E316" s="68">
        <v>3.4722222222222199E-3</v>
      </c>
    </row>
    <row r="317" spans="1:5" ht="15">
      <c r="A317" s="71"/>
      <c r="B317" s="22" t="s">
        <v>103</v>
      </c>
      <c r="C317" s="108"/>
      <c r="D317" s="72"/>
      <c r="E317" s="84"/>
    </row>
    <row r="318" spans="1:5" ht="15">
      <c r="A318" s="71"/>
      <c r="B318" s="22" t="s">
        <v>104</v>
      </c>
      <c r="C318" s="85"/>
      <c r="D318" s="72"/>
      <c r="E318" s="84"/>
    </row>
    <row r="319" spans="1:5" ht="15">
      <c r="A319" s="71"/>
      <c r="B319" s="22" t="s">
        <v>105</v>
      </c>
      <c r="C319" s="85"/>
      <c r="D319" s="72"/>
      <c r="E319" s="84"/>
    </row>
    <row r="320" spans="1:5" ht="45">
      <c r="A320" s="71"/>
      <c r="B320" s="70" t="s">
        <v>106</v>
      </c>
      <c r="C320" s="85"/>
      <c r="D320" s="72"/>
      <c r="E320" s="84"/>
    </row>
    <row r="321" spans="1:6" ht="45">
      <c r="A321" s="71"/>
      <c r="B321" s="70" t="s">
        <v>107</v>
      </c>
      <c r="C321" s="85"/>
      <c r="D321" s="72"/>
      <c r="E321" s="73"/>
    </row>
    <row r="323" spans="1:6" ht="15.75">
      <c r="A323" s="74" t="s">
        <v>108</v>
      </c>
      <c r="B323" s="75" t="s">
        <v>109</v>
      </c>
      <c r="C323" s="9"/>
      <c r="D323" s="4"/>
      <c r="E323" s="4"/>
    </row>
    <row r="324" spans="1:6" ht="55.5">
      <c r="A324" s="78"/>
      <c r="B324" s="79" t="s">
        <v>110</v>
      </c>
      <c r="C324" s="80"/>
      <c r="D324" s="4"/>
      <c r="E324" s="4"/>
    </row>
    <row r="325" spans="1:6" ht="15.75">
      <c r="A325" s="81"/>
      <c r="B325" s="82" t="s">
        <v>111</v>
      </c>
      <c r="C325" s="15"/>
      <c r="D325" s="4"/>
      <c r="E325" s="4"/>
    </row>
    <row r="326" spans="1:6" ht="15">
      <c r="A326" s="81"/>
      <c r="B326" s="82"/>
      <c r="C326" s="15"/>
      <c r="D326" s="9"/>
      <c r="E326" s="4"/>
    </row>
    <row r="328" spans="1:6" ht="15">
      <c r="A328" s="23" t="s">
        <v>175</v>
      </c>
      <c r="B328" s="23"/>
      <c r="C328" s="19"/>
      <c r="D328" s="63" t="s">
        <v>74</v>
      </c>
      <c r="E328" s="64"/>
      <c r="F328" s="16"/>
    </row>
    <row r="329" spans="1:6" ht="15">
      <c r="A329" s="49" t="s">
        <v>190</v>
      </c>
      <c r="B329" s="23" t="s">
        <v>76</v>
      </c>
      <c r="C329" s="108">
        <f>SUM(E330:E331)</f>
        <v>5.2083333333333296E-3</v>
      </c>
      <c r="D329" s="72"/>
      <c r="E329" s="73"/>
    </row>
    <row r="330" spans="1:6" ht="15">
      <c r="A330" s="66"/>
      <c r="B330" s="23" t="s">
        <v>77</v>
      </c>
      <c r="C330" s="85"/>
      <c r="D330" s="69">
        <v>3.4722222222222199E-3</v>
      </c>
      <c r="E330" s="73">
        <f>$D$46*D330</f>
        <v>1.7361111111111099E-3</v>
      </c>
    </row>
    <row r="331" spans="1:6" ht="15">
      <c r="A331" s="66"/>
      <c r="B331" s="23" t="s">
        <v>78</v>
      </c>
      <c r="C331" s="85"/>
      <c r="D331" s="69">
        <v>3.4722222222222199E-3</v>
      </c>
      <c r="E331" s="68">
        <v>3.4722222222222199E-3</v>
      </c>
    </row>
    <row r="332" spans="1:6" ht="15">
      <c r="A332" s="49" t="s">
        <v>191</v>
      </c>
      <c r="B332" s="23" t="s">
        <v>80</v>
      </c>
      <c r="C332" s="19">
        <f>SUM(E333:E339)</f>
        <v>2.9513888888888909E-2</v>
      </c>
      <c r="D332" s="69"/>
      <c r="E332" s="86"/>
    </row>
    <row r="333" spans="1:6" ht="30">
      <c r="A333" s="49" t="s">
        <v>192</v>
      </c>
      <c r="B333" s="52" t="s">
        <v>82</v>
      </c>
      <c r="C333" s="108"/>
      <c r="D333" s="69">
        <v>2.7777777777777801E-2</v>
      </c>
      <c r="E333" s="73">
        <f>$D$46*D333</f>
        <v>1.38888888888889E-2</v>
      </c>
    </row>
    <row r="334" spans="1:6" ht="15">
      <c r="A334" s="49" t="s">
        <v>193</v>
      </c>
      <c r="B334" s="23" t="s">
        <v>84</v>
      </c>
      <c r="C334" s="85"/>
      <c r="D334" s="69"/>
      <c r="E334" s="73"/>
    </row>
    <row r="335" spans="1:6" ht="15">
      <c r="A335" s="66"/>
      <c r="B335" s="22" t="s">
        <v>85</v>
      </c>
      <c r="C335" s="85"/>
      <c r="D335" s="69">
        <v>6.9444444444444397E-3</v>
      </c>
      <c r="E335" s="73">
        <f>$D$46*D335</f>
        <v>3.4722222222222199E-3</v>
      </c>
    </row>
    <row r="336" spans="1:6" ht="15">
      <c r="A336" s="66"/>
      <c r="B336" s="22" t="s">
        <v>86</v>
      </c>
      <c r="C336" s="85"/>
      <c r="D336" s="69"/>
      <c r="E336" s="86"/>
    </row>
    <row r="337" spans="1:5" ht="15">
      <c r="A337" s="66"/>
      <c r="B337" s="22" t="s">
        <v>87</v>
      </c>
      <c r="C337" s="85"/>
      <c r="D337" s="69">
        <v>1.0416666666666701E-2</v>
      </c>
      <c r="E337" s="73">
        <f>$D$46*D337</f>
        <v>5.2083333333333504E-3</v>
      </c>
    </row>
    <row r="338" spans="1:5" ht="15">
      <c r="A338" s="66"/>
      <c r="B338" s="22" t="s">
        <v>88</v>
      </c>
      <c r="C338" s="85"/>
      <c r="D338" s="69">
        <v>6.9444444444444397E-3</v>
      </c>
      <c r="E338" s="73">
        <f>$D$46*D338</f>
        <v>3.4722222222222199E-3</v>
      </c>
    </row>
    <row r="339" spans="1:5" ht="30">
      <c r="A339" s="66"/>
      <c r="B339" s="70" t="s">
        <v>89</v>
      </c>
      <c r="C339" s="19"/>
      <c r="D339" s="69">
        <v>6.9444444444444397E-3</v>
      </c>
      <c r="E339" s="73">
        <f>$D$46*D339</f>
        <v>3.4722222222222199E-3</v>
      </c>
    </row>
    <row r="340" spans="1:5" ht="15">
      <c r="A340" s="49" t="s">
        <v>194</v>
      </c>
      <c r="B340" s="23" t="s">
        <v>91</v>
      </c>
      <c r="C340" s="108">
        <f>SUM(E341:E345)</f>
        <v>3.6458333333333315E-2</v>
      </c>
      <c r="D340" s="69"/>
      <c r="E340" s="73"/>
    </row>
    <row r="341" spans="1:5" ht="45">
      <c r="A341" s="71"/>
      <c r="B341" s="70" t="s">
        <v>92</v>
      </c>
      <c r="C341" s="85"/>
      <c r="D341" s="69">
        <v>1.0416666666666701E-2</v>
      </c>
      <c r="E341" s="73">
        <f>$D$46*D341</f>
        <v>5.2083333333333504E-3</v>
      </c>
    </row>
    <row r="342" spans="1:5" ht="15">
      <c r="A342" s="71"/>
      <c r="B342" s="22" t="s">
        <v>93</v>
      </c>
      <c r="C342" s="85"/>
      <c r="D342" s="69">
        <v>3.4722222222222199E-3</v>
      </c>
      <c r="E342" s="68">
        <v>3.4722222222222199E-3</v>
      </c>
    </row>
    <row r="343" spans="1:5" ht="15">
      <c r="A343" s="71"/>
      <c r="B343" s="22" t="s">
        <v>94</v>
      </c>
      <c r="C343" s="85"/>
      <c r="D343" s="69">
        <v>3.4722222222222199E-3</v>
      </c>
      <c r="E343" s="68">
        <v>3.4722222222222199E-3</v>
      </c>
    </row>
    <row r="344" spans="1:5" ht="15">
      <c r="A344" s="71"/>
      <c r="B344" s="22" t="s">
        <v>95</v>
      </c>
      <c r="C344" s="85"/>
      <c r="D344" s="69">
        <v>3.4722222222222199E-3</v>
      </c>
      <c r="E344" s="68">
        <v>3.4722222222222199E-3</v>
      </c>
    </row>
    <row r="345" spans="1:5" ht="45">
      <c r="A345" s="71"/>
      <c r="B345" s="70" t="s">
        <v>96</v>
      </c>
      <c r="C345" s="19"/>
      <c r="D345" s="69">
        <v>2.0833333333333301E-2</v>
      </c>
      <c r="E345" s="68">
        <v>2.0833333333333301E-2</v>
      </c>
    </row>
    <row r="346" spans="1:5" ht="15.95">
      <c r="A346" s="49" t="s">
        <v>195</v>
      </c>
      <c r="B346" s="52" t="s">
        <v>98</v>
      </c>
      <c r="C346" s="108">
        <f>SUM(E347:E348)</f>
        <v>3.4722222222222199E-3</v>
      </c>
      <c r="D346" s="72"/>
      <c r="E346" s="86"/>
    </row>
    <row r="347" spans="1:5" ht="59.1">
      <c r="A347" s="49"/>
      <c r="B347" s="70" t="s">
        <v>99</v>
      </c>
      <c r="C347" s="85"/>
      <c r="D347" s="69">
        <v>6.9444444444444397E-3</v>
      </c>
      <c r="E347" s="86"/>
    </row>
    <row r="348" spans="1:5" ht="45">
      <c r="A348" s="49"/>
      <c r="B348" s="70" t="s">
        <v>100</v>
      </c>
      <c r="C348" s="85"/>
      <c r="D348" s="69">
        <v>6.9444444444444397E-3</v>
      </c>
      <c r="E348" s="73">
        <f>$D$46*D348</f>
        <v>3.4722222222222199E-3</v>
      </c>
    </row>
    <row r="349" spans="1:5" ht="15.95">
      <c r="A349" s="49" t="s">
        <v>196</v>
      </c>
      <c r="B349" s="23" t="s">
        <v>102</v>
      </c>
      <c r="C349" s="19">
        <f>SUM(E349)</f>
        <v>3.4722222222222199E-3</v>
      </c>
      <c r="D349" s="69">
        <v>3.4722222222222199E-3</v>
      </c>
      <c r="E349" s="68">
        <v>3.4722222222222199E-3</v>
      </c>
    </row>
    <row r="350" spans="1:5" ht="15">
      <c r="A350" s="71"/>
      <c r="B350" s="22" t="s">
        <v>103</v>
      </c>
      <c r="C350" s="108"/>
      <c r="E350" s="84"/>
    </row>
    <row r="351" spans="1:5" ht="15">
      <c r="A351" s="71"/>
      <c r="B351" s="22" t="s">
        <v>104</v>
      </c>
      <c r="C351" s="85"/>
      <c r="E351" s="84"/>
    </row>
    <row r="352" spans="1:5" ht="15">
      <c r="A352" s="71"/>
      <c r="B352" s="22" t="s">
        <v>105</v>
      </c>
      <c r="C352" s="85"/>
      <c r="E352" s="84"/>
    </row>
    <row r="353" spans="1:6" ht="45">
      <c r="A353" s="71"/>
      <c r="B353" s="70" t="s">
        <v>106</v>
      </c>
      <c r="C353" s="85"/>
      <c r="E353" s="84"/>
    </row>
    <row r="354" spans="1:6" ht="45">
      <c r="A354" s="71"/>
      <c r="B354" s="70" t="s">
        <v>107</v>
      </c>
      <c r="C354" s="85"/>
      <c r="E354" s="73"/>
    </row>
    <row r="356" spans="1:6" ht="15.75">
      <c r="A356" s="74" t="s">
        <v>108</v>
      </c>
      <c r="B356" s="75" t="s">
        <v>109</v>
      </c>
      <c r="C356" s="9"/>
      <c r="D356" s="4"/>
      <c r="E356" s="4"/>
    </row>
    <row r="357" spans="1:6" ht="55.5">
      <c r="A357" s="78"/>
      <c r="B357" s="79" t="s">
        <v>110</v>
      </c>
      <c r="C357" s="80"/>
      <c r="D357" s="4"/>
      <c r="E357" s="4"/>
    </row>
    <row r="358" spans="1:6" ht="15.75">
      <c r="A358" s="81"/>
      <c r="B358" s="82" t="s">
        <v>111</v>
      </c>
      <c r="C358" s="15"/>
      <c r="D358" s="4"/>
      <c r="E358" s="4"/>
    </row>
    <row r="360" spans="1:6" ht="15">
      <c r="A360" s="74" t="s">
        <v>146</v>
      </c>
      <c r="B360" s="82" t="s">
        <v>147</v>
      </c>
      <c r="C360" s="110"/>
      <c r="D360" s="110"/>
      <c r="E360" s="111"/>
    </row>
    <row r="361" spans="1:6" ht="15">
      <c r="A361" s="112"/>
      <c r="B361" s="113" t="s">
        <v>133</v>
      </c>
      <c r="C361" s="114">
        <v>6.9444444444444397E-3</v>
      </c>
      <c r="D361" s="110"/>
      <c r="E361" s="111"/>
    </row>
    <row r="362" spans="1:6" ht="15">
      <c r="A362" s="112"/>
      <c r="B362" s="113" t="s">
        <v>134</v>
      </c>
      <c r="C362" s="114">
        <v>3.4722222222222199E-3</v>
      </c>
      <c r="D362" s="110"/>
      <c r="E362" s="111"/>
    </row>
    <row r="363" spans="1:6" ht="30">
      <c r="A363" s="112"/>
      <c r="B363" s="115" t="s">
        <v>135</v>
      </c>
      <c r="C363" s="114">
        <v>3.4722222222222199E-3</v>
      </c>
      <c r="D363" s="110"/>
      <c r="E363" s="111"/>
    </row>
    <row r="364" spans="1:6" ht="15">
      <c r="A364" s="112"/>
      <c r="B364" s="113" t="s">
        <v>148</v>
      </c>
      <c r="C364" s="114">
        <v>2.0833333333333301E-2</v>
      </c>
      <c r="D364" s="110"/>
      <c r="E364" s="111"/>
    </row>
    <row r="365" spans="1:6" ht="58.5">
      <c r="A365" s="112"/>
      <c r="B365" s="115" t="s">
        <v>99</v>
      </c>
      <c r="C365" s="114">
        <v>6.9444444444444397E-3</v>
      </c>
      <c r="D365" s="110"/>
      <c r="E365" s="113"/>
    </row>
    <row r="367" spans="1:6" ht="15">
      <c r="A367" s="23" t="s">
        <v>198</v>
      </c>
      <c r="B367" s="23"/>
      <c r="C367" s="19"/>
      <c r="D367" s="63" t="s">
        <v>74</v>
      </c>
      <c r="E367" s="64"/>
      <c r="F367" s="16"/>
    </row>
    <row r="368" spans="1:6" ht="15">
      <c r="A368" s="49" t="s">
        <v>203</v>
      </c>
      <c r="B368" s="23" t="s">
        <v>76</v>
      </c>
      <c r="C368" s="108">
        <f>SUM(E369:E370)</f>
        <v>6.0763888888888846E-3</v>
      </c>
      <c r="E368" s="73"/>
    </row>
    <row r="369" spans="1:5" ht="15">
      <c r="A369" s="66"/>
      <c r="B369" s="23" t="s">
        <v>77</v>
      </c>
      <c r="C369" s="85"/>
      <c r="D369" s="68">
        <v>3.4722222222222199E-3</v>
      </c>
      <c r="E369" s="73">
        <f>$D$47*D369</f>
        <v>2.6041666666666648E-3</v>
      </c>
    </row>
    <row r="370" spans="1:5" ht="15">
      <c r="A370" s="66"/>
      <c r="B370" s="23" t="s">
        <v>78</v>
      </c>
      <c r="C370" s="85"/>
      <c r="D370" s="69">
        <v>3.4722222222222199E-3</v>
      </c>
      <c r="E370" s="68">
        <v>3.4722222222222199E-3</v>
      </c>
    </row>
    <row r="371" spans="1:5" ht="15">
      <c r="A371" s="49" t="s">
        <v>204</v>
      </c>
      <c r="B371" s="23" t="s">
        <v>80</v>
      </c>
      <c r="C371" s="19">
        <f>SUM(E372:E378)</f>
        <v>4.4270833333333363E-2</v>
      </c>
      <c r="D371" s="69"/>
      <c r="E371" s="86"/>
    </row>
    <row r="372" spans="1:5" ht="30">
      <c r="A372" s="49" t="s">
        <v>205</v>
      </c>
      <c r="B372" s="52" t="s">
        <v>82</v>
      </c>
      <c r="C372" s="108"/>
      <c r="D372" s="69">
        <v>2.7777777777777801E-2</v>
      </c>
      <c r="E372" s="73">
        <f>$D$47*D372</f>
        <v>2.083333333333335E-2</v>
      </c>
    </row>
    <row r="373" spans="1:5" ht="15">
      <c r="A373" s="49" t="s">
        <v>206</v>
      </c>
      <c r="B373" s="23" t="s">
        <v>84</v>
      </c>
      <c r="C373" s="85"/>
      <c r="D373" s="69"/>
      <c r="E373" s="73"/>
    </row>
    <row r="374" spans="1:5" ht="15">
      <c r="A374" s="66"/>
      <c r="B374" s="22" t="s">
        <v>85</v>
      </c>
      <c r="C374" s="85"/>
      <c r="D374" s="69">
        <v>6.9444444444444397E-3</v>
      </c>
      <c r="E374" s="73">
        <f>$D$47*D374</f>
        <v>5.2083333333333296E-3</v>
      </c>
    </row>
    <row r="375" spans="1:5" ht="15">
      <c r="A375" s="66"/>
      <c r="B375" s="22" t="s">
        <v>86</v>
      </c>
      <c r="C375" s="85"/>
      <c r="D375" s="69"/>
      <c r="E375" s="86"/>
    </row>
    <row r="376" spans="1:5" ht="15">
      <c r="A376" s="66"/>
      <c r="B376" s="22" t="s">
        <v>87</v>
      </c>
      <c r="C376" s="85"/>
      <c r="D376" s="69">
        <v>1.0416666666666701E-2</v>
      </c>
      <c r="E376" s="73">
        <f>$D$47*D376</f>
        <v>7.812500000000026E-3</v>
      </c>
    </row>
    <row r="377" spans="1:5" ht="15">
      <c r="A377" s="66"/>
      <c r="B377" s="22" t="s">
        <v>88</v>
      </c>
      <c r="C377" s="85"/>
      <c r="D377" s="69">
        <v>6.9444444444444397E-3</v>
      </c>
      <c r="E377" s="73">
        <f>$D$47*D377</f>
        <v>5.2083333333333296E-3</v>
      </c>
    </row>
    <row r="378" spans="1:5" ht="30">
      <c r="A378" s="66"/>
      <c r="B378" s="70" t="s">
        <v>89</v>
      </c>
      <c r="C378" s="19"/>
      <c r="D378" s="69">
        <v>6.9444444444444397E-3</v>
      </c>
      <c r="E378" s="73">
        <f>$D$47*D378</f>
        <v>5.2083333333333296E-3</v>
      </c>
    </row>
    <row r="379" spans="1:5" ht="15">
      <c r="A379" s="49" t="s">
        <v>207</v>
      </c>
      <c r="B379" s="23" t="s">
        <v>91</v>
      </c>
      <c r="C379" s="108">
        <f>SUM(E380:E384)</f>
        <v>3.9062499999999986E-2</v>
      </c>
      <c r="D379" s="69"/>
      <c r="E379" s="73"/>
    </row>
    <row r="380" spans="1:5" ht="45">
      <c r="A380" s="71"/>
      <c r="B380" s="70" t="s">
        <v>92</v>
      </c>
      <c r="C380" s="85"/>
      <c r="D380" s="69">
        <v>1.0416666666666701E-2</v>
      </c>
      <c r="E380" s="73">
        <f>$D$47*D380</f>
        <v>7.812500000000026E-3</v>
      </c>
    </row>
    <row r="381" spans="1:5" ht="15">
      <c r="A381" s="71"/>
      <c r="B381" s="22" t="s">
        <v>93</v>
      </c>
      <c r="C381" s="85"/>
      <c r="D381" s="69">
        <v>3.4722222222222199E-3</v>
      </c>
      <c r="E381" s="68">
        <v>3.4722222222222199E-3</v>
      </c>
    </row>
    <row r="382" spans="1:5" ht="15">
      <c r="A382" s="71"/>
      <c r="B382" s="22" t="s">
        <v>94</v>
      </c>
      <c r="C382" s="85"/>
      <c r="D382" s="69">
        <v>3.4722222222222199E-3</v>
      </c>
      <c r="E382" s="68">
        <v>3.4722222222222199E-3</v>
      </c>
    </row>
    <row r="383" spans="1:5" ht="15">
      <c r="A383" s="71"/>
      <c r="B383" s="22" t="s">
        <v>95</v>
      </c>
      <c r="C383" s="85"/>
      <c r="D383" s="69">
        <v>3.4722222222222199E-3</v>
      </c>
      <c r="E383" s="68">
        <v>3.4722222222222199E-3</v>
      </c>
    </row>
    <row r="384" spans="1:5" ht="45">
      <c r="A384" s="71"/>
      <c r="B384" s="70" t="s">
        <v>96</v>
      </c>
      <c r="C384" s="19"/>
      <c r="D384" s="69">
        <v>2.0833333333333301E-2</v>
      </c>
      <c r="E384" s="68">
        <v>2.0833333333333301E-2</v>
      </c>
    </row>
    <row r="385" spans="1:5" ht="15.95">
      <c r="A385" s="49" t="s">
        <v>208</v>
      </c>
      <c r="B385" s="52" t="s">
        <v>98</v>
      </c>
      <c r="C385" s="108">
        <f>SUM(E386:E387)</f>
        <v>5.2083333333333296E-3</v>
      </c>
      <c r="D385" s="72"/>
      <c r="E385" s="86"/>
    </row>
    <row r="386" spans="1:5" ht="59.1">
      <c r="A386" s="49"/>
      <c r="B386" s="70" t="s">
        <v>99</v>
      </c>
      <c r="C386" s="85"/>
      <c r="D386" s="69">
        <v>6.9444444444444397E-3</v>
      </c>
      <c r="E386" s="86"/>
    </row>
    <row r="387" spans="1:5" ht="45">
      <c r="A387" s="49"/>
      <c r="B387" s="70" t="s">
        <v>100</v>
      </c>
      <c r="C387" s="85"/>
      <c r="D387" s="69">
        <v>6.9444444444444397E-3</v>
      </c>
      <c r="E387" s="73">
        <f>$D$47*D387</f>
        <v>5.2083333333333296E-3</v>
      </c>
    </row>
    <row r="388" spans="1:5" ht="15.95">
      <c r="A388" s="49" t="s">
        <v>209</v>
      </c>
      <c r="B388" s="23" t="s">
        <v>102</v>
      </c>
      <c r="C388" s="19">
        <f>SUM(E388)</f>
        <v>3.4722222222222199E-3</v>
      </c>
      <c r="D388" s="69">
        <v>3.4722222222222199E-3</v>
      </c>
      <c r="E388" s="68">
        <v>3.4722222222222199E-3</v>
      </c>
    </row>
    <row r="389" spans="1:5" ht="15">
      <c r="A389" s="71"/>
      <c r="B389" s="22" t="s">
        <v>103</v>
      </c>
      <c r="C389" s="108"/>
      <c r="D389" s="72"/>
      <c r="E389" s="84"/>
    </row>
    <row r="390" spans="1:5" ht="15">
      <c r="A390" s="71"/>
      <c r="B390" s="22" t="s">
        <v>104</v>
      </c>
      <c r="C390" s="85"/>
      <c r="D390" s="72"/>
      <c r="E390" s="84"/>
    </row>
    <row r="391" spans="1:5" ht="15">
      <c r="A391" s="71"/>
      <c r="B391" s="22" t="s">
        <v>105</v>
      </c>
      <c r="C391" s="85"/>
      <c r="D391" s="72"/>
      <c r="E391" s="84"/>
    </row>
    <row r="392" spans="1:5" ht="45">
      <c r="A392" s="71"/>
      <c r="B392" s="70" t="s">
        <v>106</v>
      </c>
      <c r="C392" s="85"/>
      <c r="D392" s="72"/>
      <c r="E392" s="84"/>
    </row>
    <row r="393" spans="1:5" ht="45">
      <c r="A393" s="71"/>
      <c r="B393" s="70" t="s">
        <v>107</v>
      </c>
      <c r="C393" s="85"/>
      <c r="D393" s="72"/>
      <c r="E393" s="73"/>
    </row>
    <row r="395" spans="1:5" ht="15.75">
      <c r="A395" s="74" t="s">
        <v>108</v>
      </c>
      <c r="B395" s="75" t="s">
        <v>109</v>
      </c>
      <c r="C395" s="9"/>
      <c r="D395" s="4"/>
      <c r="E395" s="4"/>
    </row>
    <row r="396" spans="1:5" ht="55.5">
      <c r="A396" s="78"/>
      <c r="B396" s="79" t="s">
        <v>110</v>
      </c>
      <c r="C396" s="80"/>
      <c r="D396" s="4"/>
      <c r="E396" s="4"/>
    </row>
    <row r="397" spans="1:5" ht="15.75">
      <c r="A397" s="81"/>
      <c r="B397" s="82" t="s">
        <v>111</v>
      </c>
      <c r="C397" s="15"/>
      <c r="D397" s="4"/>
      <c r="E397" s="4"/>
    </row>
    <row r="398" spans="1:5" ht="15">
      <c r="A398" s="81"/>
      <c r="B398" s="82"/>
      <c r="C398" s="15"/>
      <c r="D398" s="9"/>
      <c r="E398" s="4"/>
    </row>
    <row r="400" spans="1:5" ht="15">
      <c r="A400" s="23" t="s">
        <v>200</v>
      </c>
      <c r="B400" s="23"/>
      <c r="C400" s="19"/>
      <c r="D400" s="63" t="s">
        <v>74</v>
      </c>
      <c r="E400" s="64"/>
    </row>
    <row r="401" spans="1:5" ht="15">
      <c r="A401" s="49" t="s">
        <v>210</v>
      </c>
      <c r="B401" s="23" t="s">
        <v>76</v>
      </c>
      <c r="C401" s="108">
        <f>SUM(E402:E403)</f>
        <v>1.0416666666666659E-2</v>
      </c>
      <c r="D401" s="72"/>
      <c r="E401" s="73"/>
    </row>
    <row r="402" spans="1:5" ht="15">
      <c r="A402" s="66"/>
      <c r="B402" s="23" t="s">
        <v>77</v>
      </c>
      <c r="C402" s="85"/>
      <c r="D402" s="69">
        <v>3.4722222222222199E-3</v>
      </c>
      <c r="E402" s="73">
        <f>$D$48*D402</f>
        <v>6.9444444444444397E-3</v>
      </c>
    </row>
    <row r="403" spans="1:5" ht="15">
      <c r="A403" s="66"/>
      <c r="B403" s="23" t="s">
        <v>78</v>
      </c>
      <c r="C403" s="85"/>
      <c r="D403" s="69">
        <v>3.4722222222222199E-3</v>
      </c>
      <c r="E403" s="68">
        <v>3.4722222222222199E-3</v>
      </c>
    </row>
    <row r="404" spans="1:5" ht="15">
      <c r="A404" s="49" t="s">
        <v>211</v>
      </c>
      <c r="B404" s="23" t="s">
        <v>80</v>
      </c>
      <c r="C404" s="19">
        <f>SUM(E405:E411)</f>
        <v>0.11805555555555564</v>
      </c>
      <c r="D404" s="69"/>
      <c r="E404" s="86"/>
    </row>
    <row r="405" spans="1:5" ht="30">
      <c r="A405" s="49" t="s">
        <v>212</v>
      </c>
      <c r="B405" s="52" t="s">
        <v>82</v>
      </c>
      <c r="C405" s="108"/>
      <c r="D405" s="69">
        <v>2.7777777777777801E-2</v>
      </c>
      <c r="E405" s="73">
        <f>$D$48*D405</f>
        <v>5.5555555555555601E-2</v>
      </c>
    </row>
    <row r="406" spans="1:5" ht="15">
      <c r="A406" s="49" t="s">
        <v>213</v>
      </c>
      <c r="B406" s="23" t="s">
        <v>84</v>
      </c>
      <c r="C406" s="85"/>
      <c r="D406" s="69"/>
      <c r="E406" s="73"/>
    </row>
    <row r="407" spans="1:5" ht="15">
      <c r="A407" s="66"/>
      <c r="B407" s="22" t="s">
        <v>85</v>
      </c>
      <c r="C407" s="85"/>
      <c r="D407" s="69">
        <v>6.9444444444444397E-3</v>
      </c>
      <c r="E407" s="73">
        <f>$D$48*D407</f>
        <v>1.3888888888888879E-2</v>
      </c>
    </row>
    <row r="408" spans="1:5" ht="15">
      <c r="A408" s="66"/>
      <c r="B408" s="22" t="s">
        <v>86</v>
      </c>
      <c r="C408" s="85"/>
      <c r="D408" s="69"/>
      <c r="E408" s="86"/>
    </row>
    <row r="409" spans="1:5" ht="15">
      <c r="A409" s="66"/>
      <c r="B409" s="22" t="s">
        <v>87</v>
      </c>
      <c r="C409" s="85"/>
      <c r="D409" s="69">
        <v>1.0416666666666701E-2</v>
      </c>
      <c r="E409" s="73">
        <f>$D$48*D409</f>
        <v>2.0833333333333402E-2</v>
      </c>
    </row>
    <row r="410" spans="1:5" ht="15">
      <c r="A410" s="66"/>
      <c r="B410" s="22" t="s">
        <v>88</v>
      </c>
      <c r="C410" s="85"/>
      <c r="D410" s="69">
        <v>6.9444444444444397E-3</v>
      </c>
      <c r="E410" s="73">
        <f>$D$48*D410</f>
        <v>1.3888888888888879E-2</v>
      </c>
    </row>
    <row r="411" spans="1:5" ht="30">
      <c r="A411" s="66"/>
      <c r="B411" s="70" t="s">
        <v>89</v>
      </c>
      <c r="C411" s="19"/>
      <c r="D411" s="69">
        <v>6.9444444444444397E-3</v>
      </c>
      <c r="E411" s="73">
        <f>$D$48*D411</f>
        <v>1.3888888888888879E-2</v>
      </c>
    </row>
    <row r="412" spans="1:5" ht="15">
      <c r="A412" s="49" t="s">
        <v>214</v>
      </c>
      <c r="B412" s="23" t="s">
        <v>91</v>
      </c>
      <c r="C412" s="108">
        <f>SUM(E413:E417)</f>
        <v>5.2083333333333363E-2</v>
      </c>
      <c r="D412" s="69"/>
      <c r="E412" s="73"/>
    </row>
    <row r="413" spans="1:5" ht="45">
      <c r="A413" s="71"/>
      <c r="B413" s="70" t="s">
        <v>92</v>
      </c>
      <c r="C413" s="85"/>
      <c r="D413" s="69">
        <v>1.0416666666666701E-2</v>
      </c>
      <c r="E413" s="73">
        <f>$D$48*D413</f>
        <v>2.0833333333333402E-2</v>
      </c>
    </row>
    <row r="414" spans="1:5" ht="15">
      <c r="A414" s="71"/>
      <c r="B414" s="22" t="s">
        <v>93</v>
      </c>
      <c r="C414" s="85"/>
      <c r="D414" s="69">
        <v>3.4722222222222199E-3</v>
      </c>
      <c r="E414" s="68">
        <v>3.4722222222222199E-3</v>
      </c>
    </row>
    <row r="415" spans="1:5" ht="15">
      <c r="A415" s="71"/>
      <c r="B415" s="22" t="s">
        <v>94</v>
      </c>
      <c r="C415" s="85"/>
      <c r="D415" s="69">
        <v>3.4722222222222199E-3</v>
      </c>
      <c r="E415" s="68">
        <v>3.4722222222222199E-3</v>
      </c>
    </row>
    <row r="416" spans="1:5" ht="15">
      <c r="A416" s="71"/>
      <c r="B416" s="22" t="s">
        <v>95</v>
      </c>
      <c r="C416" s="85"/>
      <c r="D416" s="69">
        <v>3.4722222222222199E-3</v>
      </c>
      <c r="E416" s="68">
        <v>3.4722222222222199E-3</v>
      </c>
    </row>
    <row r="417" spans="1:5" ht="45">
      <c r="A417" s="71"/>
      <c r="B417" s="70" t="s">
        <v>96</v>
      </c>
      <c r="C417" s="19"/>
      <c r="D417" s="69">
        <v>2.0833333333333301E-2</v>
      </c>
      <c r="E417" s="68">
        <v>2.0833333333333301E-2</v>
      </c>
    </row>
    <row r="418" spans="1:5" ht="15.95">
      <c r="A418" s="49" t="s">
        <v>215</v>
      </c>
      <c r="B418" s="52" t="s">
        <v>98</v>
      </c>
      <c r="C418" s="108">
        <f>SUM(E419:E420)</f>
        <v>1.3888888888888879E-2</v>
      </c>
      <c r="D418" s="72"/>
      <c r="E418" s="86"/>
    </row>
    <row r="419" spans="1:5" ht="59.1">
      <c r="A419" s="49"/>
      <c r="B419" s="70" t="s">
        <v>99</v>
      </c>
      <c r="C419" s="85"/>
      <c r="D419" s="69">
        <v>6.9444444444444397E-3</v>
      </c>
      <c r="E419" s="86"/>
    </row>
    <row r="420" spans="1:5" ht="45">
      <c r="A420" s="49"/>
      <c r="B420" s="70" t="s">
        <v>100</v>
      </c>
      <c r="C420" s="85"/>
      <c r="D420" s="69">
        <v>6.9444444444444397E-3</v>
      </c>
      <c r="E420" s="73">
        <f>$D$48*D420</f>
        <v>1.3888888888888879E-2</v>
      </c>
    </row>
    <row r="421" spans="1:5" ht="15.95">
      <c r="A421" s="49" t="s">
        <v>216</v>
      </c>
      <c r="B421" s="23" t="s">
        <v>102</v>
      </c>
      <c r="C421" s="19">
        <f>SUM(E421)</f>
        <v>3.4722222222222199E-3</v>
      </c>
      <c r="D421" s="69">
        <v>3.4722222222222199E-3</v>
      </c>
      <c r="E421" s="68">
        <v>3.4722222222222199E-3</v>
      </c>
    </row>
    <row r="422" spans="1:5" ht="15">
      <c r="A422" s="71"/>
      <c r="B422" s="22" t="s">
        <v>103</v>
      </c>
      <c r="C422" s="108"/>
      <c r="D422" s="72"/>
      <c r="E422" s="84"/>
    </row>
    <row r="423" spans="1:5" ht="15">
      <c r="A423" s="71"/>
      <c r="B423" s="22" t="s">
        <v>104</v>
      </c>
      <c r="C423" s="85"/>
      <c r="D423" s="72"/>
      <c r="E423" s="84"/>
    </row>
    <row r="424" spans="1:5" ht="15">
      <c r="A424" s="71"/>
      <c r="B424" s="22" t="s">
        <v>105</v>
      </c>
      <c r="C424" s="85"/>
      <c r="D424" s="72"/>
      <c r="E424" s="84"/>
    </row>
    <row r="425" spans="1:5" ht="45">
      <c r="A425" s="71"/>
      <c r="B425" s="70" t="s">
        <v>106</v>
      </c>
      <c r="C425" s="85"/>
      <c r="D425" s="72"/>
      <c r="E425" s="84"/>
    </row>
    <row r="426" spans="1:5" ht="45">
      <c r="A426" s="71"/>
      <c r="B426" s="70" t="s">
        <v>107</v>
      </c>
      <c r="C426" s="85"/>
      <c r="D426" s="72"/>
      <c r="E426" s="73"/>
    </row>
    <row r="428" spans="1:5" ht="15.75">
      <c r="A428" s="74" t="s">
        <v>108</v>
      </c>
      <c r="B428" s="75" t="s">
        <v>109</v>
      </c>
      <c r="C428" s="9"/>
      <c r="D428" s="4"/>
      <c r="E428" s="4"/>
    </row>
    <row r="429" spans="1:5" ht="55.5">
      <c r="A429" s="78"/>
      <c r="B429" s="79" t="s">
        <v>110</v>
      </c>
      <c r="C429" s="80"/>
      <c r="D429" s="4"/>
      <c r="E429" s="4"/>
    </row>
    <row r="430" spans="1:5" ht="15.75">
      <c r="A430" s="81"/>
      <c r="B430" s="82" t="s">
        <v>111</v>
      </c>
      <c r="C430" s="15"/>
      <c r="D430" s="4"/>
      <c r="E430" s="4"/>
    </row>
    <row r="431" spans="1:5" ht="15">
      <c r="A431" s="81"/>
      <c r="B431" s="82"/>
      <c r="C431" s="15"/>
      <c r="D431" s="9"/>
      <c r="E431" s="4"/>
    </row>
    <row r="433" spans="1:6" ht="15">
      <c r="A433" s="23" t="s">
        <v>202</v>
      </c>
      <c r="B433" s="23"/>
      <c r="C433" s="19"/>
      <c r="D433" s="63" t="s">
        <v>74</v>
      </c>
      <c r="E433" s="64"/>
      <c r="F433" s="16"/>
    </row>
    <row r="434" spans="1:6" ht="15">
      <c r="A434" s="49" t="s">
        <v>217</v>
      </c>
      <c r="B434" s="23" t="s">
        <v>76</v>
      </c>
      <c r="C434" s="108">
        <f>SUM(E435:E436)</f>
        <v>5.2083333333333296E-3</v>
      </c>
      <c r="D434" s="72"/>
      <c r="E434" s="73"/>
    </row>
    <row r="435" spans="1:6" ht="15">
      <c r="A435" s="66"/>
      <c r="B435" s="23" t="s">
        <v>77</v>
      </c>
      <c r="C435" s="85"/>
      <c r="D435" s="69">
        <v>3.4722222222222199E-3</v>
      </c>
      <c r="E435" s="73">
        <f>$D$49*D435</f>
        <v>1.7361111111111099E-3</v>
      </c>
    </row>
    <row r="436" spans="1:6" ht="15">
      <c r="A436" s="66"/>
      <c r="B436" s="23" t="s">
        <v>78</v>
      </c>
      <c r="C436" s="85"/>
      <c r="D436" s="69">
        <v>3.4722222222222199E-3</v>
      </c>
      <c r="E436" s="68">
        <v>3.4722222222222199E-3</v>
      </c>
    </row>
    <row r="437" spans="1:6" ht="15">
      <c r="A437" s="49" t="s">
        <v>218</v>
      </c>
      <c r="B437" s="23" t="s">
        <v>80</v>
      </c>
      <c r="C437" s="19">
        <f>SUM(E438:E444)</f>
        <v>2.9513888888888909E-2</v>
      </c>
      <c r="D437" s="69"/>
      <c r="E437" s="86"/>
    </row>
    <row r="438" spans="1:6" ht="30">
      <c r="A438" s="49" t="s">
        <v>219</v>
      </c>
      <c r="B438" s="52" t="s">
        <v>82</v>
      </c>
      <c r="C438" s="108"/>
      <c r="D438" s="69">
        <v>2.7777777777777801E-2</v>
      </c>
      <c r="E438" s="73">
        <f>$D$49*D438</f>
        <v>1.38888888888889E-2</v>
      </c>
    </row>
    <row r="439" spans="1:6" ht="15">
      <c r="A439" s="49" t="s">
        <v>220</v>
      </c>
      <c r="B439" s="23" t="s">
        <v>84</v>
      </c>
      <c r="C439" s="85"/>
      <c r="D439" s="69"/>
      <c r="E439" s="73"/>
    </row>
    <row r="440" spans="1:6" ht="15">
      <c r="A440" s="66"/>
      <c r="B440" s="22" t="s">
        <v>85</v>
      </c>
      <c r="C440" s="85"/>
      <c r="D440" s="69">
        <v>6.9444444444444397E-3</v>
      </c>
      <c r="E440" s="73">
        <f>$D$49*D440</f>
        <v>3.4722222222222199E-3</v>
      </c>
    </row>
    <row r="441" spans="1:6" ht="15">
      <c r="A441" s="66"/>
      <c r="B441" s="22" t="s">
        <v>86</v>
      </c>
      <c r="C441" s="85"/>
      <c r="D441" s="69"/>
      <c r="E441" s="86"/>
    </row>
    <row r="442" spans="1:6" ht="15">
      <c r="A442" s="66"/>
      <c r="B442" s="22" t="s">
        <v>87</v>
      </c>
      <c r="C442" s="85"/>
      <c r="D442" s="69">
        <v>1.0416666666666701E-2</v>
      </c>
      <c r="E442" s="73">
        <f>$D$49*D442</f>
        <v>5.2083333333333504E-3</v>
      </c>
    </row>
    <row r="443" spans="1:6" ht="15">
      <c r="A443" s="66"/>
      <c r="B443" s="22" t="s">
        <v>88</v>
      </c>
      <c r="C443" s="85"/>
      <c r="D443" s="69">
        <v>6.9444444444444397E-3</v>
      </c>
      <c r="E443" s="73">
        <f>$D$49*D443</f>
        <v>3.4722222222222199E-3</v>
      </c>
    </row>
    <row r="444" spans="1:6" ht="30">
      <c r="A444" s="66"/>
      <c r="B444" s="70" t="s">
        <v>89</v>
      </c>
      <c r="C444" s="19"/>
      <c r="D444" s="69">
        <v>6.9444444444444397E-3</v>
      </c>
      <c r="E444" s="73">
        <f>$D$49*D444</f>
        <v>3.4722222222222199E-3</v>
      </c>
    </row>
    <row r="445" spans="1:6" ht="15">
      <c r="A445" s="49" t="s">
        <v>221</v>
      </c>
      <c r="B445" s="23" t="s">
        <v>91</v>
      </c>
      <c r="C445" s="108">
        <f>SUM(E446:E450)</f>
        <v>3.6458333333333315E-2</v>
      </c>
      <c r="D445" s="69"/>
      <c r="E445" s="73"/>
    </row>
    <row r="446" spans="1:6" ht="45">
      <c r="A446" s="71"/>
      <c r="B446" s="70" t="s">
        <v>92</v>
      </c>
      <c r="C446" s="85"/>
      <c r="D446" s="69">
        <v>1.0416666666666701E-2</v>
      </c>
      <c r="E446" s="73">
        <f>$D$49*D446</f>
        <v>5.2083333333333504E-3</v>
      </c>
    </row>
    <row r="447" spans="1:6" ht="15">
      <c r="A447" s="71"/>
      <c r="B447" s="22" t="s">
        <v>93</v>
      </c>
      <c r="C447" s="85"/>
      <c r="D447" s="69">
        <v>3.4722222222222199E-3</v>
      </c>
      <c r="E447" s="68">
        <v>3.4722222222222199E-3</v>
      </c>
    </row>
    <row r="448" spans="1:6" ht="15">
      <c r="A448" s="71"/>
      <c r="B448" s="22" t="s">
        <v>94</v>
      </c>
      <c r="C448" s="85"/>
      <c r="D448" s="69">
        <v>3.4722222222222199E-3</v>
      </c>
      <c r="E448" s="68">
        <v>3.4722222222222199E-3</v>
      </c>
    </row>
    <row r="449" spans="1:5" ht="15">
      <c r="A449" s="71"/>
      <c r="B449" s="22" t="s">
        <v>95</v>
      </c>
      <c r="C449" s="85"/>
      <c r="D449" s="69">
        <v>3.4722222222222199E-3</v>
      </c>
      <c r="E449" s="68">
        <v>3.4722222222222199E-3</v>
      </c>
    </row>
    <row r="450" spans="1:5" ht="45">
      <c r="A450" s="71"/>
      <c r="B450" s="70" t="s">
        <v>96</v>
      </c>
      <c r="C450" s="19"/>
      <c r="D450" s="69">
        <v>2.0833333333333301E-2</v>
      </c>
      <c r="E450" s="68">
        <v>2.0833333333333301E-2</v>
      </c>
    </row>
    <row r="451" spans="1:5" ht="15.95">
      <c r="A451" s="49" t="s">
        <v>222</v>
      </c>
      <c r="B451" s="52" t="s">
        <v>98</v>
      </c>
      <c r="C451" s="108">
        <f>SUM(E452:E453)</f>
        <v>3.4722222222222199E-3</v>
      </c>
      <c r="D451" s="72"/>
      <c r="E451" s="86"/>
    </row>
    <row r="452" spans="1:5" ht="59.1">
      <c r="A452" s="49"/>
      <c r="B452" s="70" t="s">
        <v>99</v>
      </c>
      <c r="C452" s="85"/>
      <c r="D452" s="69">
        <v>6.9444444444444397E-3</v>
      </c>
      <c r="E452" s="86"/>
    </row>
    <row r="453" spans="1:5" ht="45">
      <c r="A453" s="49"/>
      <c r="B453" s="70" t="s">
        <v>100</v>
      </c>
      <c r="C453" s="85"/>
      <c r="D453" s="69">
        <v>6.9444444444444397E-3</v>
      </c>
      <c r="E453" s="73">
        <f>$D$49*D453</f>
        <v>3.4722222222222199E-3</v>
      </c>
    </row>
    <row r="454" spans="1:5" ht="15.95">
      <c r="A454" s="49" t="s">
        <v>223</v>
      </c>
      <c r="B454" s="23" t="s">
        <v>102</v>
      </c>
      <c r="C454" s="19">
        <f>SUM(E454)</f>
        <v>3.4722222222222199E-3</v>
      </c>
      <c r="D454" s="69">
        <v>3.4722222222222199E-3</v>
      </c>
      <c r="E454" s="68">
        <v>3.4722222222222199E-3</v>
      </c>
    </row>
    <row r="455" spans="1:5" ht="15">
      <c r="A455" s="71"/>
      <c r="B455" s="22" t="s">
        <v>103</v>
      </c>
      <c r="C455" s="108"/>
      <c r="E455" s="84"/>
    </row>
    <row r="456" spans="1:5" ht="15">
      <c r="A456" s="71"/>
      <c r="B456" s="22" t="s">
        <v>104</v>
      </c>
      <c r="C456" s="85"/>
      <c r="E456" s="84"/>
    </row>
    <row r="457" spans="1:5" ht="15">
      <c r="A457" s="71"/>
      <c r="B457" s="22" t="s">
        <v>105</v>
      </c>
      <c r="C457" s="85"/>
      <c r="E457" s="84"/>
    </row>
    <row r="458" spans="1:5" ht="45">
      <c r="A458" s="71"/>
      <c r="B458" s="70" t="s">
        <v>106</v>
      </c>
      <c r="C458" s="85"/>
      <c r="E458" s="84"/>
    </row>
    <row r="459" spans="1:5" ht="45">
      <c r="A459" s="71"/>
      <c r="B459" s="70" t="s">
        <v>107</v>
      </c>
      <c r="C459" s="85"/>
      <c r="E459" s="73"/>
    </row>
    <row r="462" spans="1:5" ht="15.75" customHeight="1">
      <c r="A462" s="74" t="s">
        <v>108</v>
      </c>
      <c r="B462" s="75" t="s">
        <v>109</v>
      </c>
      <c r="C462" s="9"/>
      <c r="D462" s="4"/>
      <c r="E462" s="4"/>
    </row>
    <row r="463" spans="1:5" ht="15.75" customHeight="1">
      <c r="A463" s="78"/>
      <c r="B463" s="79" t="s">
        <v>110</v>
      </c>
      <c r="C463" s="80"/>
      <c r="D463" s="4"/>
      <c r="E463" s="4"/>
    </row>
    <row r="464" spans="1:5" ht="15.75" customHeight="1">
      <c r="A464" s="81"/>
      <c r="B464" s="82" t="s">
        <v>111</v>
      </c>
      <c r="C464" s="15"/>
      <c r="D464" s="4"/>
      <c r="E464" s="4"/>
    </row>
    <row r="466" spans="1:5" ht="15.75" customHeight="1">
      <c r="A466" s="116" t="s">
        <v>126</v>
      </c>
      <c r="B466" s="17"/>
      <c r="C466" s="117" t="s">
        <v>127</v>
      </c>
      <c r="D466" s="80" t="s">
        <v>128</v>
      </c>
      <c r="E466" s="80"/>
    </row>
    <row r="467" spans="1:5" ht="15.75" customHeight="1">
      <c r="A467" s="48"/>
      <c r="B467" s="23" t="s">
        <v>129</v>
      </c>
      <c r="C467" s="99">
        <v>2.0833333333333298E-3</v>
      </c>
      <c r="D467" s="100" t="e">
        <f>$B$6*C467</f>
        <v>#VALUE!</v>
      </c>
      <c r="E467" s="80"/>
    </row>
    <row r="468" spans="1:5" ht="15.75" customHeight="1">
      <c r="A468" s="7"/>
      <c r="B468" s="23" t="s">
        <v>130</v>
      </c>
      <c r="C468" s="51">
        <v>3.4722222222222199E-3</v>
      </c>
      <c r="D468" s="100" t="e">
        <f>$B$6*C468</f>
        <v>#VALUE!</v>
      </c>
      <c r="E468" s="80"/>
    </row>
    <row r="469" spans="1:5" ht="15.75" customHeight="1">
      <c r="A469" s="7"/>
      <c r="B469" s="23" t="s">
        <v>131</v>
      </c>
      <c r="C469" s="51">
        <v>3.4722222222222199E-3</v>
      </c>
      <c r="D469" s="100" t="e">
        <f>$B$6*C469</f>
        <v>#VALUE!</v>
      </c>
      <c r="E469" s="101"/>
    </row>
    <row r="470" spans="1:5" ht="15.75" customHeight="1">
      <c r="A470" s="7"/>
      <c r="B470" s="23"/>
      <c r="C470" s="102"/>
      <c r="D470" s="103"/>
      <c r="E470" s="101"/>
    </row>
    <row r="471" spans="1:5" ht="15.75" customHeight="1">
      <c r="A471" s="7"/>
      <c r="B471" s="23" t="s">
        <v>132</v>
      </c>
      <c r="C471" s="102"/>
      <c r="D471" s="104"/>
      <c r="E471" s="101"/>
    </row>
    <row r="472" spans="1:5" ht="15.75" customHeight="1">
      <c r="A472" s="7"/>
      <c r="B472" s="22" t="s">
        <v>133</v>
      </c>
      <c r="C472" s="51">
        <v>6.9444444444444397E-3</v>
      </c>
      <c r="D472" s="100">
        <f>C472</f>
        <v>6.9444444444444397E-3</v>
      </c>
      <c r="E472" s="101"/>
    </row>
    <row r="473" spans="1:5" ht="15.75" customHeight="1">
      <c r="A473" s="105"/>
      <c r="B473" s="22" t="s">
        <v>134</v>
      </c>
      <c r="C473" s="51">
        <v>3.4722222222222199E-3</v>
      </c>
      <c r="D473" s="100">
        <f>C473</f>
        <v>3.4722222222222199E-3</v>
      </c>
      <c r="E473" s="4"/>
    </row>
    <row r="474" spans="1:5" ht="15.75" customHeight="1">
      <c r="A474" s="7"/>
      <c r="B474" s="70" t="s">
        <v>135</v>
      </c>
      <c r="C474" s="51">
        <v>3.4722222222222199E-3</v>
      </c>
      <c r="D474" s="100">
        <f>C474</f>
        <v>3.4722222222222199E-3</v>
      </c>
      <c r="E474" s="4"/>
    </row>
    <row r="475" spans="1:5" ht="15.75" customHeight="1">
      <c r="A475" s="48"/>
      <c r="B475" s="22" t="s">
        <v>136</v>
      </c>
      <c r="C475" s="51">
        <v>6.9444444444444397E-3</v>
      </c>
      <c r="D475" s="100" t="e">
        <f>$B$6*C475</f>
        <v>#VALUE!</v>
      </c>
      <c r="E475" s="4"/>
    </row>
    <row r="476" spans="1:5" ht="15.75" customHeight="1">
      <c r="A476" s="56"/>
      <c r="B476" s="70" t="s">
        <v>99</v>
      </c>
      <c r="C476" s="51">
        <v>2.0833333333333298E-3</v>
      </c>
      <c r="D476" s="100" t="e">
        <f>$B$6*C476</f>
        <v>#VALUE!</v>
      </c>
      <c r="E476" s="4"/>
    </row>
    <row r="477" spans="1:5" ht="15.75" customHeight="1">
      <c r="A477" s="56"/>
      <c r="B477" s="57"/>
      <c r="C477" s="106" t="s">
        <v>137</v>
      </c>
      <c r="D477" s="107" t="e">
        <f>SUM(D467:D476)</f>
        <v>#VALUE!</v>
      </c>
      <c r="E477" s="3" t="s">
        <v>138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584"/>
  <sheetViews>
    <sheetView zoomScaleNormal="100" workbookViewId="0">
      <selection activeCell="B9" sqref="B9"/>
    </sheetView>
  </sheetViews>
  <sheetFormatPr defaultRowHeight="12.75"/>
  <cols>
    <col min="1" max="1" width="50.140625" customWidth="1"/>
    <col min="2" max="2" width="46.7109375" customWidth="1"/>
    <col min="3" max="1025" width="12.57031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5" t="s">
        <v>2</v>
      </c>
      <c r="G1" s="5" t="s">
        <v>3</v>
      </c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>
      <c r="A2" s="7" t="s">
        <v>4</v>
      </c>
      <c r="B2" s="8" t="s">
        <v>5</v>
      </c>
      <c r="C2" s="9"/>
      <c r="D2" s="4"/>
      <c r="E2" s="4"/>
      <c r="G2" t="s">
        <v>6</v>
      </c>
      <c r="H2" s="10"/>
    </row>
    <row r="3" spans="1:26" ht="15.75" customHeight="1">
      <c r="A3" s="7" t="s">
        <v>7</v>
      </c>
      <c r="B3" s="11" t="e">
        <f>ROUND(B10/C3,2)</f>
        <v>#VALUE!</v>
      </c>
      <c r="C3" s="12" t="s">
        <v>8</v>
      </c>
      <c r="D3" s="9"/>
      <c r="E3" s="4"/>
      <c r="G3" t="s">
        <v>9</v>
      </c>
      <c r="H3" s="13"/>
    </row>
    <row r="4" spans="1:26" ht="15.75" customHeight="1">
      <c r="A4" s="7" t="s">
        <v>10</v>
      </c>
      <c r="B4" s="14" t="s">
        <v>11</v>
      </c>
      <c r="C4" s="15"/>
      <c r="D4" s="9"/>
      <c r="E4" s="4"/>
      <c r="G4" t="s">
        <v>12</v>
      </c>
      <c r="H4" s="16"/>
    </row>
    <row r="5" spans="1:26" ht="15.75" customHeight="1">
      <c r="A5" s="17" t="s">
        <v>13</v>
      </c>
      <c r="B5" s="18">
        <v>3</v>
      </c>
      <c r="C5" s="19"/>
      <c r="D5" s="19"/>
      <c r="E5" s="20"/>
    </row>
    <row r="6" spans="1:26" ht="15.75" customHeight="1">
      <c r="A6" s="17" t="s">
        <v>14</v>
      </c>
      <c r="B6" s="21" t="e">
        <f>B1*3</f>
        <v>#VALUE!</v>
      </c>
      <c r="C6" s="22" t="s">
        <v>15</v>
      </c>
      <c r="D6" s="19"/>
      <c r="E6" s="20"/>
    </row>
    <row r="7" spans="1:26" ht="15.75" customHeight="1">
      <c r="A7" s="17" t="s">
        <v>16</v>
      </c>
      <c r="B7" s="23">
        <v>3</v>
      </c>
      <c r="C7" s="19"/>
      <c r="D7" s="19"/>
      <c r="E7" s="20"/>
    </row>
    <row r="8" spans="1:26" ht="15.75" customHeight="1">
      <c r="A8" s="17" t="s">
        <v>17</v>
      </c>
      <c r="B8" s="24">
        <v>0.1</v>
      </c>
      <c r="C8" s="19"/>
      <c r="D8" s="19"/>
      <c r="E8" s="20"/>
    </row>
    <row r="9" spans="1:26" ht="15.75" customHeight="1">
      <c r="A9" s="17" t="s">
        <v>18</v>
      </c>
      <c r="B9" s="25">
        <f>SUM(C19:C34)</f>
        <v>0.14583333333333331</v>
      </c>
      <c r="C9" s="19"/>
      <c r="D9" s="19"/>
      <c r="E9" s="20"/>
    </row>
    <row r="10" spans="1:26" ht="15.75" customHeight="1">
      <c r="A10" s="17" t="s">
        <v>19</v>
      </c>
      <c r="B10" s="26" t="e">
        <f>+(1+B8)*B6*B7+B9</f>
        <v>#VALUE!</v>
      </c>
      <c r="C10" s="19"/>
      <c r="D10" s="19"/>
      <c r="E10" s="20"/>
    </row>
    <row r="11" spans="1:26" ht="15.75" customHeight="1">
      <c r="A11" s="27" t="s">
        <v>20</v>
      </c>
      <c r="B11" s="28">
        <f>D86</f>
        <v>0</v>
      </c>
      <c r="C11" s="29"/>
      <c r="D11" s="29"/>
      <c r="E11" s="30"/>
    </row>
    <row r="12" spans="1:26" ht="15.75" customHeight="1">
      <c r="A12" s="31"/>
      <c r="B12" s="32"/>
      <c r="C12" s="32"/>
      <c r="D12" s="33" t="s">
        <v>21</v>
      </c>
      <c r="E12" s="32"/>
    </row>
    <row r="13" spans="1:26" ht="15.75" customHeight="1">
      <c r="A13" s="34"/>
      <c r="B13" s="35"/>
      <c r="C13" s="36" t="s">
        <v>22</v>
      </c>
      <c r="D13" s="36" t="s">
        <v>23</v>
      </c>
      <c r="E13" s="37"/>
    </row>
    <row r="14" spans="1:26" ht="15.75" customHeight="1">
      <c r="A14" s="38"/>
      <c r="B14" s="39"/>
      <c r="C14" s="40" t="s">
        <v>24</v>
      </c>
      <c r="D14" s="40" t="s">
        <v>25</v>
      </c>
      <c r="E14" s="40" t="s">
        <v>26</v>
      </c>
    </row>
    <row r="15" spans="1:26" ht="15.75" customHeight="1">
      <c r="A15" s="41" t="s">
        <v>27</v>
      </c>
      <c r="B15" s="42" t="s">
        <v>28</v>
      </c>
      <c r="C15" s="43" t="e">
        <f>(15*$B$1*2)/60</f>
        <v>#VALUE!</v>
      </c>
      <c r="D15" s="44"/>
      <c r="E15" s="45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spans="1:26" ht="15.75" customHeight="1">
      <c r="A16" s="42" t="s">
        <v>29</v>
      </c>
      <c r="B16" s="42"/>
      <c r="C16" s="42"/>
      <c r="D16" s="44"/>
      <c r="E16" s="45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>
      <c r="A17" s="41"/>
      <c r="B17" s="42"/>
      <c r="C17" s="47"/>
      <c r="D17" s="44"/>
      <c r="E17" s="45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>
      <c r="A18" s="48" t="s">
        <v>30</v>
      </c>
      <c r="B18" s="17" t="s">
        <v>31</v>
      </c>
      <c r="C18" s="22"/>
      <c r="D18" s="3"/>
      <c r="E18" s="4"/>
    </row>
    <row r="19" spans="1:26" ht="15.75" customHeight="1">
      <c r="A19" s="49" t="s">
        <v>32</v>
      </c>
      <c r="B19" s="50" t="s">
        <v>33</v>
      </c>
      <c r="C19" s="51">
        <v>2.0833333333333301E-2</v>
      </c>
      <c r="D19" s="3"/>
      <c r="E19" s="4"/>
    </row>
    <row r="20" spans="1:26" ht="15.75" customHeight="1">
      <c r="A20" s="49" t="s">
        <v>34</v>
      </c>
      <c r="B20" s="52" t="s">
        <v>35</v>
      </c>
      <c r="C20" s="51">
        <v>1.38888888888889E-2</v>
      </c>
      <c r="D20" s="3"/>
      <c r="E20" s="4"/>
    </row>
    <row r="21" spans="1:26" ht="15.75" customHeight="1">
      <c r="A21" s="49" t="s">
        <v>36</v>
      </c>
      <c r="B21" s="23" t="s">
        <v>37</v>
      </c>
      <c r="C21" s="51"/>
      <c r="D21" s="3"/>
      <c r="E21" s="4"/>
    </row>
    <row r="22" spans="1:26" ht="15.75" customHeight="1">
      <c r="A22" s="49"/>
      <c r="B22" s="23" t="s">
        <v>38</v>
      </c>
      <c r="C22" s="51">
        <v>1.38888888888889E-2</v>
      </c>
      <c r="D22" s="4"/>
      <c r="E22" s="4"/>
    </row>
    <row r="23" spans="1:26" ht="15.75" customHeight="1">
      <c r="A23" s="49"/>
      <c r="B23" s="53" t="s">
        <v>39</v>
      </c>
      <c r="C23" s="51"/>
      <c r="D23" s="4"/>
      <c r="E23" s="4"/>
    </row>
    <row r="24" spans="1:26" ht="15.75" customHeight="1">
      <c r="A24" s="49"/>
      <c r="B24" s="53" t="s">
        <v>40</v>
      </c>
      <c r="C24" s="51"/>
      <c r="D24" s="4"/>
      <c r="E24" s="4"/>
    </row>
    <row r="25" spans="1:26" ht="15.75" customHeight="1">
      <c r="A25" s="49"/>
      <c r="B25" s="53" t="s">
        <v>41</v>
      </c>
      <c r="C25" s="51"/>
      <c r="D25" s="4"/>
      <c r="E25" s="4"/>
    </row>
    <row r="26" spans="1:26" ht="15.75" customHeight="1">
      <c r="A26" s="49" t="s">
        <v>42</v>
      </c>
      <c r="B26" s="23" t="s">
        <v>43</v>
      </c>
      <c r="C26" s="51">
        <v>3.4722222222222199E-3</v>
      </c>
      <c r="D26" s="4"/>
      <c r="E26" s="4"/>
    </row>
    <row r="27" spans="1:26" ht="15.75" customHeight="1">
      <c r="A27" s="49"/>
      <c r="B27" s="23" t="s">
        <v>44</v>
      </c>
      <c r="C27" s="51"/>
      <c r="D27" s="4"/>
      <c r="E27" s="4"/>
    </row>
    <row r="28" spans="1:26" ht="15.75" customHeight="1">
      <c r="A28" s="49"/>
      <c r="B28" s="23" t="s">
        <v>45</v>
      </c>
      <c r="C28" s="51"/>
      <c r="D28" s="4"/>
      <c r="E28" s="4"/>
    </row>
    <row r="29" spans="1:26" ht="15.75" customHeight="1">
      <c r="A29" s="49" t="s">
        <v>46</v>
      </c>
      <c r="B29" s="23" t="s">
        <v>47</v>
      </c>
      <c r="C29" s="51">
        <v>4.1666666666666699E-2</v>
      </c>
      <c r="D29" s="4"/>
      <c r="E29" s="4"/>
    </row>
    <row r="30" spans="1:26" ht="15.75" customHeight="1">
      <c r="A30" s="49" t="s">
        <v>48</v>
      </c>
      <c r="B30" s="23" t="s">
        <v>49</v>
      </c>
      <c r="C30" s="19">
        <v>3.4722222222222199E-3</v>
      </c>
      <c r="D30" s="9"/>
      <c r="E30" s="4"/>
    </row>
    <row r="31" spans="1:26" ht="15.75" customHeight="1">
      <c r="A31" s="49" t="s">
        <v>50</v>
      </c>
      <c r="B31" s="54" t="s">
        <v>51</v>
      </c>
      <c r="C31" s="19">
        <v>3.4722222222222199E-3</v>
      </c>
      <c r="D31" s="4"/>
      <c r="E31" s="4"/>
    </row>
    <row r="32" spans="1:26" ht="15.75" customHeight="1">
      <c r="A32" s="49" t="s">
        <v>52</v>
      </c>
      <c r="B32" s="52" t="s">
        <v>53</v>
      </c>
      <c r="C32" s="19">
        <v>3.4722222222222199E-3</v>
      </c>
      <c r="D32" s="55"/>
      <c r="E32" s="4"/>
    </row>
    <row r="33" spans="1:8" ht="15.75" customHeight="1">
      <c r="A33" s="49" t="s">
        <v>54</v>
      </c>
      <c r="B33" s="52" t="s">
        <v>55</v>
      </c>
      <c r="C33" s="51">
        <v>2.0833333333333301E-2</v>
      </c>
      <c r="D33" s="55"/>
      <c r="E33" s="4"/>
    </row>
    <row r="34" spans="1:8" ht="15.75" customHeight="1">
      <c r="A34" s="49" t="s">
        <v>56</v>
      </c>
      <c r="B34" s="52" t="s">
        <v>57</v>
      </c>
      <c r="C34" s="51">
        <v>2.0833333333333301E-2</v>
      </c>
      <c r="D34" s="55"/>
      <c r="E34" s="4"/>
    </row>
    <row r="35" spans="1:8" ht="15.75" customHeight="1">
      <c r="A35" s="49"/>
      <c r="B35" s="52" t="s">
        <v>58</v>
      </c>
      <c r="C35" s="19">
        <f>SUM(C19:C34)</f>
        <v>0.14583333333333331</v>
      </c>
      <c r="D35" s="55"/>
      <c r="E35" s="4"/>
    </row>
    <row r="36" spans="1:8" ht="15.75" customHeight="1">
      <c r="A36" s="56"/>
      <c r="B36" s="57"/>
      <c r="C36" s="58"/>
      <c r="D36" s="4"/>
      <c r="E36" s="4"/>
    </row>
    <row r="37" spans="1:8" s="59" customFormat="1" ht="15.75" customHeight="1">
      <c r="A37" s="59" t="s">
        <v>59</v>
      </c>
      <c r="B37" s="59" t="s">
        <v>60</v>
      </c>
      <c r="C37" s="59" t="s">
        <v>61</v>
      </c>
      <c r="F37" s="59">
        <v>5</v>
      </c>
      <c r="G37" s="59" t="s">
        <v>62</v>
      </c>
      <c r="H37" s="59">
        <v>0.5</v>
      </c>
    </row>
    <row r="38" spans="1:8" s="59" customFormat="1" ht="15.75" customHeight="1">
      <c r="A38" s="59" t="s">
        <v>63</v>
      </c>
      <c r="B38" s="59" t="s">
        <v>64</v>
      </c>
      <c r="C38" s="59">
        <v>5</v>
      </c>
      <c r="D38" s="59">
        <v>0.5</v>
      </c>
      <c r="F38" s="59">
        <v>4</v>
      </c>
      <c r="G38" s="59" t="s">
        <v>65</v>
      </c>
      <c r="H38" s="59">
        <v>0.75</v>
      </c>
    </row>
    <row r="39" spans="1:8" s="59" customFormat="1" ht="15.75" customHeight="1">
      <c r="A39" s="59" t="s">
        <v>66</v>
      </c>
      <c r="B39" s="59" t="s">
        <v>67</v>
      </c>
      <c r="C39" s="59">
        <v>4</v>
      </c>
      <c r="D39" s="59">
        <v>0.75</v>
      </c>
      <c r="F39" s="59">
        <v>3</v>
      </c>
      <c r="G39" s="59" t="s">
        <v>68</v>
      </c>
      <c r="H39" s="59">
        <v>1</v>
      </c>
    </row>
    <row r="40" spans="1:8" s="59" customFormat="1" ht="15.75" customHeight="1">
      <c r="A40" s="59" t="s">
        <v>69</v>
      </c>
      <c r="B40" s="59" t="s">
        <v>70</v>
      </c>
      <c r="C40" s="59">
        <v>2</v>
      </c>
      <c r="D40" s="59">
        <v>1.5</v>
      </c>
      <c r="F40" s="59">
        <v>2</v>
      </c>
      <c r="G40" s="59" t="s">
        <v>71</v>
      </c>
      <c r="H40" s="59">
        <v>1.5</v>
      </c>
    </row>
    <row r="41" spans="1:8" s="59" customFormat="1" ht="15.75" customHeight="1">
      <c r="A41" s="59" t="s">
        <v>139</v>
      </c>
      <c r="B41" s="59" t="s">
        <v>140</v>
      </c>
      <c r="C41" s="59">
        <v>2</v>
      </c>
      <c r="D41" s="59">
        <v>1.5</v>
      </c>
      <c r="F41" s="59">
        <v>1</v>
      </c>
      <c r="G41" s="59" t="s">
        <v>141</v>
      </c>
      <c r="H41" s="59">
        <v>2</v>
      </c>
    </row>
    <row r="42" spans="1:8" s="59" customFormat="1" ht="15.75" customHeight="1">
      <c r="A42" s="59" t="s">
        <v>142</v>
      </c>
      <c r="B42" s="59" t="s">
        <v>143</v>
      </c>
      <c r="C42" s="59">
        <v>4</v>
      </c>
      <c r="D42" s="59">
        <v>0.75</v>
      </c>
    </row>
    <row r="43" spans="1:8" s="59" customFormat="1">
      <c r="A43" s="59" t="s">
        <v>144</v>
      </c>
      <c r="B43" s="59" t="s">
        <v>145</v>
      </c>
      <c r="C43" s="59">
        <v>2</v>
      </c>
      <c r="D43" s="59">
        <v>1.5</v>
      </c>
    </row>
    <row r="44" spans="1:8" s="59" customFormat="1">
      <c r="A44" s="59" t="s">
        <v>170</v>
      </c>
      <c r="B44" s="59" t="s">
        <v>171</v>
      </c>
      <c r="C44" s="59">
        <v>4</v>
      </c>
      <c r="D44" s="59">
        <v>0.75</v>
      </c>
    </row>
    <row r="45" spans="1:8" s="59" customFormat="1">
      <c r="A45" s="59" t="s">
        <v>172</v>
      </c>
      <c r="B45" s="59" t="s">
        <v>173</v>
      </c>
      <c r="C45" s="59">
        <v>1</v>
      </c>
      <c r="D45" s="59">
        <v>2</v>
      </c>
    </row>
    <row r="46" spans="1:8" s="59" customFormat="1">
      <c r="A46" s="59" t="s">
        <v>174</v>
      </c>
      <c r="B46" s="59" t="s">
        <v>175</v>
      </c>
      <c r="C46" s="59">
        <v>5</v>
      </c>
      <c r="D46" s="59">
        <v>0.5</v>
      </c>
    </row>
    <row r="47" spans="1:8" s="59" customFormat="1">
      <c r="A47" s="59" t="s">
        <v>197</v>
      </c>
      <c r="B47" s="59" t="s">
        <v>198</v>
      </c>
      <c r="C47" s="59">
        <v>4</v>
      </c>
      <c r="D47" s="59">
        <v>0.75</v>
      </c>
    </row>
    <row r="48" spans="1:8" s="59" customFormat="1">
      <c r="A48" s="59" t="s">
        <v>199</v>
      </c>
      <c r="B48" s="59" t="s">
        <v>200</v>
      </c>
      <c r="C48" s="59">
        <v>1</v>
      </c>
      <c r="D48" s="59">
        <v>2</v>
      </c>
    </row>
    <row r="49" spans="1:7" s="59" customFormat="1">
      <c r="A49" s="59" t="s">
        <v>201</v>
      </c>
      <c r="B49" s="59" t="s">
        <v>202</v>
      </c>
      <c r="C49" s="59">
        <v>5</v>
      </c>
      <c r="D49" s="59">
        <v>0.5</v>
      </c>
    </row>
    <row r="50" spans="1:7" s="59" customFormat="1">
      <c r="A50" s="59" t="s">
        <v>224</v>
      </c>
      <c r="B50" s="59" t="s">
        <v>225</v>
      </c>
      <c r="C50" s="59">
        <v>3</v>
      </c>
      <c r="D50" s="59">
        <v>1</v>
      </c>
    </row>
    <row r="51" spans="1:7" s="59" customFormat="1">
      <c r="A51" s="59" t="s">
        <v>226</v>
      </c>
      <c r="B51" s="59" t="s">
        <v>227</v>
      </c>
      <c r="C51" s="59">
        <v>4</v>
      </c>
      <c r="D51" s="59">
        <v>0.75</v>
      </c>
    </row>
    <row r="52" spans="1:7" s="59" customFormat="1" ht="14.25" customHeight="1">
      <c r="A52" s="59" t="s">
        <v>228</v>
      </c>
      <c r="B52" s="59" t="s">
        <v>229</v>
      </c>
      <c r="C52" s="59">
        <v>5</v>
      </c>
      <c r="D52" s="59">
        <v>0.5</v>
      </c>
    </row>
    <row r="54" spans="1:7" ht="15.75" customHeight="1">
      <c r="A54" s="60" t="s">
        <v>72</v>
      </c>
      <c r="B54" s="60"/>
      <c r="C54" s="19"/>
      <c r="D54" s="61" t="s">
        <v>73</v>
      </c>
      <c r="E54" s="62"/>
      <c r="F54" s="62"/>
      <c r="G54" s="62"/>
    </row>
    <row r="55" spans="1:7" ht="15.75" customHeight="1">
      <c r="A55" s="23" t="s">
        <v>64</v>
      </c>
      <c r="B55" s="23"/>
      <c r="C55" s="19"/>
      <c r="D55" s="63" t="s">
        <v>74</v>
      </c>
      <c r="E55" s="64"/>
      <c r="F55" s="16"/>
    </row>
    <row r="56" spans="1:7" ht="15.75" customHeight="1">
      <c r="A56" s="49" t="s">
        <v>75</v>
      </c>
      <c r="B56" s="23" t="s">
        <v>76</v>
      </c>
      <c r="C56" s="19"/>
    </row>
    <row r="57" spans="1:7" ht="15.75" customHeight="1">
      <c r="A57" s="66"/>
      <c r="B57" s="23" t="s">
        <v>77</v>
      </c>
      <c r="C57" s="67">
        <f>$D$38*D57</f>
        <v>1.7361111111111099E-3</v>
      </c>
      <c r="D57" s="68">
        <v>3.4722222222222199E-3</v>
      </c>
    </row>
    <row r="58" spans="1:7" ht="15.75" customHeight="1">
      <c r="A58" s="66"/>
      <c r="B58" s="23" t="s">
        <v>78</v>
      </c>
      <c r="C58" s="51">
        <v>3.4722222222222199E-3</v>
      </c>
      <c r="D58" s="69">
        <v>3.4722222222222199E-3</v>
      </c>
    </row>
    <row r="59" spans="1:7" ht="15.75" customHeight="1">
      <c r="A59" s="49" t="s">
        <v>79</v>
      </c>
      <c r="B59" s="23" t="s">
        <v>80</v>
      </c>
      <c r="C59" s="20"/>
      <c r="D59" s="69"/>
    </row>
    <row r="60" spans="1:7" ht="30">
      <c r="A60" s="49" t="s">
        <v>81</v>
      </c>
      <c r="B60" s="52" t="s">
        <v>82</v>
      </c>
      <c r="C60" s="67">
        <f>$D$38*D60</f>
        <v>1.38888888888889E-2</v>
      </c>
      <c r="D60" s="69">
        <v>2.7777777777777801E-2</v>
      </c>
    </row>
    <row r="61" spans="1:7" ht="15">
      <c r="A61" s="49" t="s">
        <v>83</v>
      </c>
      <c r="B61" s="23" t="s">
        <v>84</v>
      </c>
      <c r="C61" s="19"/>
      <c r="D61" s="69"/>
    </row>
    <row r="62" spans="1:7" ht="15">
      <c r="A62" s="66"/>
      <c r="B62" s="22" t="s">
        <v>85</v>
      </c>
      <c r="C62" s="67">
        <f>$D$38*D62</f>
        <v>3.4722222222222199E-3</v>
      </c>
      <c r="D62" s="69">
        <v>6.9444444444444397E-3</v>
      </c>
    </row>
    <row r="63" spans="1:7" ht="15">
      <c r="A63" s="66"/>
      <c r="B63" s="22" t="s">
        <v>86</v>
      </c>
      <c r="C63" s="20"/>
      <c r="D63" s="69"/>
    </row>
    <row r="64" spans="1:7" ht="15">
      <c r="A64" s="66"/>
      <c r="B64" s="22" t="s">
        <v>87</v>
      </c>
      <c r="C64" s="67">
        <f>$D$38*D64</f>
        <v>5.2083333333333504E-3</v>
      </c>
      <c r="D64" s="69">
        <v>1.0416666666666701E-2</v>
      </c>
    </row>
    <row r="65" spans="1:4" ht="15">
      <c r="A65" s="66"/>
      <c r="B65" s="22" t="s">
        <v>88</v>
      </c>
      <c r="C65" s="67">
        <f>$D$38*D65</f>
        <v>3.4722222222222199E-3</v>
      </c>
      <c r="D65" s="69">
        <v>6.9444444444444397E-3</v>
      </c>
    </row>
    <row r="66" spans="1:4" ht="30">
      <c r="A66" s="66"/>
      <c r="B66" s="70" t="s">
        <v>89</v>
      </c>
      <c r="C66" s="67">
        <f>$D$38*D66</f>
        <v>3.4722222222222199E-3</v>
      </c>
      <c r="D66" s="69">
        <v>6.9444444444444397E-3</v>
      </c>
    </row>
    <row r="67" spans="1:4" ht="15">
      <c r="A67" s="49" t="s">
        <v>90</v>
      </c>
      <c r="B67" s="23" t="s">
        <v>91</v>
      </c>
      <c r="C67" s="19"/>
      <c r="D67" s="69"/>
    </row>
    <row r="68" spans="1:4" ht="44.25">
      <c r="A68" s="71"/>
      <c r="B68" s="70" t="s">
        <v>92</v>
      </c>
      <c r="C68" s="67">
        <f>$D$38*D68</f>
        <v>5.2083333333333504E-3</v>
      </c>
      <c r="D68" s="69">
        <v>1.0416666666666701E-2</v>
      </c>
    </row>
    <row r="69" spans="1:4" ht="15.75" customHeight="1">
      <c r="A69" s="71"/>
      <c r="B69" s="22" t="s">
        <v>93</v>
      </c>
      <c r="C69" s="51">
        <v>3.4722222222222199E-3</v>
      </c>
      <c r="D69" s="69">
        <v>3.4722222222222199E-3</v>
      </c>
    </row>
    <row r="70" spans="1:4" ht="15.75" customHeight="1">
      <c r="A70" s="71"/>
      <c r="B70" s="22" t="s">
        <v>94</v>
      </c>
      <c r="C70" s="51">
        <v>3.4722222222222199E-3</v>
      </c>
      <c r="D70" s="69">
        <v>3.4722222222222199E-3</v>
      </c>
    </row>
    <row r="71" spans="1:4" ht="15.75" customHeight="1">
      <c r="A71" s="71"/>
      <c r="B71" s="22" t="s">
        <v>95</v>
      </c>
      <c r="C71" s="51">
        <v>3.4722222222222199E-3</v>
      </c>
      <c r="D71" s="69">
        <v>3.4722222222222199E-3</v>
      </c>
    </row>
    <row r="72" spans="1:4" ht="44.25">
      <c r="A72" s="71"/>
      <c r="B72" s="70" t="s">
        <v>96</v>
      </c>
      <c r="C72" s="51">
        <v>2.0833333333333301E-2</v>
      </c>
      <c r="D72" s="69">
        <v>2.0833333333333301E-2</v>
      </c>
    </row>
    <row r="73" spans="1:4" ht="15.75">
      <c r="A73" s="49" t="s">
        <v>97</v>
      </c>
      <c r="B73" s="52" t="s">
        <v>98</v>
      </c>
      <c r="C73" s="20"/>
      <c r="D73" s="72"/>
    </row>
    <row r="74" spans="1:4" ht="58.5">
      <c r="A74" s="49"/>
      <c r="B74" s="70" t="s">
        <v>99</v>
      </c>
      <c r="C74" s="20"/>
      <c r="D74" s="69">
        <v>6.9444444444444397E-3</v>
      </c>
    </row>
    <row r="75" spans="1:4" ht="44.25">
      <c r="A75" s="49"/>
      <c r="B75" s="70" t="s">
        <v>100</v>
      </c>
      <c r="C75" s="67">
        <f>$D$38*D75</f>
        <v>3.4722222222222199E-3</v>
      </c>
      <c r="D75" s="69">
        <v>6.9444444444444397E-3</v>
      </c>
    </row>
    <row r="76" spans="1:4" ht="15.75">
      <c r="A76" s="49" t="s">
        <v>101</v>
      </c>
      <c r="B76" s="23" t="s">
        <v>102</v>
      </c>
      <c r="C76" s="51">
        <v>3.4722222222222199E-3</v>
      </c>
      <c r="D76" s="69">
        <v>3.4722222222222199E-3</v>
      </c>
    </row>
    <row r="77" spans="1:4" ht="15">
      <c r="A77" s="71"/>
      <c r="B77" s="22" t="s">
        <v>103</v>
      </c>
      <c r="C77" s="108"/>
      <c r="D77" s="72"/>
    </row>
    <row r="78" spans="1:4" ht="15">
      <c r="A78" s="71"/>
      <c r="B78" s="22" t="s">
        <v>104</v>
      </c>
      <c r="C78" s="85"/>
      <c r="D78" s="72"/>
    </row>
    <row r="79" spans="1:4" ht="15">
      <c r="A79" s="71"/>
      <c r="B79" s="22" t="s">
        <v>105</v>
      </c>
      <c r="C79" s="85"/>
      <c r="D79" s="72"/>
    </row>
    <row r="80" spans="1:4" ht="44.25">
      <c r="A80" s="71"/>
      <c r="B80" s="70" t="s">
        <v>106</v>
      </c>
      <c r="C80" s="85"/>
      <c r="D80" s="72"/>
    </row>
    <row r="81" spans="1:5" ht="44.25">
      <c r="A81" s="71"/>
      <c r="B81" s="70" t="s">
        <v>107</v>
      </c>
      <c r="C81" s="85"/>
      <c r="D81" s="72"/>
    </row>
    <row r="83" spans="1:5" ht="15.75" customHeight="1">
      <c r="A83" s="74" t="s">
        <v>108</v>
      </c>
      <c r="B83" s="75" t="s">
        <v>109</v>
      </c>
      <c r="C83" s="9"/>
      <c r="D83" s="4"/>
      <c r="E83" s="4"/>
    </row>
    <row r="84" spans="1:5" ht="15.75" customHeight="1">
      <c r="A84" s="78"/>
      <c r="B84" s="79" t="s">
        <v>110</v>
      </c>
      <c r="C84" s="80"/>
      <c r="D84" s="4"/>
      <c r="E84" s="4"/>
    </row>
    <row r="85" spans="1:5" ht="15.75" customHeight="1">
      <c r="A85" s="81"/>
      <c r="B85" s="82" t="s">
        <v>111</v>
      </c>
      <c r="C85" s="15"/>
      <c r="D85" s="4"/>
      <c r="E85" s="4"/>
    </row>
    <row r="86" spans="1:5" ht="15.75" customHeight="1">
      <c r="A86" s="81"/>
      <c r="B86" s="82"/>
      <c r="C86" s="15"/>
      <c r="D86" s="9"/>
      <c r="E86" s="4"/>
    </row>
    <row r="88" spans="1:5" ht="15.75" customHeight="1">
      <c r="A88" s="23" t="s">
        <v>67</v>
      </c>
      <c r="B88" s="23"/>
      <c r="C88" s="19"/>
      <c r="D88" s="63" t="s">
        <v>74</v>
      </c>
      <c r="E88" s="64"/>
    </row>
    <row r="89" spans="1:5" ht="15.75" customHeight="1">
      <c r="A89" s="49" t="s">
        <v>112</v>
      </c>
      <c r="B89" s="23" t="s">
        <v>76</v>
      </c>
      <c r="C89" s="108">
        <f>SUM(E90:E91)</f>
        <v>6.0763888888888846E-3</v>
      </c>
      <c r="D89" s="72"/>
      <c r="E89" s="73"/>
    </row>
    <row r="90" spans="1:5" ht="15.75" customHeight="1">
      <c r="A90" s="66"/>
      <c r="B90" s="23" t="s">
        <v>77</v>
      </c>
      <c r="C90" s="85"/>
      <c r="D90" s="69">
        <v>3.4722222222222199E-3</v>
      </c>
      <c r="E90" s="73">
        <f>$D$39*D90</f>
        <v>2.6041666666666648E-3</v>
      </c>
    </row>
    <row r="91" spans="1:5" ht="15.75" customHeight="1">
      <c r="A91" s="66"/>
      <c r="B91" s="23" t="s">
        <v>78</v>
      </c>
      <c r="C91" s="85"/>
      <c r="D91" s="69">
        <v>3.4722222222222199E-3</v>
      </c>
      <c r="E91" s="68">
        <v>3.4722222222222199E-3</v>
      </c>
    </row>
    <row r="92" spans="1:5" ht="15.75" customHeight="1">
      <c r="A92" s="49" t="s">
        <v>113</v>
      </c>
      <c r="B92" s="23" t="s">
        <v>80</v>
      </c>
      <c r="C92" s="19">
        <f>SUM(E93:E99)</f>
        <v>4.4270833333333363E-2</v>
      </c>
      <c r="D92" s="69"/>
      <c r="E92" s="86"/>
    </row>
    <row r="93" spans="1:5" ht="15.75" customHeight="1">
      <c r="A93" s="49" t="s">
        <v>114</v>
      </c>
      <c r="B93" s="52" t="s">
        <v>82</v>
      </c>
      <c r="C93" s="108"/>
      <c r="D93" s="69">
        <v>2.7777777777777801E-2</v>
      </c>
      <c r="E93" s="73">
        <f>$D$39*D93</f>
        <v>2.083333333333335E-2</v>
      </c>
    </row>
    <row r="94" spans="1:5" ht="15.75" customHeight="1">
      <c r="A94" s="49" t="s">
        <v>115</v>
      </c>
      <c r="B94" s="23" t="s">
        <v>84</v>
      </c>
      <c r="C94" s="85"/>
      <c r="D94" s="69"/>
      <c r="E94" s="73"/>
    </row>
    <row r="95" spans="1:5" ht="15.75" customHeight="1">
      <c r="A95" s="66"/>
      <c r="B95" s="22" t="s">
        <v>85</v>
      </c>
      <c r="C95" s="85"/>
      <c r="D95" s="69">
        <v>6.9444444444444397E-3</v>
      </c>
      <c r="E95" s="73">
        <f>$D$39*D95</f>
        <v>5.2083333333333296E-3</v>
      </c>
    </row>
    <row r="96" spans="1:5" ht="15.75" customHeight="1">
      <c r="A96" s="66"/>
      <c r="B96" s="22" t="s">
        <v>86</v>
      </c>
      <c r="C96" s="85"/>
      <c r="D96" s="69"/>
      <c r="E96" s="86"/>
    </row>
    <row r="97" spans="1:5" ht="15.75" customHeight="1">
      <c r="A97" s="66"/>
      <c r="B97" s="22" t="s">
        <v>87</v>
      </c>
      <c r="C97" s="85"/>
      <c r="D97" s="69">
        <v>1.0416666666666701E-2</v>
      </c>
      <c r="E97" s="73">
        <f>$D$39*D97</f>
        <v>7.812500000000026E-3</v>
      </c>
    </row>
    <row r="98" spans="1:5" ht="15.75" customHeight="1">
      <c r="A98" s="66"/>
      <c r="B98" s="22" t="s">
        <v>88</v>
      </c>
      <c r="C98" s="85"/>
      <c r="D98" s="69">
        <v>6.9444444444444397E-3</v>
      </c>
      <c r="E98" s="73">
        <f>$D$39*D98</f>
        <v>5.2083333333333296E-3</v>
      </c>
    </row>
    <row r="99" spans="1:5" ht="15.75" customHeight="1">
      <c r="A99" s="66"/>
      <c r="B99" s="70" t="s">
        <v>89</v>
      </c>
      <c r="C99" s="19"/>
      <c r="D99" s="69">
        <v>6.9444444444444397E-3</v>
      </c>
      <c r="E99" s="73">
        <f>$D$39*D99</f>
        <v>5.2083333333333296E-3</v>
      </c>
    </row>
    <row r="100" spans="1:5" ht="15.75" customHeight="1">
      <c r="A100" s="49" t="s">
        <v>116</v>
      </c>
      <c r="B100" s="23" t="s">
        <v>91</v>
      </c>
      <c r="C100" s="108">
        <f>SUM(E101:E105)</f>
        <v>3.9062499999999986E-2</v>
      </c>
      <c r="D100" s="69"/>
      <c r="E100" s="73"/>
    </row>
    <row r="101" spans="1:5" ht="15.75" customHeight="1">
      <c r="A101" s="71"/>
      <c r="B101" s="70" t="s">
        <v>92</v>
      </c>
      <c r="C101" s="85"/>
      <c r="D101" s="69">
        <v>1.0416666666666701E-2</v>
      </c>
      <c r="E101" s="73">
        <f>$D$39*D101</f>
        <v>7.812500000000026E-3</v>
      </c>
    </row>
    <row r="102" spans="1:5" ht="15.75" customHeight="1">
      <c r="A102" s="71"/>
      <c r="B102" s="22" t="s">
        <v>93</v>
      </c>
      <c r="C102" s="85"/>
      <c r="D102" s="69">
        <v>3.4722222222222199E-3</v>
      </c>
      <c r="E102" s="68">
        <v>3.4722222222222199E-3</v>
      </c>
    </row>
    <row r="103" spans="1:5" ht="15.75" customHeight="1">
      <c r="A103" s="71"/>
      <c r="B103" s="22" t="s">
        <v>94</v>
      </c>
      <c r="C103" s="85"/>
      <c r="D103" s="69">
        <v>3.4722222222222199E-3</v>
      </c>
      <c r="E103" s="68">
        <v>3.4722222222222199E-3</v>
      </c>
    </row>
    <row r="104" spans="1:5" ht="15.75" customHeight="1">
      <c r="A104" s="71"/>
      <c r="B104" s="22" t="s">
        <v>95</v>
      </c>
      <c r="C104" s="85"/>
      <c r="D104" s="69">
        <v>3.4722222222222199E-3</v>
      </c>
      <c r="E104" s="68">
        <v>3.4722222222222199E-3</v>
      </c>
    </row>
    <row r="105" spans="1:5" ht="45">
      <c r="A105" s="71"/>
      <c r="B105" s="70" t="s">
        <v>96</v>
      </c>
      <c r="C105" s="19"/>
      <c r="D105" s="69">
        <v>2.0833333333333301E-2</v>
      </c>
      <c r="E105" s="68">
        <v>2.0833333333333301E-2</v>
      </c>
    </row>
    <row r="106" spans="1:5" ht="15.95">
      <c r="A106" s="49" t="s">
        <v>117</v>
      </c>
      <c r="B106" s="52" t="s">
        <v>98</v>
      </c>
      <c r="C106" s="108">
        <f>SUM(E107:E108)</f>
        <v>5.2083333333333296E-3</v>
      </c>
      <c r="D106" s="72"/>
      <c r="E106" s="86"/>
    </row>
    <row r="107" spans="1:5" ht="59.1">
      <c r="A107" s="49"/>
      <c r="B107" s="70" t="s">
        <v>99</v>
      </c>
      <c r="C107" s="85"/>
      <c r="D107" s="69">
        <v>6.9444444444444397E-3</v>
      </c>
      <c r="E107" s="86"/>
    </row>
    <row r="108" spans="1:5" ht="45">
      <c r="A108" s="49"/>
      <c r="B108" s="70" t="s">
        <v>100</v>
      </c>
      <c r="C108" s="85"/>
      <c r="D108" s="69">
        <v>6.9444444444444397E-3</v>
      </c>
      <c r="E108" s="73">
        <f>$D$39*D108</f>
        <v>5.2083333333333296E-3</v>
      </c>
    </row>
    <row r="109" spans="1:5" ht="15.95">
      <c r="A109" s="49" t="s">
        <v>118</v>
      </c>
      <c r="B109" s="23" t="s">
        <v>102</v>
      </c>
      <c r="C109" s="19">
        <f>SUM(E109)</f>
        <v>3.4722222222222199E-3</v>
      </c>
      <c r="D109" s="69">
        <v>3.4722222222222199E-3</v>
      </c>
      <c r="E109" s="68">
        <v>3.4722222222222199E-3</v>
      </c>
    </row>
    <row r="110" spans="1:5" ht="15">
      <c r="A110" s="71"/>
      <c r="B110" s="22" t="s">
        <v>103</v>
      </c>
      <c r="C110" s="108"/>
      <c r="D110" s="72"/>
      <c r="E110" s="84"/>
    </row>
    <row r="111" spans="1:5" ht="15">
      <c r="A111" s="71"/>
      <c r="B111" s="22" t="s">
        <v>104</v>
      </c>
      <c r="C111" s="85"/>
      <c r="D111" s="72"/>
      <c r="E111" s="84"/>
    </row>
    <row r="112" spans="1:5" ht="15">
      <c r="A112" s="71"/>
      <c r="B112" s="22" t="s">
        <v>105</v>
      </c>
      <c r="C112" s="85"/>
      <c r="D112" s="72"/>
      <c r="E112" s="84"/>
    </row>
    <row r="113" spans="1:6" ht="45">
      <c r="A113" s="71"/>
      <c r="B113" s="70" t="s">
        <v>106</v>
      </c>
      <c r="C113" s="85"/>
      <c r="D113" s="72"/>
      <c r="E113" s="84"/>
    </row>
    <row r="114" spans="1:6" ht="45">
      <c r="A114" s="71"/>
      <c r="B114" s="70" t="s">
        <v>107</v>
      </c>
      <c r="C114" s="85"/>
      <c r="D114" s="72"/>
      <c r="E114" s="73"/>
    </row>
    <row r="116" spans="1:6" ht="15.75" customHeight="1">
      <c r="A116" s="74" t="s">
        <v>108</v>
      </c>
      <c r="B116" s="75" t="s">
        <v>109</v>
      </c>
      <c r="C116" s="9"/>
      <c r="D116" s="4"/>
      <c r="E116" s="4"/>
    </row>
    <row r="117" spans="1:6" ht="15.75" customHeight="1">
      <c r="A117" s="78"/>
      <c r="B117" s="79" t="s">
        <v>110</v>
      </c>
      <c r="C117" s="80"/>
      <c r="D117" s="4"/>
      <c r="E117" s="4"/>
    </row>
    <row r="118" spans="1:6" ht="15.75" customHeight="1">
      <c r="A118" s="81"/>
      <c r="B118" s="82" t="s">
        <v>111</v>
      </c>
      <c r="C118" s="15"/>
      <c r="D118" s="4"/>
      <c r="E118" s="4"/>
    </row>
    <row r="119" spans="1:6" ht="15.75" customHeight="1">
      <c r="A119" s="81"/>
      <c r="B119" s="82"/>
      <c r="C119" s="15"/>
      <c r="D119" s="9"/>
      <c r="E119" s="4"/>
    </row>
    <row r="121" spans="1:6" ht="15.75" customHeight="1">
      <c r="A121" s="23" t="s">
        <v>70</v>
      </c>
      <c r="B121" s="23"/>
      <c r="C121" s="19"/>
      <c r="D121" s="63" t="s">
        <v>74</v>
      </c>
      <c r="E121" s="64"/>
      <c r="F121" s="16"/>
    </row>
    <row r="122" spans="1:6" ht="15.75" customHeight="1">
      <c r="A122" s="49" t="s">
        <v>119</v>
      </c>
      <c r="B122" s="23" t="s">
        <v>76</v>
      </c>
      <c r="C122" s="108">
        <f>SUM(E123:E124)</f>
        <v>8.680555555555549E-3</v>
      </c>
      <c r="D122" s="72"/>
      <c r="E122" s="73"/>
    </row>
    <row r="123" spans="1:6" ht="15.75" customHeight="1">
      <c r="A123" s="66"/>
      <c r="B123" s="23" t="s">
        <v>77</v>
      </c>
      <c r="C123" s="85"/>
      <c r="D123" s="69">
        <v>3.4722222222222199E-3</v>
      </c>
      <c r="E123" s="73">
        <f>$D$40*D123</f>
        <v>5.2083333333333296E-3</v>
      </c>
    </row>
    <row r="124" spans="1:6" ht="15.75" customHeight="1">
      <c r="A124" s="66"/>
      <c r="B124" s="23" t="s">
        <v>78</v>
      </c>
      <c r="C124" s="85"/>
      <c r="D124" s="69">
        <v>3.4722222222222199E-3</v>
      </c>
      <c r="E124" s="68">
        <v>3.4722222222222199E-3</v>
      </c>
    </row>
    <row r="125" spans="1:6" ht="15.75" customHeight="1">
      <c r="A125" s="49" t="s">
        <v>120</v>
      </c>
      <c r="B125" s="23" t="s">
        <v>80</v>
      </c>
      <c r="C125" s="19">
        <f>SUM(E126:E132)</f>
        <v>8.8541666666666727E-2</v>
      </c>
      <c r="D125" s="69"/>
      <c r="E125" s="86"/>
    </row>
    <row r="126" spans="1:6" ht="15.75" customHeight="1">
      <c r="A126" s="49" t="s">
        <v>121</v>
      </c>
      <c r="B126" s="52" t="s">
        <v>82</v>
      </c>
      <c r="C126" s="108"/>
      <c r="D126" s="69">
        <v>2.7777777777777801E-2</v>
      </c>
      <c r="E126" s="73">
        <f>$D$40*D126</f>
        <v>4.1666666666666699E-2</v>
      </c>
    </row>
    <row r="127" spans="1:6" ht="15.75" customHeight="1">
      <c r="A127" s="49" t="s">
        <v>122</v>
      </c>
      <c r="B127" s="23" t="s">
        <v>84</v>
      </c>
      <c r="C127" s="85"/>
      <c r="D127" s="69"/>
      <c r="E127" s="73"/>
    </row>
    <row r="128" spans="1:6" ht="15.75" customHeight="1">
      <c r="A128" s="66"/>
      <c r="B128" s="22" t="s">
        <v>85</v>
      </c>
      <c r="C128" s="85"/>
      <c r="D128" s="69">
        <v>6.9444444444444397E-3</v>
      </c>
      <c r="E128" s="73">
        <f>$D$40*D128</f>
        <v>1.0416666666666659E-2</v>
      </c>
    </row>
    <row r="129" spans="1:5" ht="15.75" customHeight="1">
      <c r="A129" s="66"/>
      <c r="B129" s="22" t="s">
        <v>86</v>
      </c>
      <c r="C129" s="85"/>
      <c r="D129" s="69"/>
      <c r="E129" s="86"/>
    </row>
    <row r="130" spans="1:5" ht="15.75" customHeight="1">
      <c r="A130" s="66"/>
      <c r="B130" s="22" t="s">
        <v>87</v>
      </c>
      <c r="C130" s="85"/>
      <c r="D130" s="69">
        <v>1.0416666666666701E-2</v>
      </c>
      <c r="E130" s="73">
        <f>$D$40*D130</f>
        <v>1.5625000000000052E-2</v>
      </c>
    </row>
    <row r="131" spans="1:5" ht="15.75" customHeight="1">
      <c r="A131" s="66"/>
      <c r="B131" s="22" t="s">
        <v>88</v>
      </c>
      <c r="C131" s="85"/>
      <c r="D131" s="69">
        <v>6.9444444444444397E-3</v>
      </c>
      <c r="E131" s="73">
        <f>$D$40*D131</f>
        <v>1.0416666666666659E-2</v>
      </c>
    </row>
    <row r="132" spans="1:5" ht="15.75" customHeight="1">
      <c r="A132" s="66"/>
      <c r="B132" s="70" t="s">
        <v>89</v>
      </c>
      <c r="C132" s="19"/>
      <c r="D132" s="69">
        <v>6.9444444444444397E-3</v>
      </c>
      <c r="E132" s="73">
        <f>$D$40*D132</f>
        <v>1.0416666666666659E-2</v>
      </c>
    </row>
    <row r="133" spans="1:5" ht="15.75" customHeight="1">
      <c r="A133" s="49" t="s">
        <v>123</v>
      </c>
      <c r="B133" s="23" t="s">
        <v>91</v>
      </c>
      <c r="C133" s="108">
        <f>SUM(E134:E138)</f>
        <v>4.6875000000000014E-2</v>
      </c>
      <c r="D133" s="69"/>
      <c r="E133" s="73"/>
    </row>
    <row r="134" spans="1:5" ht="15.75" customHeight="1">
      <c r="A134" s="71"/>
      <c r="B134" s="70" t="s">
        <v>92</v>
      </c>
      <c r="C134" s="85"/>
      <c r="D134" s="69">
        <v>1.0416666666666701E-2</v>
      </c>
      <c r="E134" s="73">
        <f>$D$40*D134</f>
        <v>1.5625000000000052E-2</v>
      </c>
    </row>
    <row r="135" spans="1:5" ht="15.75" customHeight="1">
      <c r="A135" s="71"/>
      <c r="B135" s="22" t="s">
        <v>93</v>
      </c>
      <c r="C135" s="85"/>
      <c r="D135" s="69">
        <v>3.4722222222222199E-3</v>
      </c>
      <c r="E135" s="68">
        <v>3.4722222222222199E-3</v>
      </c>
    </row>
    <row r="136" spans="1:5" ht="15.75" customHeight="1">
      <c r="A136" s="71"/>
      <c r="B136" s="22" t="s">
        <v>94</v>
      </c>
      <c r="C136" s="85"/>
      <c r="D136" s="69">
        <v>3.4722222222222199E-3</v>
      </c>
      <c r="E136" s="68">
        <v>3.4722222222222199E-3</v>
      </c>
    </row>
    <row r="137" spans="1:5" ht="15.75" customHeight="1">
      <c r="A137" s="71"/>
      <c r="B137" s="22" t="s">
        <v>95</v>
      </c>
      <c r="C137" s="85"/>
      <c r="D137" s="69">
        <v>3.4722222222222199E-3</v>
      </c>
      <c r="E137" s="68">
        <v>3.4722222222222199E-3</v>
      </c>
    </row>
    <row r="138" spans="1:5" ht="45">
      <c r="A138" s="71"/>
      <c r="B138" s="70" t="s">
        <v>96</v>
      </c>
      <c r="C138" s="19"/>
      <c r="D138" s="69">
        <v>2.0833333333333301E-2</v>
      </c>
      <c r="E138" s="68">
        <v>2.0833333333333301E-2</v>
      </c>
    </row>
    <row r="139" spans="1:5" ht="15.95">
      <c r="A139" s="49" t="s">
        <v>124</v>
      </c>
      <c r="B139" s="52" t="s">
        <v>98</v>
      </c>
      <c r="C139" s="108">
        <f>SUM(E140:E141)</f>
        <v>1.0416666666666659E-2</v>
      </c>
      <c r="D139" s="72"/>
      <c r="E139" s="86"/>
    </row>
    <row r="140" spans="1:5" ht="59.1">
      <c r="A140" s="49"/>
      <c r="B140" s="70" t="s">
        <v>99</v>
      </c>
      <c r="C140" s="85"/>
      <c r="D140" s="69">
        <v>6.9444444444444397E-3</v>
      </c>
      <c r="E140" s="86"/>
    </row>
    <row r="141" spans="1:5" ht="45">
      <c r="A141" s="49"/>
      <c r="B141" s="70" t="s">
        <v>100</v>
      </c>
      <c r="C141" s="85"/>
      <c r="D141" s="69">
        <v>6.9444444444444397E-3</v>
      </c>
      <c r="E141" s="73">
        <f>$D$40*D141</f>
        <v>1.0416666666666659E-2</v>
      </c>
    </row>
    <row r="142" spans="1:5" ht="15.95">
      <c r="A142" s="49" t="s">
        <v>125</v>
      </c>
      <c r="B142" s="23" t="s">
        <v>102</v>
      </c>
      <c r="C142" s="19">
        <f>SUM(E142)</f>
        <v>3.4722222222222199E-3</v>
      </c>
      <c r="D142" s="69">
        <v>3.4722222222222199E-3</v>
      </c>
      <c r="E142" s="68">
        <v>3.4722222222222199E-3</v>
      </c>
    </row>
    <row r="143" spans="1:5" ht="15">
      <c r="A143" s="71"/>
      <c r="B143" s="22" t="s">
        <v>103</v>
      </c>
      <c r="C143" s="108"/>
      <c r="E143" s="84"/>
    </row>
    <row r="144" spans="1:5" ht="15">
      <c r="A144" s="71"/>
      <c r="B144" s="22" t="s">
        <v>104</v>
      </c>
      <c r="C144" s="85"/>
      <c r="E144" s="84"/>
    </row>
    <row r="145" spans="1:6" ht="15">
      <c r="A145" s="71"/>
      <c r="B145" s="22" t="s">
        <v>105</v>
      </c>
      <c r="C145" s="85"/>
      <c r="E145" s="84"/>
    </row>
    <row r="146" spans="1:6" ht="45">
      <c r="A146" s="71"/>
      <c r="B146" s="70" t="s">
        <v>106</v>
      </c>
      <c r="C146" s="85"/>
      <c r="E146" s="84"/>
    </row>
    <row r="147" spans="1:6" ht="45">
      <c r="A147" s="71"/>
      <c r="B147" s="70" t="s">
        <v>107</v>
      </c>
      <c r="C147" s="85"/>
      <c r="E147" s="73"/>
    </row>
    <row r="149" spans="1:6" ht="15.75">
      <c r="A149" s="74" t="s">
        <v>108</v>
      </c>
      <c r="B149" s="75" t="s">
        <v>109</v>
      </c>
      <c r="C149" s="9"/>
      <c r="D149" s="4"/>
      <c r="E149" s="4"/>
    </row>
    <row r="150" spans="1:6" ht="55.5">
      <c r="A150" s="78"/>
      <c r="B150" s="79" t="s">
        <v>110</v>
      </c>
      <c r="C150" s="80"/>
      <c r="D150" s="4"/>
      <c r="E150" s="4"/>
    </row>
    <row r="151" spans="1:6" ht="15.75">
      <c r="A151" s="81"/>
      <c r="B151" s="82" t="s">
        <v>111</v>
      </c>
      <c r="C151" s="15"/>
      <c r="D151" s="4"/>
      <c r="E151" s="4"/>
    </row>
    <row r="153" spans="1:6" ht="15">
      <c r="A153" s="74" t="s">
        <v>146</v>
      </c>
      <c r="B153" s="82" t="s">
        <v>147</v>
      </c>
      <c r="C153" s="110"/>
      <c r="D153" s="110"/>
      <c r="E153" s="111"/>
    </row>
    <row r="154" spans="1:6" ht="15">
      <c r="A154" s="112"/>
      <c r="B154" s="113" t="s">
        <v>133</v>
      </c>
      <c r="C154" s="114">
        <v>6.9444444444444397E-3</v>
      </c>
      <c r="D154" s="110"/>
      <c r="E154" s="111"/>
    </row>
    <row r="155" spans="1:6" ht="15">
      <c r="A155" s="112"/>
      <c r="B155" s="113" t="s">
        <v>134</v>
      </c>
      <c r="C155" s="114">
        <v>3.4722222222222199E-3</v>
      </c>
      <c r="D155" s="110"/>
      <c r="E155" s="111"/>
    </row>
    <row r="156" spans="1:6" ht="30">
      <c r="A156" s="112"/>
      <c r="B156" s="115" t="s">
        <v>135</v>
      </c>
      <c r="C156" s="114">
        <v>3.4722222222222199E-3</v>
      </c>
      <c r="D156" s="110"/>
      <c r="E156" s="111"/>
    </row>
    <row r="157" spans="1:6" ht="15">
      <c r="A157" s="112"/>
      <c r="B157" s="113" t="s">
        <v>148</v>
      </c>
      <c r="C157" s="114">
        <v>2.0833333333333301E-2</v>
      </c>
      <c r="D157" s="110"/>
      <c r="E157" s="111"/>
    </row>
    <row r="158" spans="1:6" ht="58.5">
      <c r="A158" s="112"/>
      <c r="B158" s="115" t="s">
        <v>99</v>
      </c>
      <c r="C158" s="114">
        <v>6.9444444444444397E-3</v>
      </c>
      <c r="D158" s="110"/>
      <c r="E158" s="113"/>
    </row>
    <row r="160" spans="1:6" ht="15">
      <c r="A160" s="23" t="s">
        <v>140</v>
      </c>
      <c r="B160" s="23"/>
      <c r="C160" s="19"/>
      <c r="D160" s="63" t="s">
        <v>74</v>
      </c>
      <c r="E160" s="64"/>
      <c r="F160" s="16"/>
    </row>
    <row r="161" spans="1:5" ht="15">
      <c r="A161" s="49" t="s">
        <v>149</v>
      </c>
      <c r="B161" s="23" t="s">
        <v>76</v>
      </c>
      <c r="C161" s="108">
        <f>SUM(E162:E163)</f>
        <v>8.680555555555549E-3</v>
      </c>
      <c r="E161" s="73"/>
    </row>
    <row r="162" spans="1:5" ht="15">
      <c r="A162" s="66"/>
      <c r="B162" s="23" t="s">
        <v>77</v>
      </c>
      <c r="C162" s="85"/>
      <c r="D162" s="68">
        <v>3.4722222222222199E-3</v>
      </c>
      <c r="E162" s="73">
        <f>$D$41*D162</f>
        <v>5.2083333333333296E-3</v>
      </c>
    </row>
    <row r="163" spans="1:5" ht="15">
      <c r="A163" s="66"/>
      <c r="B163" s="23" t="s">
        <v>78</v>
      </c>
      <c r="C163" s="85"/>
      <c r="D163" s="69">
        <v>3.4722222222222199E-3</v>
      </c>
      <c r="E163" s="68">
        <v>3.4722222222222199E-3</v>
      </c>
    </row>
    <row r="164" spans="1:5" ht="15">
      <c r="A164" s="49" t="s">
        <v>150</v>
      </c>
      <c r="B164" s="23" t="s">
        <v>80</v>
      </c>
      <c r="C164" s="19">
        <f>SUM(E165:E171)</f>
        <v>8.8541666666666727E-2</v>
      </c>
      <c r="D164" s="69"/>
      <c r="E164" s="86"/>
    </row>
    <row r="165" spans="1:5" ht="30">
      <c r="A165" s="49" t="s">
        <v>151</v>
      </c>
      <c r="B165" s="52" t="s">
        <v>82</v>
      </c>
      <c r="C165" s="108"/>
      <c r="D165" s="69">
        <v>2.7777777777777801E-2</v>
      </c>
      <c r="E165" s="73">
        <f>$D$41*D165</f>
        <v>4.1666666666666699E-2</v>
      </c>
    </row>
    <row r="166" spans="1:5" ht="15">
      <c r="A166" s="49" t="s">
        <v>152</v>
      </c>
      <c r="B166" s="23" t="s">
        <v>84</v>
      </c>
      <c r="C166" s="85"/>
      <c r="D166" s="69"/>
      <c r="E166" s="73"/>
    </row>
    <row r="167" spans="1:5" ht="15">
      <c r="A167" s="66"/>
      <c r="B167" s="22" t="s">
        <v>85</v>
      </c>
      <c r="C167" s="85"/>
      <c r="D167" s="69">
        <v>6.9444444444444397E-3</v>
      </c>
      <c r="E167" s="73">
        <f>$D$41*D167</f>
        <v>1.0416666666666659E-2</v>
      </c>
    </row>
    <row r="168" spans="1:5" ht="15">
      <c r="A168" s="66"/>
      <c r="B168" s="22" t="s">
        <v>86</v>
      </c>
      <c r="C168" s="85"/>
      <c r="D168" s="69"/>
      <c r="E168" s="86"/>
    </row>
    <row r="169" spans="1:5" ht="15">
      <c r="A169" s="66"/>
      <c r="B169" s="22" t="s">
        <v>87</v>
      </c>
      <c r="C169" s="85"/>
      <c r="D169" s="69">
        <v>1.0416666666666701E-2</v>
      </c>
      <c r="E169" s="73">
        <f>$D$41*D169</f>
        <v>1.5625000000000052E-2</v>
      </c>
    </row>
    <row r="170" spans="1:5" ht="15">
      <c r="A170" s="66"/>
      <c r="B170" s="22" t="s">
        <v>88</v>
      </c>
      <c r="C170" s="85"/>
      <c r="D170" s="69">
        <v>6.9444444444444397E-3</v>
      </c>
      <c r="E170" s="73">
        <f>$D$41*D170</f>
        <v>1.0416666666666659E-2</v>
      </c>
    </row>
    <row r="171" spans="1:5" ht="30">
      <c r="A171" s="66"/>
      <c r="B171" s="70" t="s">
        <v>89</v>
      </c>
      <c r="C171" s="19"/>
      <c r="D171" s="69">
        <v>6.9444444444444397E-3</v>
      </c>
      <c r="E171" s="73">
        <f>$D$41*D171</f>
        <v>1.0416666666666659E-2</v>
      </c>
    </row>
    <row r="172" spans="1:5" ht="15">
      <c r="A172" s="49" t="s">
        <v>153</v>
      </c>
      <c r="B172" s="23" t="s">
        <v>91</v>
      </c>
      <c r="C172" s="108">
        <f>SUM(E173:E177)</f>
        <v>4.6875000000000014E-2</v>
      </c>
      <c r="D172" s="69"/>
      <c r="E172" s="73"/>
    </row>
    <row r="173" spans="1:5" ht="45">
      <c r="A173" s="71"/>
      <c r="B173" s="70" t="s">
        <v>92</v>
      </c>
      <c r="C173" s="85"/>
      <c r="D173" s="69">
        <v>1.0416666666666701E-2</v>
      </c>
      <c r="E173" s="73">
        <f>$D$41*D173</f>
        <v>1.5625000000000052E-2</v>
      </c>
    </row>
    <row r="174" spans="1:5" ht="15">
      <c r="A174" s="71"/>
      <c r="B174" s="22" t="s">
        <v>93</v>
      </c>
      <c r="C174" s="85"/>
      <c r="D174" s="69">
        <v>3.4722222222222199E-3</v>
      </c>
      <c r="E174" s="68">
        <v>3.4722222222222199E-3</v>
      </c>
    </row>
    <row r="175" spans="1:5" ht="15">
      <c r="A175" s="71"/>
      <c r="B175" s="22" t="s">
        <v>94</v>
      </c>
      <c r="C175" s="85"/>
      <c r="D175" s="69">
        <v>3.4722222222222199E-3</v>
      </c>
      <c r="E175" s="68">
        <v>3.4722222222222199E-3</v>
      </c>
    </row>
    <row r="176" spans="1:5" ht="15">
      <c r="A176" s="71"/>
      <c r="B176" s="22" t="s">
        <v>95</v>
      </c>
      <c r="C176" s="85"/>
      <c r="D176" s="69">
        <v>3.4722222222222199E-3</v>
      </c>
      <c r="E176" s="68">
        <v>3.4722222222222199E-3</v>
      </c>
    </row>
    <row r="177" spans="1:5" ht="45">
      <c r="A177" s="71"/>
      <c r="B177" s="70" t="s">
        <v>96</v>
      </c>
      <c r="C177" s="19"/>
      <c r="D177" s="69">
        <v>2.0833333333333301E-2</v>
      </c>
      <c r="E177" s="68">
        <v>2.0833333333333301E-2</v>
      </c>
    </row>
    <row r="178" spans="1:5" ht="15.95">
      <c r="A178" s="49" t="s">
        <v>154</v>
      </c>
      <c r="B178" s="52" t="s">
        <v>98</v>
      </c>
      <c r="C178" s="108">
        <f>SUM(E179:E180)</f>
        <v>1.0416666666666659E-2</v>
      </c>
      <c r="D178" s="72"/>
      <c r="E178" s="86"/>
    </row>
    <row r="179" spans="1:5" ht="59.1">
      <c r="A179" s="49"/>
      <c r="B179" s="70" t="s">
        <v>99</v>
      </c>
      <c r="C179" s="85"/>
      <c r="D179" s="69">
        <v>6.9444444444444397E-3</v>
      </c>
      <c r="E179" s="86"/>
    </row>
    <row r="180" spans="1:5" ht="45">
      <c r="A180" s="49"/>
      <c r="B180" s="70" t="s">
        <v>100</v>
      </c>
      <c r="C180" s="85"/>
      <c r="D180" s="69">
        <v>6.9444444444444397E-3</v>
      </c>
      <c r="E180" s="73">
        <f>$D$41*D180</f>
        <v>1.0416666666666659E-2</v>
      </c>
    </row>
    <row r="181" spans="1:5" ht="15.95">
      <c r="A181" s="49" t="s">
        <v>155</v>
      </c>
      <c r="B181" s="23" t="s">
        <v>102</v>
      </c>
      <c r="C181" s="19">
        <f>SUM(E181)</f>
        <v>3.4722222222222199E-3</v>
      </c>
      <c r="D181" s="69">
        <v>3.4722222222222199E-3</v>
      </c>
      <c r="E181" s="68">
        <v>3.4722222222222199E-3</v>
      </c>
    </row>
    <row r="182" spans="1:5" ht="15">
      <c r="A182" s="71"/>
      <c r="B182" s="22" t="s">
        <v>103</v>
      </c>
      <c r="C182" s="108"/>
      <c r="D182" s="72"/>
      <c r="E182" s="84"/>
    </row>
    <row r="183" spans="1:5" ht="15">
      <c r="A183" s="71"/>
      <c r="B183" s="22" t="s">
        <v>104</v>
      </c>
      <c r="C183" s="85"/>
      <c r="D183" s="72"/>
      <c r="E183" s="84"/>
    </row>
    <row r="184" spans="1:5" ht="15">
      <c r="A184" s="71"/>
      <c r="B184" s="22" t="s">
        <v>105</v>
      </c>
      <c r="C184" s="85"/>
      <c r="D184" s="72"/>
      <c r="E184" s="84"/>
    </row>
    <row r="185" spans="1:5" ht="45">
      <c r="A185" s="71"/>
      <c r="B185" s="70" t="s">
        <v>106</v>
      </c>
      <c r="C185" s="85"/>
      <c r="D185" s="72"/>
      <c r="E185" s="84"/>
    </row>
    <row r="186" spans="1:5" ht="45">
      <c r="A186" s="71"/>
      <c r="B186" s="70" t="s">
        <v>107</v>
      </c>
      <c r="C186" s="85"/>
      <c r="D186" s="72"/>
      <c r="E186" s="73"/>
    </row>
    <row r="188" spans="1:5" ht="15.75">
      <c r="A188" s="74" t="s">
        <v>108</v>
      </c>
      <c r="B188" s="75" t="s">
        <v>109</v>
      </c>
      <c r="C188" s="9"/>
      <c r="D188" s="4"/>
      <c r="E188" s="4"/>
    </row>
    <row r="189" spans="1:5" ht="55.5">
      <c r="A189" s="78"/>
      <c r="B189" s="79" t="s">
        <v>110</v>
      </c>
      <c r="C189" s="80"/>
      <c r="D189" s="4"/>
      <c r="E189" s="4"/>
    </row>
    <row r="190" spans="1:5" ht="15.75">
      <c r="A190" s="81"/>
      <c r="B190" s="82" t="s">
        <v>111</v>
      </c>
      <c r="C190" s="15"/>
      <c r="D190" s="4"/>
      <c r="E190" s="4"/>
    </row>
    <row r="191" spans="1:5" ht="15">
      <c r="A191" s="81"/>
      <c r="B191" s="82"/>
      <c r="C191" s="15"/>
      <c r="D191" s="9"/>
      <c r="E191" s="4"/>
    </row>
    <row r="193" spans="1:5" ht="15">
      <c r="A193" s="23" t="s">
        <v>143</v>
      </c>
      <c r="B193" s="23"/>
      <c r="C193" s="19"/>
      <c r="D193" s="63" t="s">
        <v>74</v>
      </c>
      <c r="E193" s="64"/>
    </row>
    <row r="194" spans="1:5" ht="15">
      <c r="A194" s="49" t="s">
        <v>156</v>
      </c>
      <c r="B194" s="23" t="s">
        <v>76</v>
      </c>
      <c r="C194" s="108">
        <f>SUM(E195:E196)</f>
        <v>6.0763888888888846E-3</v>
      </c>
      <c r="D194" s="72"/>
      <c r="E194" s="73"/>
    </row>
    <row r="195" spans="1:5" ht="15">
      <c r="A195" s="66"/>
      <c r="B195" s="23" t="s">
        <v>77</v>
      </c>
      <c r="C195" s="85"/>
      <c r="D195" s="69">
        <v>3.4722222222222199E-3</v>
      </c>
      <c r="E195" s="73">
        <f>$D$42*D195</f>
        <v>2.6041666666666648E-3</v>
      </c>
    </row>
    <row r="196" spans="1:5" ht="15">
      <c r="A196" s="66"/>
      <c r="B196" s="23" t="s">
        <v>78</v>
      </c>
      <c r="C196" s="85"/>
      <c r="D196" s="69">
        <v>3.4722222222222199E-3</v>
      </c>
      <c r="E196" s="68">
        <v>3.4722222222222199E-3</v>
      </c>
    </row>
    <row r="197" spans="1:5" ht="15">
      <c r="A197" s="49" t="s">
        <v>157</v>
      </c>
      <c r="B197" s="23" t="s">
        <v>80</v>
      </c>
      <c r="C197" s="19">
        <f>SUM(E198:E204)</f>
        <v>4.4270833333333363E-2</v>
      </c>
      <c r="D197" s="69"/>
      <c r="E197" s="86"/>
    </row>
    <row r="198" spans="1:5" ht="30">
      <c r="A198" s="49" t="s">
        <v>158</v>
      </c>
      <c r="B198" s="52" t="s">
        <v>82</v>
      </c>
      <c r="C198" s="108"/>
      <c r="D198" s="69">
        <v>2.7777777777777801E-2</v>
      </c>
      <c r="E198" s="73">
        <f>$D$42*D198</f>
        <v>2.083333333333335E-2</v>
      </c>
    </row>
    <row r="199" spans="1:5" ht="15">
      <c r="A199" s="49" t="s">
        <v>159</v>
      </c>
      <c r="B199" s="23" t="s">
        <v>84</v>
      </c>
      <c r="C199" s="85"/>
      <c r="D199" s="69"/>
      <c r="E199" s="73"/>
    </row>
    <row r="200" spans="1:5" ht="15">
      <c r="A200" s="66"/>
      <c r="B200" s="22" t="s">
        <v>85</v>
      </c>
      <c r="C200" s="85"/>
      <c r="D200" s="69">
        <v>6.9444444444444397E-3</v>
      </c>
      <c r="E200" s="73">
        <f>$D$42*D200</f>
        <v>5.2083333333333296E-3</v>
      </c>
    </row>
    <row r="201" spans="1:5" ht="15">
      <c r="A201" s="66"/>
      <c r="B201" s="22" t="s">
        <v>86</v>
      </c>
      <c r="C201" s="85"/>
      <c r="D201" s="69"/>
      <c r="E201" s="86"/>
    </row>
    <row r="202" spans="1:5" ht="15">
      <c r="A202" s="66"/>
      <c r="B202" s="22" t="s">
        <v>87</v>
      </c>
      <c r="C202" s="85"/>
      <c r="D202" s="69">
        <v>1.0416666666666701E-2</v>
      </c>
      <c r="E202" s="73">
        <f>$D$42*D202</f>
        <v>7.812500000000026E-3</v>
      </c>
    </row>
    <row r="203" spans="1:5" ht="15">
      <c r="A203" s="66"/>
      <c r="B203" s="22" t="s">
        <v>88</v>
      </c>
      <c r="C203" s="85"/>
      <c r="D203" s="69">
        <v>6.9444444444444397E-3</v>
      </c>
      <c r="E203" s="73">
        <f>$D$42*D203</f>
        <v>5.2083333333333296E-3</v>
      </c>
    </row>
    <row r="204" spans="1:5" ht="30">
      <c r="A204" s="66"/>
      <c r="B204" s="70" t="s">
        <v>89</v>
      </c>
      <c r="C204" s="19"/>
      <c r="D204" s="69">
        <v>6.9444444444444397E-3</v>
      </c>
      <c r="E204" s="73">
        <f>$D$42*D204</f>
        <v>5.2083333333333296E-3</v>
      </c>
    </row>
    <row r="205" spans="1:5" ht="15">
      <c r="A205" s="49" t="s">
        <v>160</v>
      </c>
      <c r="B205" s="23" t="s">
        <v>91</v>
      </c>
      <c r="C205" s="108">
        <f>SUM(E206:E210)</f>
        <v>3.9062499999999986E-2</v>
      </c>
      <c r="D205" s="69"/>
      <c r="E205" s="73"/>
    </row>
    <row r="206" spans="1:5" ht="45">
      <c r="A206" s="71"/>
      <c r="B206" s="70" t="s">
        <v>92</v>
      </c>
      <c r="C206" s="85"/>
      <c r="D206" s="69">
        <v>1.0416666666666701E-2</v>
      </c>
      <c r="E206" s="73">
        <f>$D$42*D206</f>
        <v>7.812500000000026E-3</v>
      </c>
    </row>
    <row r="207" spans="1:5" ht="15">
      <c r="A207" s="71"/>
      <c r="B207" s="22" t="s">
        <v>93</v>
      </c>
      <c r="C207" s="85"/>
      <c r="D207" s="69">
        <v>3.4722222222222199E-3</v>
      </c>
      <c r="E207" s="68">
        <v>3.4722222222222199E-3</v>
      </c>
    </row>
    <row r="208" spans="1:5" ht="15">
      <c r="A208" s="71"/>
      <c r="B208" s="22" t="s">
        <v>94</v>
      </c>
      <c r="C208" s="85"/>
      <c r="D208" s="69">
        <v>3.4722222222222199E-3</v>
      </c>
      <c r="E208" s="68">
        <v>3.4722222222222199E-3</v>
      </c>
    </row>
    <row r="209" spans="1:5" ht="15">
      <c r="A209" s="71"/>
      <c r="B209" s="22" t="s">
        <v>95</v>
      </c>
      <c r="C209" s="85"/>
      <c r="D209" s="69">
        <v>3.4722222222222199E-3</v>
      </c>
      <c r="E209" s="68">
        <v>3.4722222222222199E-3</v>
      </c>
    </row>
    <row r="210" spans="1:5" ht="45">
      <c r="A210" s="71"/>
      <c r="B210" s="70" t="s">
        <v>96</v>
      </c>
      <c r="C210" s="19"/>
      <c r="D210" s="69">
        <v>2.0833333333333301E-2</v>
      </c>
      <c r="E210" s="68">
        <v>2.0833333333333301E-2</v>
      </c>
    </row>
    <row r="211" spans="1:5" ht="15.95">
      <c r="A211" s="49" t="s">
        <v>161</v>
      </c>
      <c r="B211" s="52" t="s">
        <v>98</v>
      </c>
      <c r="C211" s="108">
        <f>SUM(E212:E213)</f>
        <v>5.2083333333333296E-3</v>
      </c>
      <c r="D211" s="72"/>
      <c r="E211" s="86"/>
    </row>
    <row r="212" spans="1:5" ht="59.1">
      <c r="A212" s="49"/>
      <c r="B212" s="70" t="s">
        <v>99</v>
      </c>
      <c r="C212" s="85"/>
      <c r="D212" s="69">
        <v>6.9444444444444397E-3</v>
      </c>
      <c r="E212" s="86"/>
    </row>
    <row r="213" spans="1:5" ht="45">
      <c r="A213" s="49"/>
      <c r="B213" s="70" t="s">
        <v>100</v>
      </c>
      <c r="C213" s="85"/>
      <c r="D213" s="69">
        <v>6.9444444444444397E-3</v>
      </c>
      <c r="E213" s="73">
        <f>$D$42*D213</f>
        <v>5.2083333333333296E-3</v>
      </c>
    </row>
    <row r="214" spans="1:5" ht="15.95">
      <c r="A214" s="49" t="s">
        <v>162</v>
      </c>
      <c r="B214" s="23" t="s">
        <v>102</v>
      </c>
      <c r="C214" s="19">
        <f>SUM(E214)</f>
        <v>3.4722222222222199E-3</v>
      </c>
      <c r="D214" s="69">
        <v>3.4722222222222199E-3</v>
      </c>
      <c r="E214" s="68">
        <v>3.4722222222222199E-3</v>
      </c>
    </row>
    <row r="215" spans="1:5" ht="15">
      <c r="A215" s="71"/>
      <c r="B215" s="22" t="s">
        <v>103</v>
      </c>
      <c r="C215" s="108"/>
      <c r="D215" s="72"/>
      <c r="E215" s="84"/>
    </row>
    <row r="216" spans="1:5" ht="15">
      <c r="A216" s="71"/>
      <c r="B216" s="22" t="s">
        <v>104</v>
      </c>
      <c r="C216" s="85"/>
      <c r="D216" s="72"/>
      <c r="E216" s="84"/>
    </row>
    <row r="217" spans="1:5" ht="15">
      <c r="A217" s="71"/>
      <c r="B217" s="22" t="s">
        <v>105</v>
      </c>
      <c r="C217" s="85"/>
      <c r="D217" s="72"/>
      <c r="E217" s="84"/>
    </row>
    <row r="218" spans="1:5" ht="45">
      <c r="A218" s="71"/>
      <c r="B218" s="70" t="s">
        <v>106</v>
      </c>
      <c r="C218" s="85"/>
      <c r="D218" s="72"/>
      <c r="E218" s="84"/>
    </row>
    <row r="219" spans="1:5" ht="45">
      <c r="A219" s="71"/>
      <c r="B219" s="70" t="s">
        <v>107</v>
      </c>
      <c r="C219" s="85"/>
      <c r="D219" s="72"/>
      <c r="E219" s="73"/>
    </row>
    <row r="221" spans="1:5" ht="15.75">
      <c r="A221" s="74" t="s">
        <v>108</v>
      </c>
      <c r="B221" s="75" t="s">
        <v>109</v>
      </c>
      <c r="C221" s="9"/>
      <c r="D221" s="4"/>
      <c r="E221" s="4"/>
    </row>
    <row r="222" spans="1:5" ht="55.5">
      <c r="A222" s="78"/>
      <c r="B222" s="79" t="s">
        <v>110</v>
      </c>
      <c r="C222" s="80"/>
      <c r="D222" s="4"/>
      <c r="E222" s="4"/>
    </row>
    <row r="223" spans="1:5" ht="15.75">
      <c r="A223" s="81"/>
      <c r="B223" s="82" t="s">
        <v>111</v>
      </c>
      <c r="C223" s="15"/>
      <c r="D223" s="4"/>
      <c r="E223" s="4"/>
    </row>
    <row r="224" spans="1:5" ht="15">
      <c r="A224" s="81"/>
      <c r="B224" s="82"/>
      <c r="C224" s="15"/>
      <c r="D224" s="9"/>
      <c r="E224" s="4"/>
    </row>
    <row r="226" spans="1:6" ht="15">
      <c r="A226" s="23" t="s">
        <v>145</v>
      </c>
      <c r="B226" s="23"/>
      <c r="C226" s="19"/>
      <c r="D226" s="63" t="s">
        <v>74</v>
      </c>
      <c r="E226" s="64"/>
      <c r="F226" s="16"/>
    </row>
    <row r="227" spans="1:6" ht="15">
      <c r="A227" s="49" t="s">
        <v>163</v>
      </c>
      <c r="B227" s="23" t="s">
        <v>76</v>
      </c>
      <c r="C227" s="108">
        <f>SUM(E228:E229)</f>
        <v>8.680555555555549E-3</v>
      </c>
      <c r="D227" s="72"/>
      <c r="E227" s="73"/>
    </row>
    <row r="228" spans="1:6" ht="15">
      <c r="A228" s="66"/>
      <c r="B228" s="23" t="s">
        <v>77</v>
      </c>
      <c r="C228" s="85"/>
      <c r="D228" s="69">
        <v>3.4722222222222199E-3</v>
      </c>
      <c r="E228" s="73">
        <f>$D$43*D228</f>
        <v>5.2083333333333296E-3</v>
      </c>
    </row>
    <row r="229" spans="1:6" ht="15">
      <c r="A229" s="66"/>
      <c r="B229" s="23" t="s">
        <v>78</v>
      </c>
      <c r="C229" s="85"/>
      <c r="D229" s="69">
        <v>3.4722222222222199E-3</v>
      </c>
      <c r="E229" s="68">
        <v>3.4722222222222199E-3</v>
      </c>
    </row>
    <row r="230" spans="1:6" ht="15">
      <c r="A230" s="49" t="s">
        <v>164</v>
      </c>
      <c r="B230" s="23" t="s">
        <v>80</v>
      </c>
      <c r="C230" s="19">
        <f>SUM(E231:E237)</f>
        <v>8.8541666666666727E-2</v>
      </c>
      <c r="D230" s="69"/>
      <c r="E230" s="86"/>
    </row>
    <row r="231" spans="1:6" ht="30">
      <c r="A231" s="49" t="s">
        <v>165</v>
      </c>
      <c r="B231" s="52" t="s">
        <v>82</v>
      </c>
      <c r="C231" s="108"/>
      <c r="D231" s="69">
        <v>2.7777777777777801E-2</v>
      </c>
      <c r="E231" s="73">
        <f>$D$43*D231</f>
        <v>4.1666666666666699E-2</v>
      </c>
    </row>
    <row r="232" spans="1:6" ht="15">
      <c r="A232" s="49" t="s">
        <v>166</v>
      </c>
      <c r="B232" s="23" t="s">
        <v>84</v>
      </c>
      <c r="C232" s="85"/>
      <c r="D232" s="69"/>
      <c r="E232" s="73"/>
    </row>
    <row r="233" spans="1:6" ht="15">
      <c r="A233" s="66"/>
      <c r="B233" s="22" t="s">
        <v>85</v>
      </c>
      <c r="C233" s="85"/>
      <c r="D233" s="69">
        <v>6.9444444444444397E-3</v>
      </c>
      <c r="E233" s="73">
        <f>$D$43*D233</f>
        <v>1.0416666666666659E-2</v>
      </c>
    </row>
    <row r="234" spans="1:6" ht="15">
      <c r="A234" s="66"/>
      <c r="B234" s="22" t="s">
        <v>86</v>
      </c>
      <c r="C234" s="85"/>
      <c r="D234" s="69"/>
      <c r="E234" s="86"/>
    </row>
    <row r="235" spans="1:6" ht="15">
      <c r="A235" s="66"/>
      <c r="B235" s="22" t="s">
        <v>87</v>
      </c>
      <c r="C235" s="85"/>
      <c r="D235" s="69">
        <v>1.0416666666666701E-2</v>
      </c>
      <c r="E235" s="73">
        <f>$D$43*D235</f>
        <v>1.5625000000000052E-2</v>
      </c>
    </row>
    <row r="236" spans="1:6" ht="15">
      <c r="A236" s="66"/>
      <c r="B236" s="22" t="s">
        <v>88</v>
      </c>
      <c r="C236" s="85"/>
      <c r="D236" s="69">
        <v>6.9444444444444397E-3</v>
      </c>
      <c r="E236" s="73">
        <f>$D$43*D236</f>
        <v>1.0416666666666659E-2</v>
      </c>
    </row>
    <row r="237" spans="1:6" ht="30">
      <c r="A237" s="66"/>
      <c r="B237" s="70" t="s">
        <v>89</v>
      </c>
      <c r="C237" s="19"/>
      <c r="D237" s="69">
        <v>6.9444444444444397E-3</v>
      </c>
      <c r="E237" s="73">
        <f>$D$43*D237</f>
        <v>1.0416666666666659E-2</v>
      </c>
    </row>
    <row r="238" spans="1:6" ht="15">
      <c r="A238" s="49" t="s">
        <v>167</v>
      </c>
      <c r="B238" s="23" t="s">
        <v>91</v>
      </c>
      <c r="C238" s="108">
        <f>SUM(E239:E243)</f>
        <v>4.6875000000000014E-2</v>
      </c>
      <c r="D238" s="69"/>
      <c r="E238" s="73"/>
    </row>
    <row r="239" spans="1:6" ht="45">
      <c r="A239" s="71"/>
      <c r="B239" s="70" t="s">
        <v>92</v>
      </c>
      <c r="C239" s="85"/>
      <c r="D239" s="69">
        <v>1.0416666666666701E-2</v>
      </c>
      <c r="E239" s="73">
        <f>$D$43*D239</f>
        <v>1.5625000000000052E-2</v>
      </c>
    </row>
    <row r="240" spans="1:6" ht="15">
      <c r="A240" s="71"/>
      <c r="B240" s="22" t="s">
        <v>93</v>
      </c>
      <c r="C240" s="85"/>
      <c r="D240" s="69">
        <v>3.4722222222222199E-3</v>
      </c>
      <c r="E240" s="68">
        <v>3.4722222222222199E-3</v>
      </c>
    </row>
    <row r="241" spans="1:5" ht="15">
      <c r="A241" s="71"/>
      <c r="B241" s="22" t="s">
        <v>94</v>
      </c>
      <c r="C241" s="85"/>
      <c r="D241" s="69">
        <v>3.4722222222222199E-3</v>
      </c>
      <c r="E241" s="68">
        <v>3.4722222222222199E-3</v>
      </c>
    </row>
    <row r="242" spans="1:5" ht="15">
      <c r="A242" s="71"/>
      <c r="B242" s="22" t="s">
        <v>95</v>
      </c>
      <c r="C242" s="85"/>
      <c r="D242" s="69">
        <v>3.4722222222222199E-3</v>
      </c>
      <c r="E242" s="68">
        <v>3.4722222222222199E-3</v>
      </c>
    </row>
    <row r="243" spans="1:5" ht="45">
      <c r="A243" s="71"/>
      <c r="B243" s="70" t="s">
        <v>96</v>
      </c>
      <c r="C243" s="19"/>
      <c r="D243" s="69">
        <v>2.0833333333333301E-2</v>
      </c>
      <c r="E243" s="68">
        <v>2.0833333333333301E-2</v>
      </c>
    </row>
    <row r="244" spans="1:5" ht="15.95">
      <c r="A244" s="49" t="s">
        <v>168</v>
      </c>
      <c r="B244" s="52" t="s">
        <v>98</v>
      </c>
      <c r="C244" s="108">
        <f>SUM(E245:E246)</f>
        <v>1.0416666666666659E-2</v>
      </c>
      <c r="D244" s="72"/>
      <c r="E244" s="86"/>
    </row>
    <row r="245" spans="1:5" ht="59.1">
      <c r="A245" s="49"/>
      <c r="B245" s="70" t="s">
        <v>99</v>
      </c>
      <c r="C245" s="85"/>
      <c r="D245" s="69">
        <v>6.9444444444444397E-3</v>
      </c>
      <c r="E245" s="86"/>
    </row>
    <row r="246" spans="1:5" ht="45">
      <c r="A246" s="49"/>
      <c r="B246" s="70" t="s">
        <v>100</v>
      </c>
      <c r="C246" s="85"/>
      <c r="D246" s="69">
        <v>6.9444444444444397E-3</v>
      </c>
      <c r="E246" s="73">
        <f>$D$43*D246</f>
        <v>1.0416666666666659E-2</v>
      </c>
    </row>
    <row r="247" spans="1:5" ht="15.95">
      <c r="A247" s="49" t="s">
        <v>169</v>
      </c>
      <c r="B247" s="23" t="s">
        <v>102</v>
      </c>
      <c r="C247" s="19">
        <f>SUM(E247)</f>
        <v>3.4722222222222199E-3</v>
      </c>
      <c r="D247" s="69">
        <v>3.4722222222222199E-3</v>
      </c>
      <c r="E247" s="68">
        <v>3.4722222222222199E-3</v>
      </c>
    </row>
    <row r="248" spans="1:5" ht="15">
      <c r="A248" s="71"/>
      <c r="B248" s="22" t="s">
        <v>103</v>
      </c>
      <c r="C248" s="108"/>
      <c r="E248" s="84"/>
    </row>
    <row r="249" spans="1:5" ht="15">
      <c r="A249" s="71"/>
      <c r="B249" s="22" t="s">
        <v>104</v>
      </c>
      <c r="C249" s="85"/>
      <c r="E249" s="84"/>
    </row>
    <row r="250" spans="1:5" ht="15">
      <c r="A250" s="71"/>
      <c r="B250" s="22" t="s">
        <v>105</v>
      </c>
      <c r="C250" s="85"/>
      <c r="E250" s="84"/>
    </row>
    <row r="251" spans="1:5" ht="45">
      <c r="A251" s="71"/>
      <c r="B251" s="70" t="s">
        <v>106</v>
      </c>
      <c r="C251" s="85"/>
      <c r="E251" s="84"/>
    </row>
    <row r="252" spans="1:5" ht="45">
      <c r="A252" s="71"/>
      <c r="B252" s="70" t="s">
        <v>107</v>
      </c>
      <c r="C252" s="85"/>
      <c r="E252" s="73"/>
    </row>
    <row r="254" spans="1:5" ht="15.75">
      <c r="A254" s="74" t="s">
        <v>108</v>
      </c>
      <c r="B254" s="75" t="s">
        <v>109</v>
      </c>
      <c r="C254" s="9"/>
      <c r="D254" s="4"/>
      <c r="E254" s="4"/>
    </row>
    <row r="255" spans="1:5" ht="55.5">
      <c r="A255" s="78"/>
      <c r="B255" s="79" t="s">
        <v>110</v>
      </c>
      <c r="C255" s="80"/>
      <c r="D255" s="4"/>
      <c r="E255" s="4"/>
    </row>
    <row r="256" spans="1:5" ht="15.75">
      <c r="A256" s="81"/>
      <c r="B256" s="82" t="s">
        <v>111</v>
      </c>
      <c r="C256" s="15"/>
      <c r="D256" s="4"/>
      <c r="E256" s="4"/>
    </row>
    <row r="258" spans="1:6" ht="15">
      <c r="A258" s="74" t="s">
        <v>146</v>
      </c>
      <c r="B258" s="82" t="s">
        <v>147</v>
      </c>
      <c r="C258" s="110"/>
      <c r="D258" s="110"/>
      <c r="E258" s="111"/>
    </row>
    <row r="259" spans="1:6" ht="15">
      <c r="A259" s="112"/>
      <c r="B259" s="113" t="s">
        <v>133</v>
      </c>
      <c r="C259" s="114">
        <v>6.9444444444444397E-3</v>
      </c>
      <c r="D259" s="110"/>
      <c r="E259" s="111"/>
    </row>
    <row r="260" spans="1:6" ht="15">
      <c r="A260" s="112"/>
      <c r="B260" s="113" t="s">
        <v>134</v>
      </c>
      <c r="C260" s="114">
        <v>3.4722222222222199E-3</v>
      </c>
      <c r="D260" s="110"/>
      <c r="E260" s="111"/>
    </row>
    <row r="261" spans="1:6" ht="30">
      <c r="A261" s="112"/>
      <c r="B261" s="115" t="s">
        <v>135</v>
      </c>
      <c r="C261" s="114">
        <v>3.4722222222222199E-3</v>
      </c>
      <c r="D261" s="110"/>
      <c r="E261" s="111"/>
    </row>
    <row r="262" spans="1:6" ht="15">
      <c r="A262" s="112"/>
      <c r="B262" s="113" t="s">
        <v>148</v>
      </c>
      <c r="C262" s="114">
        <v>2.0833333333333301E-2</v>
      </c>
      <c r="D262" s="110"/>
      <c r="E262" s="111"/>
    </row>
    <row r="263" spans="1:6" ht="58.5">
      <c r="A263" s="112"/>
      <c r="B263" s="115" t="s">
        <v>99</v>
      </c>
      <c r="C263" s="114">
        <v>6.9444444444444397E-3</v>
      </c>
      <c r="D263" s="110"/>
      <c r="E263" s="113"/>
    </row>
    <row r="265" spans="1:6" ht="15">
      <c r="A265" s="23" t="s">
        <v>171</v>
      </c>
      <c r="B265" s="23"/>
      <c r="C265" s="19"/>
      <c r="D265" s="63" t="s">
        <v>74</v>
      </c>
      <c r="E265" s="64"/>
      <c r="F265" s="16"/>
    </row>
    <row r="266" spans="1:6" ht="15">
      <c r="A266" s="49" t="s">
        <v>176</v>
      </c>
      <c r="B266" s="23" t="s">
        <v>76</v>
      </c>
      <c r="C266" s="108">
        <f>SUM(E267:E268)</f>
        <v>6.0763888888888846E-3</v>
      </c>
      <c r="E266" s="73"/>
    </row>
    <row r="267" spans="1:6" ht="15">
      <c r="A267" s="66"/>
      <c r="B267" s="23" t="s">
        <v>77</v>
      </c>
      <c r="C267" s="85"/>
      <c r="D267" s="68">
        <v>3.4722222222222199E-3</v>
      </c>
      <c r="E267" s="73">
        <f>$D$44*D267</f>
        <v>2.6041666666666648E-3</v>
      </c>
    </row>
    <row r="268" spans="1:6" ht="15">
      <c r="A268" s="66"/>
      <c r="B268" s="23" t="s">
        <v>78</v>
      </c>
      <c r="C268" s="85"/>
      <c r="D268" s="69">
        <v>3.4722222222222199E-3</v>
      </c>
      <c r="E268" s="68">
        <v>3.4722222222222199E-3</v>
      </c>
    </row>
    <row r="269" spans="1:6" ht="15">
      <c r="A269" s="49" t="s">
        <v>177</v>
      </c>
      <c r="B269" s="23" t="s">
        <v>80</v>
      </c>
      <c r="C269" s="19">
        <f>SUM(E270:E276)</f>
        <v>4.4270833333333363E-2</v>
      </c>
      <c r="D269" s="69"/>
      <c r="E269" s="86"/>
    </row>
    <row r="270" spans="1:6" ht="30">
      <c r="A270" s="49" t="s">
        <v>178</v>
      </c>
      <c r="B270" s="52" t="s">
        <v>82</v>
      </c>
      <c r="C270" s="108"/>
      <c r="D270" s="69">
        <v>2.7777777777777801E-2</v>
      </c>
      <c r="E270" s="73">
        <f>$D$44*D270</f>
        <v>2.083333333333335E-2</v>
      </c>
    </row>
    <row r="271" spans="1:6" ht="15">
      <c r="A271" s="49" t="s">
        <v>179</v>
      </c>
      <c r="B271" s="23" t="s">
        <v>84</v>
      </c>
      <c r="C271" s="85"/>
      <c r="D271" s="69"/>
      <c r="E271" s="73"/>
    </row>
    <row r="272" spans="1:6" ht="15">
      <c r="A272" s="66"/>
      <c r="B272" s="22" t="s">
        <v>85</v>
      </c>
      <c r="C272" s="85"/>
      <c r="D272" s="69">
        <v>6.9444444444444397E-3</v>
      </c>
      <c r="E272" s="73">
        <f>$D$44*D272</f>
        <v>5.2083333333333296E-3</v>
      </c>
    </row>
    <row r="273" spans="1:5" ht="15">
      <c r="A273" s="66"/>
      <c r="B273" s="22" t="s">
        <v>86</v>
      </c>
      <c r="C273" s="85"/>
      <c r="D273" s="69"/>
      <c r="E273" s="86"/>
    </row>
    <row r="274" spans="1:5" ht="15">
      <c r="A274" s="66"/>
      <c r="B274" s="22" t="s">
        <v>87</v>
      </c>
      <c r="C274" s="85"/>
      <c r="D274" s="69">
        <v>1.0416666666666701E-2</v>
      </c>
      <c r="E274" s="73">
        <f>$D$44*D274</f>
        <v>7.812500000000026E-3</v>
      </c>
    </row>
    <row r="275" spans="1:5" ht="15">
      <c r="A275" s="66"/>
      <c r="B275" s="22" t="s">
        <v>88</v>
      </c>
      <c r="C275" s="85"/>
      <c r="D275" s="69">
        <v>6.9444444444444397E-3</v>
      </c>
      <c r="E275" s="73">
        <f>$D$44*D275</f>
        <v>5.2083333333333296E-3</v>
      </c>
    </row>
    <row r="276" spans="1:5" ht="30">
      <c r="A276" s="66"/>
      <c r="B276" s="70" t="s">
        <v>89</v>
      </c>
      <c r="C276" s="19"/>
      <c r="D276" s="69">
        <v>6.9444444444444397E-3</v>
      </c>
      <c r="E276" s="73">
        <f>$D$44*D276</f>
        <v>5.2083333333333296E-3</v>
      </c>
    </row>
    <row r="277" spans="1:5" ht="15">
      <c r="A277" s="49" t="s">
        <v>180</v>
      </c>
      <c r="B277" s="23" t="s">
        <v>91</v>
      </c>
      <c r="C277" s="108">
        <f>SUM(E278:E282)</f>
        <v>3.9062499999999986E-2</v>
      </c>
      <c r="D277" s="69"/>
      <c r="E277" s="73"/>
    </row>
    <row r="278" spans="1:5" ht="45">
      <c r="A278" s="71"/>
      <c r="B278" s="70" t="s">
        <v>92</v>
      </c>
      <c r="C278" s="85"/>
      <c r="D278" s="69">
        <v>1.0416666666666701E-2</v>
      </c>
      <c r="E278" s="73">
        <f>$D$44*D278</f>
        <v>7.812500000000026E-3</v>
      </c>
    </row>
    <row r="279" spans="1:5" ht="15">
      <c r="A279" s="71"/>
      <c r="B279" s="22" t="s">
        <v>93</v>
      </c>
      <c r="C279" s="85"/>
      <c r="D279" s="69">
        <v>3.4722222222222199E-3</v>
      </c>
      <c r="E279" s="68">
        <v>3.4722222222222199E-3</v>
      </c>
    </row>
    <row r="280" spans="1:5" ht="15">
      <c r="A280" s="71"/>
      <c r="B280" s="22" t="s">
        <v>94</v>
      </c>
      <c r="C280" s="85"/>
      <c r="D280" s="69">
        <v>3.4722222222222199E-3</v>
      </c>
      <c r="E280" s="68">
        <v>3.4722222222222199E-3</v>
      </c>
    </row>
    <row r="281" spans="1:5" ht="15">
      <c r="A281" s="71"/>
      <c r="B281" s="22" t="s">
        <v>95</v>
      </c>
      <c r="C281" s="85"/>
      <c r="D281" s="69">
        <v>3.4722222222222199E-3</v>
      </c>
      <c r="E281" s="68">
        <v>3.4722222222222199E-3</v>
      </c>
    </row>
    <row r="282" spans="1:5" ht="45">
      <c r="A282" s="71"/>
      <c r="B282" s="70" t="s">
        <v>96</v>
      </c>
      <c r="C282" s="19"/>
      <c r="D282" s="69">
        <v>2.0833333333333301E-2</v>
      </c>
      <c r="E282" s="68">
        <v>2.0833333333333301E-2</v>
      </c>
    </row>
    <row r="283" spans="1:5" ht="15.95">
      <c r="A283" s="49" t="s">
        <v>181</v>
      </c>
      <c r="B283" s="52" t="s">
        <v>98</v>
      </c>
      <c r="C283" s="108">
        <f>SUM(E284:E285)</f>
        <v>5.2083333333333296E-3</v>
      </c>
      <c r="D283" s="72"/>
      <c r="E283" s="86"/>
    </row>
    <row r="284" spans="1:5" ht="59.1">
      <c r="A284" s="49"/>
      <c r="B284" s="70" t="s">
        <v>99</v>
      </c>
      <c r="C284" s="85"/>
      <c r="D284" s="69">
        <v>6.9444444444444397E-3</v>
      </c>
      <c r="E284" s="86"/>
    </row>
    <row r="285" spans="1:5" ht="45">
      <c r="A285" s="49"/>
      <c r="B285" s="70" t="s">
        <v>100</v>
      </c>
      <c r="C285" s="85"/>
      <c r="D285" s="69">
        <v>6.9444444444444397E-3</v>
      </c>
      <c r="E285" s="73">
        <f>$D$44*D285</f>
        <v>5.2083333333333296E-3</v>
      </c>
    </row>
    <row r="286" spans="1:5" ht="15.95">
      <c r="A286" s="49" t="s">
        <v>182</v>
      </c>
      <c r="B286" s="23" t="s">
        <v>102</v>
      </c>
      <c r="C286" s="19">
        <f>SUM(E286)</f>
        <v>3.4722222222222199E-3</v>
      </c>
      <c r="D286" s="69">
        <v>3.4722222222222199E-3</v>
      </c>
      <c r="E286" s="68">
        <v>3.4722222222222199E-3</v>
      </c>
    </row>
    <row r="287" spans="1:5" ht="15">
      <c r="A287" s="71"/>
      <c r="B287" s="22" t="s">
        <v>103</v>
      </c>
      <c r="C287" s="108"/>
      <c r="D287" s="72"/>
      <c r="E287" s="84"/>
    </row>
    <row r="288" spans="1:5" ht="15">
      <c r="A288" s="71"/>
      <c r="B288" s="22" t="s">
        <v>104</v>
      </c>
      <c r="C288" s="85"/>
      <c r="D288" s="72"/>
      <c r="E288" s="84"/>
    </row>
    <row r="289" spans="1:5" ht="15">
      <c r="A289" s="71"/>
      <c r="B289" s="22" t="s">
        <v>105</v>
      </c>
      <c r="C289" s="85"/>
      <c r="D289" s="72"/>
      <c r="E289" s="84"/>
    </row>
    <row r="290" spans="1:5" ht="45">
      <c r="A290" s="71"/>
      <c r="B290" s="70" t="s">
        <v>106</v>
      </c>
      <c r="C290" s="85"/>
      <c r="D290" s="72"/>
      <c r="E290" s="84"/>
    </row>
    <row r="291" spans="1:5" ht="45">
      <c r="A291" s="71"/>
      <c r="B291" s="70" t="s">
        <v>107</v>
      </c>
      <c r="C291" s="85"/>
      <c r="D291" s="72"/>
      <c r="E291" s="73"/>
    </row>
    <row r="293" spans="1:5" ht="15.75">
      <c r="A293" s="74" t="s">
        <v>108</v>
      </c>
      <c r="B293" s="75" t="s">
        <v>109</v>
      </c>
      <c r="C293" s="9"/>
      <c r="D293" s="4"/>
      <c r="E293" s="4"/>
    </row>
    <row r="294" spans="1:5" ht="55.5">
      <c r="A294" s="78"/>
      <c r="B294" s="79" t="s">
        <v>110</v>
      </c>
      <c r="C294" s="80"/>
      <c r="D294" s="4"/>
      <c r="E294" s="4"/>
    </row>
    <row r="295" spans="1:5" ht="15.75">
      <c r="A295" s="81"/>
      <c r="B295" s="82" t="s">
        <v>111</v>
      </c>
      <c r="C295" s="15"/>
      <c r="D295" s="4"/>
      <c r="E295" s="4"/>
    </row>
    <row r="296" spans="1:5" ht="15">
      <c r="A296" s="81"/>
      <c r="B296" s="82"/>
      <c r="C296" s="15"/>
      <c r="D296" s="9"/>
      <c r="E296" s="4"/>
    </row>
    <row r="298" spans="1:5" ht="15">
      <c r="A298" s="23" t="s">
        <v>173</v>
      </c>
      <c r="B298" s="23"/>
      <c r="C298" s="19"/>
      <c r="D298" s="63" t="s">
        <v>74</v>
      </c>
      <c r="E298" s="64"/>
    </row>
    <row r="299" spans="1:5" ht="15">
      <c r="A299" s="49" t="s">
        <v>183</v>
      </c>
      <c r="B299" s="23" t="s">
        <v>76</v>
      </c>
      <c r="C299" s="108">
        <f>SUM(E300:E301)</f>
        <v>1.0416666666666659E-2</v>
      </c>
      <c r="D299" s="72"/>
      <c r="E299" s="73"/>
    </row>
    <row r="300" spans="1:5" ht="15">
      <c r="A300" s="66"/>
      <c r="B300" s="23" t="s">
        <v>77</v>
      </c>
      <c r="C300" s="85"/>
      <c r="D300" s="69">
        <v>3.4722222222222199E-3</v>
      </c>
      <c r="E300" s="73">
        <f>$D$45*D300</f>
        <v>6.9444444444444397E-3</v>
      </c>
    </row>
    <row r="301" spans="1:5" ht="15">
      <c r="A301" s="66"/>
      <c r="B301" s="23" t="s">
        <v>78</v>
      </c>
      <c r="C301" s="85"/>
      <c r="D301" s="69">
        <v>3.4722222222222199E-3</v>
      </c>
      <c r="E301" s="68">
        <v>3.4722222222222199E-3</v>
      </c>
    </row>
    <row r="302" spans="1:5" ht="15">
      <c r="A302" s="49" t="s">
        <v>184</v>
      </c>
      <c r="B302" s="23" t="s">
        <v>80</v>
      </c>
      <c r="C302" s="19">
        <f>SUM(E303:E309)</f>
        <v>0.11805555555555564</v>
      </c>
      <c r="D302" s="69"/>
      <c r="E302" s="86"/>
    </row>
    <row r="303" spans="1:5" ht="30">
      <c r="A303" s="49" t="s">
        <v>185</v>
      </c>
      <c r="B303" s="52" t="s">
        <v>82</v>
      </c>
      <c r="C303" s="108"/>
      <c r="D303" s="69">
        <v>2.7777777777777801E-2</v>
      </c>
      <c r="E303" s="73">
        <f>$D$45*D303</f>
        <v>5.5555555555555601E-2</v>
      </c>
    </row>
    <row r="304" spans="1:5" ht="15">
      <c r="A304" s="49" t="s">
        <v>186</v>
      </c>
      <c r="B304" s="23" t="s">
        <v>84</v>
      </c>
      <c r="C304" s="85"/>
      <c r="D304" s="69"/>
      <c r="E304" s="73"/>
    </row>
    <row r="305" spans="1:5" ht="15">
      <c r="A305" s="66"/>
      <c r="B305" s="22" t="s">
        <v>85</v>
      </c>
      <c r="C305" s="85"/>
      <c r="D305" s="69">
        <v>6.9444444444444397E-3</v>
      </c>
      <c r="E305" s="73">
        <f>$D$45*D305</f>
        <v>1.3888888888888879E-2</v>
      </c>
    </row>
    <row r="306" spans="1:5" ht="15">
      <c r="A306" s="66"/>
      <c r="B306" s="22" t="s">
        <v>86</v>
      </c>
      <c r="C306" s="85"/>
      <c r="D306" s="69"/>
      <c r="E306" s="86"/>
    </row>
    <row r="307" spans="1:5" ht="15">
      <c r="A307" s="66"/>
      <c r="B307" s="22" t="s">
        <v>87</v>
      </c>
      <c r="C307" s="85"/>
      <c r="D307" s="69">
        <v>1.0416666666666701E-2</v>
      </c>
      <c r="E307" s="73">
        <f>$D$45*D307</f>
        <v>2.0833333333333402E-2</v>
      </c>
    </row>
    <row r="308" spans="1:5" ht="15">
      <c r="A308" s="66"/>
      <c r="B308" s="22" t="s">
        <v>88</v>
      </c>
      <c r="C308" s="85"/>
      <c r="D308" s="69">
        <v>6.9444444444444397E-3</v>
      </c>
      <c r="E308" s="73">
        <f>$D$45*D308</f>
        <v>1.3888888888888879E-2</v>
      </c>
    </row>
    <row r="309" spans="1:5" ht="30">
      <c r="A309" s="66"/>
      <c r="B309" s="70" t="s">
        <v>89</v>
      </c>
      <c r="C309" s="19"/>
      <c r="D309" s="69">
        <v>6.9444444444444397E-3</v>
      </c>
      <c r="E309" s="73">
        <f>$D$45*D309</f>
        <v>1.3888888888888879E-2</v>
      </c>
    </row>
    <row r="310" spans="1:5" ht="15">
      <c r="A310" s="49" t="s">
        <v>187</v>
      </c>
      <c r="B310" s="23" t="s">
        <v>91</v>
      </c>
      <c r="C310" s="108">
        <f>SUM(E311:E315)</f>
        <v>5.2083333333333363E-2</v>
      </c>
      <c r="D310" s="69"/>
      <c r="E310" s="73"/>
    </row>
    <row r="311" spans="1:5" ht="45">
      <c r="A311" s="71"/>
      <c r="B311" s="70" t="s">
        <v>92</v>
      </c>
      <c r="C311" s="85"/>
      <c r="D311" s="69">
        <v>1.0416666666666701E-2</v>
      </c>
      <c r="E311" s="73">
        <f>$D$45*D311</f>
        <v>2.0833333333333402E-2</v>
      </c>
    </row>
    <row r="312" spans="1:5" ht="15">
      <c r="A312" s="71"/>
      <c r="B312" s="22" t="s">
        <v>93</v>
      </c>
      <c r="C312" s="85"/>
      <c r="D312" s="69">
        <v>3.4722222222222199E-3</v>
      </c>
      <c r="E312" s="68">
        <v>3.4722222222222199E-3</v>
      </c>
    </row>
    <row r="313" spans="1:5" ht="15">
      <c r="A313" s="71"/>
      <c r="B313" s="22" t="s">
        <v>94</v>
      </c>
      <c r="C313" s="85"/>
      <c r="D313" s="69">
        <v>3.4722222222222199E-3</v>
      </c>
      <c r="E313" s="68">
        <v>3.4722222222222199E-3</v>
      </c>
    </row>
    <row r="314" spans="1:5" ht="15">
      <c r="A314" s="71"/>
      <c r="B314" s="22" t="s">
        <v>95</v>
      </c>
      <c r="C314" s="85"/>
      <c r="D314" s="69">
        <v>3.4722222222222199E-3</v>
      </c>
      <c r="E314" s="68">
        <v>3.4722222222222199E-3</v>
      </c>
    </row>
    <row r="315" spans="1:5" ht="45">
      <c r="A315" s="71"/>
      <c r="B315" s="70" t="s">
        <v>96</v>
      </c>
      <c r="C315" s="19"/>
      <c r="D315" s="69">
        <v>2.0833333333333301E-2</v>
      </c>
      <c r="E315" s="68">
        <v>2.0833333333333301E-2</v>
      </c>
    </row>
    <row r="316" spans="1:5" ht="15.95">
      <c r="A316" s="49" t="s">
        <v>188</v>
      </c>
      <c r="B316" s="52" t="s">
        <v>98</v>
      </c>
      <c r="C316" s="108">
        <f>SUM(E317:E318)</f>
        <v>1.3888888888888879E-2</v>
      </c>
      <c r="D316" s="72"/>
      <c r="E316" s="86"/>
    </row>
    <row r="317" spans="1:5" ht="59.1">
      <c r="A317" s="49"/>
      <c r="B317" s="70" t="s">
        <v>99</v>
      </c>
      <c r="C317" s="85"/>
      <c r="D317" s="69">
        <v>6.9444444444444397E-3</v>
      </c>
      <c r="E317" s="86"/>
    </row>
    <row r="318" spans="1:5" ht="45">
      <c r="A318" s="49"/>
      <c r="B318" s="70" t="s">
        <v>100</v>
      </c>
      <c r="C318" s="85"/>
      <c r="D318" s="69">
        <v>6.9444444444444397E-3</v>
      </c>
      <c r="E318" s="73">
        <f>$D$45*D318</f>
        <v>1.3888888888888879E-2</v>
      </c>
    </row>
    <row r="319" spans="1:5" ht="15.95">
      <c r="A319" s="49" t="s">
        <v>189</v>
      </c>
      <c r="B319" s="23" t="s">
        <v>102</v>
      </c>
      <c r="C319" s="19">
        <f>SUM(E319)</f>
        <v>3.4722222222222199E-3</v>
      </c>
      <c r="D319" s="69">
        <v>3.4722222222222199E-3</v>
      </c>
      <c r="E319" s="68">
        <v>3.4722222222222199E-3</v>
      </c>
    </row>
    <row r="320" spans="1:5" ht="15">
      <c r="A320" s="71"/>
      <c r="B320" s="22" t="s">
        <v>103</v>
      </c>
      <c r="C320" s="108"/>
      <c r="D320" s="72"/>
      <c r="E320" s="84"/>
    </row>
    <row r="321" spans="1:6" ht="15">
      <c r="A321" s="71"/>
      <c r="B321" s="22" t="s">
        <v>104</v>
      </c>
      <c r="C321" s="85"/>
      <c r="D321" s="72"/>
      <c r="E321" s="84"/>
    </row>
    <row r="322" spans="1:6" ht="15">
      <c r="A322" s="71"/>
      <c r="B322" s="22" t="s">
        <v>105</v>
      </c>
      <c r="C322" s="85"/>
      <c r="D322" s="72"/>
      <c r="E322" s="84"/>
    </row>
    <row r="323" spans="1:6" ht="45">
      <c r="A323" s="71"/>
      <c r="B323" s="70" t="s">
        <v>106</v>
      </c>
      <c r="C323" s="85"/>
      <c r="D323" s="72"/>
      <c r="E323" s="84"/>
    </row>
    <row r="324" spans="1:6" ht="45">
      <c r="A324" s="71"/>
      <c r="B324" s="70" t="s">
        <v>107</v>
      </c>
      <c r="C324" s="85"/>
      <c r="D324" s="72"/>
      <c r="E324" s="73"/>
    </row>
    <row r="326" spans="1:6" ht="15.75">
      <c r="A326" s="74" t="s">
        <v>108</v>
      </c>
      <c r="B326" s="75" t="s">
        <v>109</v>
      </c>
      <c r="C326" s="9"/>
      <c r="D326" s="4"/>
      <c r="E326" s="4"/>
    </row>
    <row r="327" spans="1:6" ht="55.5">
      <c r="A327" s="78"/>
      <c r="B327" s="79" t="s">
        <v>110</v>
      </c>
      <c r="C327" s="80"/>
      <c r="D327" s="4"/>
      <c r="E327" s="4"/>
    </row>
    <row r="328" spans="1:6" ht="15.75">
      <c r="A328" s="81"/>
      <c r="B328" s="82" t="s">
        <v>111</v>
      </c>
      <c r="C328" s="15"/>
      <c r="D328" s="4"/>
      <c r="E328" s="4"/>
    </row>
    <row r="329" spans="1:6" ht="15">
      <c r="A329" s="81"/>
      <c r="B329" s="82"/>
      <c r="C329" s="15"/>
      <c r="D329" s="9"/>
      <c r="E329" s="4"/>
    </row>
    <row r="331" spans="1:6" ht="15">
      <c r="A331" s="23" t="s">
        <v>175</v>
      </c>
      <c r="B331" s="23"/>
      <c r="C331" s="19"/>
      <c r="D331" s="63" t="s">
        <v>74</v>
      </c>
      <c r="E331" s="64"/>
      <c r="F331" s="16"/>
    </row>
    <row r="332" spans="1:6" ht="15">
      <c r="A332" s="49" t="s">
        <v>190</v>
      </c>
      <c r="B332" s="23" t="s">
        <v>76</v>
      </c>
      <c r="C332" s="108">
        <f>SUM(E333:E334)</f>
        <v>5.2083333333333296E-3</v>
      </c>
      <c r="D332" s="72"/>
      <c r="E332" s="73"/>
    </row>
    <row r="333" spans="1:6" ht="15">
      <c r="A333" s="66"/>
      <c r="B333" s="23" t="s">
        <v>77</v>
      </c>
      <c r="C333" s="85"/>
      <c r="D333" s="69">
        <v>3.4722222222222199E-3</v>
      </c>
      <c r="E333" s="73">
        <f>$D$46*D333</f>
        <v>1.7361111111111099E-3</v>
      </c>
    </row>
    <row r="334" spans="1:6" ht="15">
      <c r="A334" s="66"/>
      <c r="B334" s="23" t="s">
        <v>78</v>
      </c>
      <c r="C334" s="85"/>
      <c r="D334" s="69">
        <v>3.4722222222222199E-3</v>
      </c>
      <c r="E334" s="68">
        <v>3.4722222222222199E-3</v>
      </c>
    </row>
    <row r="335" spans="1:6" ht="15">
      <c r="A335" s="49" t="s">
        <v>191</v>
      </c>
      <c r="B335" s="23" t="s">
        <v>80</v>
      </c>
      <c r="C335" s="19">
        <f>SUM(E335:E342)</f>
        <v>2.9513888888888909E-2</v>
      </c>
      <c r="D335" s="69"/>
      <c r="E335" s="86"/>
    </row>
    <row r="336" spans="1:6" ht="30">
      <c r="A336" s="49" t="s">
        <v>192</v>
      </c>
      <c r="B336" s="52" t="s">
        <v>82</v>
      </c>
      <c r="C336" s="108"/>
      <c r="D336" s="69">
        <v>2.7777777777777801E-2</v>
      </c>
      <c r="E336" s="73">
        <f>$D$46*D336</f>
        <v>1.38888888888889E-2</v>
      </c>
    </row>
    <row r="337" spans="1:5" ht="15">
      <c r="A337" s="49" t="s">
        <v>193</v>
      </c>
      <c r="B337" s="23" t="s">
        <v>84</v>
      </c>
      <c r="C337" s="85"/>
      <c r="D337" s="69"/>
      <c r="E337" s="73"/>
    </row>
    <row r="338" spans="1:5" ht="15">
      <c r="A338" s="66"/>
      <c r="B338" s="22" t="s">
        <v>85</v>
      </c>
      <c r="C338" s="85"/>
      <c r="D338" s="69">
        <v>6.9444444444444397E-3</v>
      </c>
      <c r="E338" s="73">
        <f>$D$46*D338</f>
        <v>3.4722222222222199E-3</v>
      </c>
    </row>
    <row r="339" spans="1:5" ht="15">
      <c r="A339" s="66"/>
      <c r="B339" s="22" t="s">
        <v>86</v>
      </c>
      <c r="C339" s="85"/>
      <c r="D339" s="69"/>
      <c r="E339" s="86"/>
    </row>
    <row r="340" spans="1:5" ht="15">
      <c r="A340" s="66"/>
      <c r="B340" s="22" t="s">
        <v>87</v>
      </c>
      <c r="C340" s="85"/>
      <c r="D340" s="69">
        <v>1.0416666666666701E-2</v>
      </c>
      <c r="E340" s="73">
        <f>$D$46*D340</f>
        <v>5.2083333333333504E-3</v>
      </c>
    </row>
    <row r="341" spans="1:5" ht="15">
      <c r="A341" s="66"/>
      <c r="B341" s="22" t="s">
        <v>88</v>
      </c>
      <c r="C341" s="85"/>
      <c r="D341" s="69">
        <v>6.9444444444444397E-3</v>
      </c>
      <c r="E341" s="73">
        <f>$D$46*D341</f>
        <v>3.4722222222222199E-3</v>
      </c>
    </row>
    <row r="342" spans="1:5" ht="30">
      <c r="A342" s="66"/>
      <c r="B342" s="70" t="s">
        <v>89</v>
      </c>
      <c r="C342" s="19"/>
      <c r="D342" s="69">
        <v>6.9444444444444397E-3</v>
      </c>
      <c r="E342" s="73">
        <f>$D$46*D342</f>
        <v>3.4722222222222199E-3</v>
      </c>
    </row>
    <row r="343" spans="1:5" ht="15">
      <c r="A343" s="49" t="s">
        <v>194</v>
      </c>
      <c r="B343" s="23" t="s">
        <v>91</v>
      </c>
      <c r="C343" s="108">
        <f>SUM(E344:E348)</f>
        <v>3.6458333333333315E-2</v>
      </c>
      <c r="D343" s="69"/>
      <c r="E343" s="73"/>
    </row>
    <row r="344" spans="1:5" ht="45">
      <c r="A344" s="71"/>
      <c r="B344" s="70" t="s">
        <v>92</v>
      </c>
      <c r="C344" s="85"/>
      <c r="D344" s="69">
        <v>1.0416666666666701E-2</v>
      </c>
      <c r="E344" s="73">
        <f>$D$46*D344</f>
        <v>5.2083333333333504E-3</v>
      </c>
    </row>
    <row r="345" spans="1:5" ht="15">
      <c r="A345" s="71"/>
      <c r="B345" s="22" t="s">
        <v>93</v>
      </c>
      <c r="C345" s="85"/>
      <c r="D345" s="69">
        <v>3.4722222222222199E-3</v>
      </c>
      <c r="E345" s="68">
        <v>3.4722222222222199E-3</v>
      </c>
    </row>
    <row r="346" spans="1:5" ht="15">
      <c r="A346" s="71"/>
      <c r="B346" s="22" t="s">
        <v>94</v>
      </c>
      <c r="C346" s="85"/>
      <c r="D346" s="69">
        <v>3.4722222222222199E-3</v>
      </c>
      <c r="E346" s="68">
        <v>3.4722222222222199E-3</v>
      </c>
    </row>
    <row r="347" spans="1:5" ht="15">
      <c r="A347" s="71"/>
      <c r="B347" s="22" t="s">
        <v>95</v>
      </c>
      <c r="C347" s="85"/>
      <c r="D347" s="69">
        <v>3.4722222222222199E-3</v>
      </c>
      <c r="E347" s="68">
        <v>3.4722222222222199E-3</v>
      </c>
    </row>
    <row r="348" spans="1:5" ht="45">
      <c r="A348" s="71"/>
      <c r="B348" s="70" t="s">
        <v>96</v>
      </c>
      <c r="C348" s="19"/>
      <c r="D348" s="69">
        <v>2.0833333333333301E-2</v>
      </c>
      <c r="E348" s="68">
        <v>2.0833333333333301E-2</v>
      </c>
    </row>
    <row r="349" spans="1:5" ht="15.95">
      <c r="A349" s="49" t="s">
        <v>195</v>
      </c>
      <c r="B349" s="52" t="s">
        <v>98</v>
      </c>
      <c r="C349" s="108">
        <f>SUM(E350:E351)</f>
        <v>3.4722222222222199E-3</v>
      </c>
      <c r="D349" s="72"/>
      <c r="E349" s="86"/>
    </row>
    <row r="350" spans="1:5" ht="59.1">
      <c r="A350" s="49"/>
      <c r="B350" s="70" t="s">
        <v>99</v>
      </c>
      <c r="C350" s="85"/>
      <c r="D350" s="69">
        <v>6.9444444444444397E-3</v>
      </c>
      <c r="E350" s="86"/>
    </row>
    <row r="351" spans="1:5" ht="45">
      <c r="A351" s="49"/>
      <c r="B351" s="70" t="s">
        <v>100</v>
      </c>
      <c r="C351" s="85"/>
      <c r="D351" s="69">
        <v>6.9444444444444397E-3</v>
      </c>
      <c r="E351" s="73">
        <f>$D$46*D351</f>
        <v>3.4722222222222199E-3</v>
      </c>
    </row>
    <row r="352" spans="1:5" ht="15.95">
      <c r="A352" s="49" t="s">
        <v>196</v>
      </c>
      <c r="B352" s="23" t="s">
        <v>102</v>
      </c>
      <c r="C352" s="19">
        <f>SUM(E352)</f>
        <v>3.4722222222222199E-3</v>
      </c>
      <c r="D352" s="69">
        <v>3.4722222222222199E-3</v>
      </c>
      <c r="E352" s="68">
        <v>3.4722222222222199E-3</v>
      </c>
    </row>
    <row r="353" spans="1:5" ht="15">
      <c r="A353" s="71"/>
      <c r="B353" s="22" t="s">
        <v>103</v>
      </c>
      <c r="C353" s="108"/>
      <c r="E353" s="84"/>
    </row>
    <row r="354" spans="1:5" ht="15">
      <c r="A354" s="71"/>
      <c r="B354" s="22" t="s">
        <v>104</v>
      </c>
      <c r="C354" s="85"/>
      <c r="E354" s="84"/>
    </row>
    <row r="355" spans="1:5" ht="15">
      <c r="A355" s="71"/>
      <c r="B355" s="22" t="s">
        <v>105</v>
      </c>
      <c r="C355" s="85"/>
      <c r="E355" s="84"/>
    </row>
    <row r="356" spans="1:5" ht="45">
      <c r="A356" s="71"/>
      <c r="B356" s="70" t="s">
        <v>106</v>
      </c>
      <c r="C356" s="85"/>
      <c r="E356" s="84"/>
    </row>
    <row r="357" spans="1:5" ht="45">
      <c r="A357" s="71"/>
      <c r="B357" s="70" t="s">
        <v>107</v>
      </c>
      <c r="C357" s="85"/>
      <c r="E357" s="73"/>
    </row>
    <row r="359" spans="1:5" ht="15.75">
      <c r="A359" s="74" t="s">
        <v>108</v>
      </c>
      <c r="B359" s="75" t="s">
        <v>109</v>
      </c>
      <c r="C359" s="9"/>
      <c r="D359" s="4"/>
      <c r="E359" s="4"/>
    </row>
    <row r="360" spans="1:5" ht="55.5">
      <c r="A360" s="78"/>
      <c r="B360" s="79" t="s">
        <v>110</v>
      </c>
      <c r="C360" s="80"/>
      <c r="D360" s="4"/>
      <c r="E360" s="4"/>
    </row>
    <row r="361" spans="1:5" ht="15.75">
      <c r="A361" s="81"/>
      <c r="B361" s="82" t="s">
        <v>111</v>
      </c>
      <c r="C361" s="15"/>
      <c r="D361" s="4"/>
      <c r="E361" s="4"/>
    </row>
    <row r="362" spans="1:5" ht="15">
      <c r="A362" s="81"/>
      <c r="B362" s="82"/>
      <c r="C362" s="15"/>
      <c r="D362" s="9"/>
      <c r="E362" s="4"/>
    </row>
    <row r="363" spans="1:5" ht="15">
      <c r="A363" s="74" t="s">
        <v>146</v>
      </c>
      <c r="B363" s="82" t="s">
        <v>147</v>
      </c>
      <c r="C363" s="110"/>
      <c r="D363" s="110"/>
      <c r="E363" s="111"/>
    </row>
    <row r="364" spans="1:5" ht="15">
      <c r="A364" s="112"/>
      <c r="B364" s="113" t="s">
        <v>133</v>
      </c>
      <c r="C364" s="114">
        <v>6.9444444444444397E-3</v>
      </c>
      <c r="D364" s="110"/>
      <c r="E364" s="111"/>
    </row>
    <row r="365" spans="1:5" ht="15">
      <c r="A365" s="112"/>
      <c r="B365" s="113" t="s">
        <v>134</v>
      </c>
      <c r="C365" s="114">
        <v>3.4722222222222199E-3</v>
      </c>
      <c r="D365" s="110"/>
      <c r="E365" s="111"/>
    </row>
    <row r="366" spans="1:5" ht="30">
      <c r="A366" s="112"/>
      <c r="B366" s="115" t="s">
        <v>135</v>
      </c>
      <c r="C366" s="114">
        <v>3.4722222222222199E-3</v>
      </c>
      <c r="D366" s="110"/>
      <c r="E366" s="111"/>
    </row>
    <row r="367" spans="1:5" ht="15">
      <c r="A367" s="112"/>
      <c r="B367" s="113" t="s">
        <v>148</v>
      </c>
      <c r="C367" s="114">
        <v>2.0833333333333301E-2</v>
      </c>
      <c r="D367" s="110"/>
      <c r="E367" s="111"/>
    </row>
    <row r="368" spans="1:5" ht="58.5">
      <c r="A368" s="112"/>
      <c r="B368" s="115" t="s">
        <v>99</v>
      </c>
      <c r="C368" s="114">
        <v>6.9444444444444397E-3</v>
      </c>
      <c r="D368" s="110"/>
      <c r="E368" s="113"/>
    </row>
    <row r="370" spans="1:6" ht="15">
      <c r="A370" s="23" t="s">
        <v>198</v>
      </c>
      <c r="B370" s="23"/>
      <c r="C370" s="19"/>
      <c r="D370" s="63" t="s">
        <v>74</v>
      </c>
      <c r="E370" s="64"/>
      <c r="F370" s="16"/>
    </row>
    <row r="371" spans="1:6" ht="15">
      <c r="A371" s="49" t="s">
        <v>203</v>
      </c>
      <c r="B371" s="23" t="s">
        <v>76</v>
      </c>
      <c r="C371" s="108">
        <f>SUM(E372:E373)</f>
        <v>6.0763888888888846E-3</v>
      </c>
      <c r="E371" s="73"/>
    </row>
    <row r="372" spans="1:6" ht="15">
      <c r="A372" s="66"/>
      <c r="B372" s="23" t="s">
        <v>77</v>
      </c>
      <c r="C372" s="85"/>
      <c r="D372" s="68">
        <v>3.4722222222222199E-3</v>
      </c>
      <c r="E372" s="73">
        <f>$D$47*D372</f>
        <v>2.6041666666666648E-3</v>
      </c>
    </row>
    <row r="373" spans="1:6" ht="15">
      <c r="A373" s="66"/>
      <c r="B373" s="23" t="s">
        <v>78</v>
      </c>
      <c r="C373" s="85"/>
      <c r="D373" s="69">
        <v>3.4722222222222199E-3</v>
      </c>
      <c r="E373" s="68">
        <v>3.4722222222222199E-3</v>
      </c>
    </row>
    <row r="374" spans="1:6" ht="15">
      <c r="A374" s="49" t="s">
        <v>204</v>
      </c>
      <c r="B374" s="23" t="s">
        <v>80</v>
      </c>
      <c r="C374" s="19">
        <f>SUM(E375:E381)</f>
        <v>4.4270833333333363E-2</v>
      </c>
      <c r="D374" s="69"/>
      <c r="E374" s="86"/>
    </row>
    <row r="375" spans="1:6" ht="30">
      <c r="A375" s="49" t="s">
        <v>205</v>
      </c>
      <c r="B375" s="52" t="s">
        <v>82</v>
      </c>
      <c r="C375" s="108"/>
      <c r="D375" s="69">
        <v>2.7777777777777801E-2</v>
      </c>
      <c r="E375" s="73">
        <f>$D$47*D375</f>
        <v>2.083333333333335E-2</v>
      </c>
    </row>
    <row r="376" spans="1:6" ht="15">
      <c r="A376" s="49" t="s">
        <v>206</v>
      </c>
      <c r="B376" s="23" t="s">
        <v>84</v>
      </c>
      <c r="C376" s="85"/>
      <c r="D376" s="69"/>
      <c r="E376" s="73"/>
    </row>
    <row r="377" spans="1:6" ht="15">
      <c r="A377" s="66"/>
      <c r="B377" s="22" t="s">
        <v>85</v>
      </c>
      <c r="C377" s="85"/>
      <c r="D377" s="69">
        <v>6.9444444444444397E-3</v>
      </c>
      <c r="E377" s="73">
        <f>$D$47*D377</f>
        <v>5.2083333333333296E-3</v>
      </c>
    </row>
    <row r="378" spans="1:6" ht="15">
      <c r="A378" s="66"/>
      <c r="B378" s="22" t="s">
        <v>86</v>
      </c>
      <c r="C378" s="85"/>
      <c r="D378" s="69"/>
      <c r="E378" s="86"/>
    </row>
    <row r="379" spans="1:6" ht="15">
      <c r="A379" s="66"/>
      <c r="B379" s="22" t="s">
        <v>87</v>
      </c>
      <c r="C379" s="85"/>
      <c r="D379" s="69">
        <v>1.0416666666666701E-2</v>
      </c>
      <c r="E379" s="73">
        <f>$D$47*D379</f>
        <v>7.812500000000026E-3</v>
      </c>
    </row>
    <row r="380" spans="1:6" ht="15">
      <c r="A380" s="66"/>
      <c r="B380" s="22" t="s">
        <v>88</v>
      </c>
      <c r="C380" s="85"/>
      <c r="D380" s="69">
        <v>6.9444444444444397E-3</v>
      </c>
      <c r="E380" s="73">
        <f>$D$47*D380</f>
        <v>5.2083333333333296E-3</v>
      </c>
    </row>
    <row r="381" spans="1:6" ht="30">
      <c r="A381" s="66"/>
      <c r="B381" s="70" t="s">
        <v>89</v>
      </c>
      <c r="C381" s="19"/>
      <c r="D381" s="69">
        <v>6.9444444444444397E-3</v>
      </c>
      <c r="E381" s="73">
        <f>$D$47*D381</f>
        <v>5.2083333333333296E-3</v>
      </c>
    </row>
    <row r="382" spans="1:6" ht="15">
      <c r="A382" s="49" t="s">
        <v>207</v>
      </c>
      <c r="B382" s="23" t="s">
        <v>91</v>
      </c>
      <c r="C382" s="108">
        <f>SUM(E383:E387)</f>
        <v>3.9062499999999986E-2</v>
      </c>
      <c r="D382" s="69"/>
      <c r="E382" s="73"/>
    </row>
    <row r="383" spans="1:6" ht="45">
      <c r="A383" s="71"/>
      <c r="B383" s="70" t="s">
        <v>92</v>
      </c>
      <c r="C383" s="85"/>
      <c r="D383" s="69">
        <v>1.0416666666666701E-2</v>
      </c>
      <c r="E383" s="73">
        <f>$D$47*D383</f>
        <v>7.812500000000026E-3</v>
      </c>
    </row>
    <row r="384" spans="1:6" ht="15">
      <c r="A384" s="71"/>
      <c r="B384" s="22" t="s">
        <v>93</v>
      </c>
      <c r="C384" s="85"/>
      <c r="D384" s="69">
        <v>3.4722222222222199E-3</v>
      </c>
      <c r="E384" s="68">
        <v>3.4722222222222199E-3</v>
      </c>
    </row>
    <row r="385" spans="1:5" ht="15">
      <c r="A385" s="71"/>
      <c r="B385" s="22" t="s">
        <v>94</v>
      </c>
      <c r="C385" s="85"/>
      <c r="D385" s="69">
        <v>3.4722222222222199E-3</v>
      </c>
      <c r="E385" s="68">
        <v>3.4722222222222199E-3</v>
      </c>
    </row>
    <row r="386" spans="1:5" ht="15">
      <c r="A386" s="71"/>
      <c r="B386" s="22" t="s">
        <v>95</v>
      </c>
      <c r="C386" s="85"/>
      <c r="D386" s="69">
        <v>3.4722222222222199E-3</v>
      </c>
      <c r="E386" s="68">
        <v>3.4722222222222199E-3</v>
      </c>
    </row>
    <row r="387" spans="1:5" ht="45">
      <c r="A387" s="71"/>
      <c r="B387" s="70" t="s">
        <v>96</v>
      </c>
      <c r="C387" s="19"/>
      <c r="D387" s="69">
        <v>2.0833333333333301E-2</v>
      </c>
      <c r="E387" s="68">
        <v>2.0833333333333301E-2</v>
      </c>
    </row>
    <row r="388" spans="1:5" ht="15.95">
      <c r="A388" s="49" t="s">
        <v>208</v>
      </c>
      <c r="B388" s="52" t="s">
        <v>98</v>
      </c>
      <c r="C388" s="108">
        <f>SUM(E389:E390)</f>
        <v>5.2083333333333296E-3</v>
      </c>
      <c r="D388" s="72"/>
      <c r="E388" s="86"/>
    </row>
    <row r="389" spans="1:5" ht="59.1">
      <c r="A389" s="49"/>
      <c r="B389" s="70" t="s">
        <v>99</v>
      </c>
      <c r="C389" s="85"/>
      <c r="D389" s="69">
        <v>6.9444444444444397E-3</v>
      </c>
      <c r="E389" s="86"/>
    </row>
    <row r="390" spans="1:5" ht="45">
      <c r="A390" s="49"/>
      <c r="B390" s="70" t="s">
        <v>100</v>
      </c>
      <c r="C390" s="85"/>
      <c r="D390" s="69">
        <v>6.9444444444444397E-3</v>
      </c>
      <c r="E390" s="73">
        <f>$D$47*D390</f>
        <v>5.2083333333333296E-3</v>
      </c>
    </row>
    <row r="391" spans="1:5" ht="15.95">
      <c r="A391" s="49" t="s">
        <v>209</v>
      </c>
      <c r="B391" s="23" t="s">
        <v>102</v>
      </c>
      <c r="C391" s="19">
        <f>SUM(E391)</f>
        <v>3.4722222222222199E-3</v>
      </c>
      <c r="D391" s="69">
        <v>3.4722222222222199E-3</v>
      </c>
      <c r="E391" s="68">
        <v>3.4722222222222199E-3</v>
      </c>
    </row>
    <row r="392" spans="1:5" ht="15">
      <c r="A392" s="71"/>
      <c r="B392" s="22" t="s">
        <v>103</v>
      </c>
      <c r="C392" s="108"/>
      <c r="D392" s="72"/>
      <c r="E392" s="84"/>
    </row>
    <row r="393" spans="1:5" ht="15">
      <c r="A393" s="71"/>
      <c r="B393" s="22" t="s">
        <v>104</v>
      </c>
      <c r="C393" s="85"/>
      <c r="D393" s="72"/>
      <c r="E393" s="84"/>
    </row>
    <row r="394" spans="1:5" ht="15">
      <c r="A394" s="71"/>
      <c r="B394" s="22" t="s">
        <v>105</v>
      </c>
      <c r="C394" s="85"/>
      <c r="D394" s="72"/>
      <c r="E394" s="84"/>
    </row>
    <row r="395" spans="1:5" ht="45">
      <c r="A395" s="71"/>
      <c r="B395" s="70" t="s">
        <v>106</v>
      </c>
      <c r="C395" s="85"/>
      <c r="D395" s="72"/>
      <c r="E395" s="84"/>
    </row>
    <row r="396" spans="1:5" ht="45">
      <c r="A396" s="71"/>
      <c r="B396" s="70" t="s">
        <v>107</v>
      </c>
      <c r="C396" s="85"/>
      <c r="D396" s="72"/>
      <c r="E396" s="73"/>
    </row>
    <row r="398" spans="1:5" ht="15.75">
      <c r="A398" s="74" t="s">
        <v>108</v>
      </c>
      <c r="B398" s="75" t="s">
        <v>109</v>
      </c>
      <c r="C398" s="9"/>
      <c r="D398" s="4"/>
      <c r="E398" s="4"/>
    </row>
    <row r="399" spans="1:5" ht="55.5">
      <c r="A399" s="78"/>
      <c r="B399" s="79" t="s">
        <v>110</v>
      </c>
      <c r="C399" s="80"/>
      <c r="D399" s="4"/>
      <c r="E399" s="4"/>
    </row>
    <row r="400" spans="1:5" ht="15.75">
      <c r="A400" s="81"/>
      <c r="B400" s="82" t="s">
        <v>111</v>
      </c>
      <c r="C400" s="15"/>
      <c r="D400" s="4"/>
      <c r="E400" s="4"/>
    </row>
    <row r="401" spans="1:5" ht="15">
      <c r="A401" s="81"/>
      <c r="B401" s="82"/>
      <c r="C401" s="15"/>
      <c r="D401" s="9"/>
      <c r="E401" s="4"/>
    </row>
    <row r="403" spans="1:5" ht="15">
      <c r="A403" s="23" t="s">
        <v>200</v>
      </c>
      <c r="B403" s="23"/>
      <c r="C403" s="19"/>
      <c r="D403" s="63" t="s">
        <v>74</v>
      </c>
      <c r="E403" s="64"/>
    </row>
    <row r="404" spans="1:5" ht="15">
      <c r="A404" s="49" t="s">
        <v>210</v>
      </c>
      <c r="B404" s="23" t="s">
        <v>76</v>
      </c>
      <c r="C404" s="108">
        <f>SUM(E405:E406)</f>
        <v>1.0416666666666659E-2</v>
      </c>
      <c r="D404" s="72"/>
      <c r="E404" s="73"/>
    </row>
    <row r="405" spans="1:5" ht="15">
      <c r="A405" s="66"/>
      <c r="B405" s="23" t="s">
        <v>77</v>
      </c>
      <c r="C405" s="85"/>
      <c r="D405" s="69">
        <v>3.4722222222222199E-3</v>
      </c>
      <c r="E405" s="73">
        <f>$D$48*D405</f>
        <v>6.9444444444444397E-3</v>
      </c>
    </row>
    <row r="406" spans="1:5" ht="15">
      <c r="A406" s="66"/>
      <c r="B406" s="23" t="s">
        <v>78</v>
      </c>
      <c r="C406" s="85"/>
      <c r="D406" s="69">
        <v>3.4722222222222199E-3</v>
      </c>
      <c r="E406" s="68">
        <v>3.4722222222222199E-3</v>
      </c>
    </row>
    <row r="407" spans="1:5" ht="15">
      <c r="A407" s="49" t="s">
        <v>211</v>
      </c>
      <c r="B407" s="23" t="s">
        <v>80</v>
      </c>
      <c r="C407" s="19">
        <f>SUM(E408:E414)</f>
        <v>0.11805555555555564</v>
      </c>
      <c r="D407" s="69"/>
      <c r="E407" s="86"/>
    </row>
    <row r="408" spans="1:5" ht="30">
      <c r="A408" s="49" t="s">
        <v>212</v>
      </c>
      <c r="B408" s="52" t="s">
        <v>82</v>
      </c>
      <c r="C408" s="108"/>
      <c r="D408" s="69">
        <v>2.7777777777777801E-2</v>
      </c>
      <c r="E408" s="73">
        <f>$D$48*D408</f>
        <v>5.5555555555555601E-2</v>
      </c>
    </row>
    <row r="409" spans="1:5" ht="15">
      <c r="A409" s="49" t="s">
        <v>213</v>
      </c>
      <c r="B409" s="23" t="s">
        <v>84</v>
      </c>
      <c r="C409" s="85"/>
      <c r="D409" s="69"/>
      <c r="E409" s="73"/>
    </row>
    <row r="410" spans="1:5" ht="15">
      <c r="A410" s="66"/>
      <c r="B410" s="22" t="s">
        <v>85</v>
      </c>
      <c r="C410" s="85"/>
      <c r="D410" s="69">
        <v>6.9444444444444397E-3</v>
      </c>
      <c r="E410" s="73">
        <f>$D$48*D410</f>
        <v>1.3888888888888879E-2</v>
      </c>
    </row>
    <row r="411" spans="1:5" ht="15">
      <c r="A411" s="66"/>
      <c r="B411" s="22" t="s">
        <v>86</v>
      </c>
      <c r="C411" s="85"/>
      <c r="D411" s="69"/>
      <c r="E411" s="86"/>
    </row>
    <row r="412" spans="1:5" ht="15">
      <c r="A412" s="66"/>
      <c r="B412" s="22" t="s">
        <v>87</v>
      </c>
      <c r="C412" s="85"/>
      <c r="D412" s="69">
        <v>1.0416666666666701E-2</v>
      </c>
      <c r="E412" s="73">
        <f>$D$48*D412</f>
        <v>2.0833333333333402E-2</v>
      </c>
    </row>
    <row r="413" spans="1:5" ht="15">
      <c r="A413" s="66"/>
      <c r="B413" s="22" t="s">
        <v>88</v>
      </c>
      <c r="C413" s="85"/>
      <c r="D413" s="69">
        <v>6.9444444444444397E-3</v>
      </c>
      <c r="E413" s="73">
        <f>$D$48*D413</f>
        <v>1.3888888888888879E-2</v>
      </c>
    </row>
    <row r="414" spans="1:5" ht="30">
      <c r="A414" s="66"/>
      <c r="B414" s="70" t="s">
        <v>89</v>
      </c>
      <c r="C414" s="19"/>
      <c r="D414" s="69">
        <v>6.9444444444444397E-3</v>
      </c>
      <c r="E414" s="73">
        <f>$D$48*D414</f>
        <v>1.3888888888888879E-2</v>
      </c>
    </row>
    <row r="415" spans="1:5" ht="15">
      <c r="A415" s="49" t="s">
        <v>214</v>
      </c>
      <c r="B415" s="23" t="s">
        <v>91</v>
      </c>
      <c r="C415" s="108">
        <f>SUM(E416:E420)</f>
        <v>5.2083333333333363E-2</v>
      </c>
      <c r="D415" s="69"/>
      <c r="E415" s="73"/>
    </row>
    <row r="416" spans="1:5" ht="45">
      <c r="A416" s="71"/>
      <c r="B416" s="70" t="s">
        <v>92</v>
      </c>
      <c r="C416" s="85"/>
      <c r="D416" s="69">
        <v>1.0416666666666701E-2</v>
      </c>
      <c r="E416" s="73">
        <f>$D$48*D416</f>
        <v>2.0833333333333402E-2</v>
      </c>
    </row>
    <row r="417" spans="1:5" ht="15">
      <c r="A417" s="71"/>
      <c r="B417" s="22" t="s">
        <v>93</v>
      </c>
      <c r="C417" s="85"/>
      <c r="D417" s="69">
        <v>3.4722222222222199E-3</v>
      </c>
      <c r="E417" s="68">
        <v>3.4722222222222199E-3</v>
      </c>
    </row>
    <row r="418" spans="1:5" ht="15">
      <c r="A418" s="71"/>
      <c r="B418" s="22" t="s">
        <v>94</v>
      </c>
      <c r="C418" s="85"/>
      <c r="D418" s="69">
        <v>3.4722222222222199E-3</v>
      </c>
      <c r="E418" s="68">
        <v>3.4722222222222199E-3</v>
      </c>
    </row>
    <row r="419" spans="1:5" ht="15">
      <c r="A419" s="71"/>
      <c r="B419" s="22" t="s">
        <v>95</v>
      </c>
      <c r="C419" s="85"/>
      <c r="D419" s="69">
        <v>3.4722222222222199E-3</v>
      </c>
      <c r="E419" s="68">
        <v>3.4722222222222199E-3</v>
      </c>
    </row>
    <row r="420" spans="1:5" ht="45">
      <c r="A420" s="71"/>
      <c r="B420" s="70" t="s">
        <v>96</v>
      </c>
      <c r="C420" s="19"/>
      <c r="D420" s="69">
        <v>2.0833333333333301E-2</v>
      </c>
      <c r="E420" s="68">
        <v>2.0833333333333301E-2</v>
      </c>
    </row>
    <row r="421" spans="1:5" ht="15.95">
      <c r="A421" s="49" t="s">
        <v>215</v>
      </c>
      <c r="B421" s="52" t="s">
        <v>98</v>
      </c>
      <c r="C421" s="108">
        <f>SUM(E422:E423)</f>
        <v>1.3888888888888879E-2</v>
      </c>
      <c r="D421" s="72"/>
      <c r="E421" s="86"/>
    </row>
    <row r="422" spans="1:5" ht="59.1">
      <c r="A422" s="49"/>
      <c r="B422" s="70" t="s">
        <v>99</v>
      </c>
      <c r="C422" s="85"/>
      <c r="D422" s="69">
        <v>6.9444444444444397E-3</v>
      </c>
      <c r="E422" s="86"/>
    </row>
    <row r="423" spans="1:5" ht="45">
      <c r="A423" s="49"/>
      <c r="B423" s="70" t="s">
        <v>100</v>
      </c>
      <c r="C423" s="85"/>
      <c r="D423" s="69">
        <v>6.9444444444444397E-3</v>
      </c>
      <c r="E423" s="73">
        <f>$D$48*D423</f>
        <v>1.3888888888888879E-2</v>
      </c>
    </row>
    <row r="424" spans="1:5" ht="15.95">
      <c r="A424" s="49" t="s">
        <v>216</v>
      </c>
      <c r="B424" s="23" t="s">
        <v>102</v>
      </c>
      <c r="C424" s="19">
        <f>SUM(E424)</f>
        <v>3.4722222222222199E-3</v>
      </c>
      <c r="D424" s="69">
        <v>3.4722222222222199E-3</v>
      </c>
      <c r="E424" s="68">
        <v>3.4722222222222199E-3</v>
      </c>
    </row>
    <row r="425" spans="1:5" ht="15">
      <c r="A425" s="71"/>
      <c r="B425" s="22" t="s">
        <v>103</v>
      </c>
      <c r="C425" s="108"/>
      <c r="D425" s="72"/>
      <c r="E425" s="84"/>
    </row>
    <row r="426" spans="1:5" ht="15">
      <c r="A426" s="71"/>
      <c r="B426" s="22" t="s">
        <v>104</v>
      </c>
      <c r="C426" s="85"/>
      <c r="D426" s="72"/>
      <c r="E426" s="84"/>
    </row>
    <row r="427" spans="1:5" ht="15">
      <c r="A427" s="71"/>
      <c r="B427" s="22" t="s">
        <v>105</v>
      </c>
      <c r="C427" s="85"/>
      <c r="D427" s="72"/>
      <c r="E427" s="84"/>
    </row>
    <row r="428" spans="1:5" ht="45">
      <c r="A428" s="71"/>
      <c r="B428" s="70" t="s">
        <v>106</v>
      </c>
      <c r="C428" s="85"/>
      <c r="D428" s="72"/>
      <c r="E428" s="84"/>
    </row>
    <row r="429" spans="1:5" ht="45">
      <c r="A429" s="71"/>
      <c r="B429" s="70" t="s">
        <v>107</v>
      </c>
      <c r="C429" s="85"/>
      <c r="D429" s="72"/>
      <c r="E429" s="73"/>
    </row>
    <row r="431" spans="1:5" ht="15.75">
      <c r="A431" s="74" t="s">
        <v>108</v>
      </c>
      <c r="B431" s="75" t="s">
        <v>109</v>
      </c>
      <c r="C431" s="9"/>
      <c r="D431" s="4"/>
      <c r="E431" s="4"/>
    </row>
    <row r="432" spans="1:5" ht="55.5">
      <c r="A432" s="78"/>
      <c r="B432" s="79" t="s">
        <v>110</v>
      </c>
      <c r="C432" s="80"/>
      <c r="D432" s="4"/>
      <c r="E432" s="4"/>
    </row>
    <row r="433" spans="1:6" ht="15.75">
      <c r="A433" s="81"/>
      <c r="B433" s="82" t="s">
        <v>111</v>
      </c>
      <c r="C433" s="15"/>
      <c r="D433" s="4"/>
      <c r="E433" s="4"/>
    </row>
    <row r="434" spans="1:6" ht="15">
      <c r="A434" s="81"/>
      <c r="B434" s="82"/>
      <c r="C434" s="15"/>
      <c r="D434" s="9"/>
      <c r="E434" s="4"/>
    </row>
    <row r="436" spans="1:6" ht="15">
      <c r="A436" s="23" t="s">
        <v>202</v>
      </c>
      <c r="B436" s="23"/>
      <c r="C436" s="19"/>
      <c r="D436" s="63" t="s">
        <v>74</v>
      </c>
      <c r="E436" s="64"/>
      <c r="F436" s="16"/>
    </row>
    <row r="437" spans="1:6" ht="15">
      <c r="A437" s="49" t="s">
        <v>217</v>
      </c>
      <c r="B437" s="23" t="s">
        <v>76</v>
      </c>
      <c r="C437" s="108">
        <f>SUM(E438:E439)</f>
        <v>5.2083333333333296E-3</v>
      </c>
      <c r="D437" s="72"/>
      <c r="E437" s="73"/>
    </row>
    <row r="438" spans="1:6" ht="15">
      <c r="A438" s="66"/>
      <c r="B438" s="23" t="s">
        <v>77</v>
      </c>
      <c r="C438" s="85"/>
      <c r="D438" s="69">
        <v>3.4722222222222199E-3</v>
      </c>
      <c r="E438" s="73">
        <f>$D$49*D438</f>
        <v>1.7361111111111099E-3</v>
      </c>
    </row>
    <row r="439" spans="1:6" ht="15">
      <c r="A439" s="66"/>
      <c r="B439" s="23" t="s">
        <v>78</v>
      </c>
      <c r="C439" s="85"/>
      <c r="D439" s="69">
        <v>3.4722222222222199E-3</v>
      </c>
      <c r="E439" s="68">
        <v>3.4722222222222199E-3</v>
      </c>
    </row>
    <row r="440" spans="1:6" ht="15">
      <c r="A440" s="49" t="s">
        <v>218</v>
      </c>
      <c r="B440" s="23" t="s">
        <v>80</v>
      </c>
      <c r="C440" s="19">
        <f>SUM(E441:E447)</f>
        <v>2.9513888888888909E-2</v>
      </c>
      <c r="D440" s="69"/>
      <c r="E440" s="86"/>
    </row>
    <row r="441" spans="1:6" ht="30">
      <c r="A441" s="49" t="s">
        <v>219</v>
      </c>
      <c r="B441" s="52" t="s">
        <v>82</v>
      </c>
      <c r="C441" s="108"/>
      <c r="D441" s="69">
        <v>2.7777777777777801E-2</v>
      </c>
      <c r="E441" s="73">
        <f>$D$49*D441</f>
        <v>1.38888888888889E-2</v>
      </c>
    </row>
    <row r="442" spans="1:6" ht="15">
      <c r="A442" s="49" t="s">
        <v>220</v>
      </c>
      <c r="B442" s="23" t="s">
        <v>84</v>
      </c>
      <c r="C442" s="85"/>
      <c r="D442" s="69"/>
      <c r="E442" s="73"/>
    </row>
    <row r="443" spans="1:6" ht="15">
      <c r="A443" s="66"/>
      <c r="B443" s="22" t="s">
        <v>85</v>
      </c>
      <c r="C443" s="85"/>
      <c r="D443" s="69">
        <v>6.9444444444444397E-3</v>
      </c>
      <c r="E443" s="73">
        <f>$D$49*D443</f>
        <v>3.4722222222222199E-3</v>
      </c>
    </row>
    <row r="444" spans="1:6" ht="15">
      <c r="A444" s="66"/>
      <c r="B444" s="22" t="s">
        <v>86</v>
      </c>
      <c r="C444" s="85"/>
      <c r="D444" s="69"/>
      <c r="E444" s="86"/>
    </row>
    <row r="445" spans="1:6" ht="15">
      <c r="A445" s="66"/>
      <c r="B445" s="22" t="s">
        <v>87</v>
      </c>
      <c r="C445" s="85"/>
      <c r="D445" s="69">
        <v>1.0416666666666701E-2</v>
      </c>
      <c r="E445" s="73">
        <f>$D$49*D445</f>
        <v>5.2083333333333504E-3</v>
      </c>
    </row>
    <row r="446" spans="1:6" ht="15">
      <c r="A446" s="66"/>
      <c r="B446" s="22" t="s">
        <v>88</v>
      </c>
      <c r="C446" s="85"/>
      <c r="D446" s="69">
        <v>6.9444444444444397E-3</v>
      </c>
      <c r="E446" s="73">
        <f>$D$49*D446</f>
        <v>3.4722222222222199E-3</v>
      </c>
    </row>
    <row r="447" spans="1:6" ht="30">
      <c r="A447" s="66"/>
      <c r="B447" s="70" t="s">
        <v>89</v>
      </c>
      <c r="C447" s="19"/>
      <c r="D447" s="69">
        <v>6.9444444444444397E-3</v>
      </c>
      <c r="E447" s="73">
        <f>$D$49*D447</f>
        <v>3.4722222222222199E-3</v>
      </c>
    </row>
    <row r="448" spans="1:6" ht="15">
      <c r="A448" s="49" t="s">
        <v>221</v>
      </c>
      <c r="B448" s="23" t="s">
        <v>91</v>
      </c>
      <c r="C448" s="108">
        <f>SUM(E449:E453)</f>
        <v>3.6458333333333315E-2</v>
      </c>
      <c r="D448" s="69"/>
      <c r="E448" s="73"/>
    </row>
    <row r="449" spans="1:5" ht="45">
      <c r="A449" s="71"/>
      <c r="B449" s="70" t="s">
        <v>92</v>
      </c>
      <c r="C449" s="85"/>
      <c r="D449" s="69">
        <v>1.0416666666666701E-2</v>
      </c>
      <c r="E449" s="73">
        <f>$D$49*D449</f>
        <v>5.2083333333333504E-3</v>
      </c>
    </row>
    <row r="450" spans="1:5" ht="15">
      <c r="A450" s="71"/>
      <c r="B450" s="22" t="s">
        <v>93</v>
      </c>
      <c r="C450" s="85"/>
      <c r="D450" s="69">
        <v>3.4722222222222199E-3</v>
      </c>
      <c r="E450" s="68">
        <v>3.4722222222222199E-3</v>
      </c>
    </row>
    <row r="451" spans="1:5" ht="15">
      <c r="A451" s="71"/>
      <c r="B451" s="22" t="s">
        <v>94</v>
      </c>
      <c r="C451" s="85"/>
      <c r="D451" s="69">
        <v>3.4722222222222199E-3</v>
      </c>
      <c r="E451" s="68">
        <v>3.4722222222222199E-3</v>
      </c>
    </row>
    <row r="452" spans="1:5" ht="15">
      <c r="A452" s="71"/>
      <c r="B452" s="22" t="s">
        <v>95</v>
      </c>
      <c r="C452" s="85"/>
      <c r="D452" s="69">
        <v>3.4722222222222199E-3</v>
      </c>
      <c r="E452" s="68">
        <v>3.4722222222222199E-3</v>
      </c>
    </row>
    <row r="453" spans="1:5" ht="45">
      <c r="A453" s="71"/>
      <c r="B453" s="70" t="s">
        <v>96</v>
      </c>
      <c r="C453" s="19"/>
      <c r="D453" s="69">
        <v>2.0833333333333301E-2</v>
      </c>
      <c r="E453" s="68">
        <v>2.0833333333333301E-2</v>
      </c>
    </row>
    <row r="454" spans="1:5" ht="15.95">
      <c r="A454" s="49" t="s">
        <v>222</v>
      </c>
      <c r="B454" s="52" t="s">
        <v>98</v>
      </c>
      <c r="C454" s="108">
        <f>SUM(E455:E456)</f>
        <v>3.4722222222222199E-3</v>
      </c>
      <c r="D454" s="72"/>
      <c r="E454" s="86"/>
    </row>
    <row r="455" spans="1:5" ht="59.1">
      <c r="A455" s="49"/>
      <c r="B455" s="70" t="s">
        <v>99</v>
      </c>
      <c r="C455" s="85"/>
      <c r="D455" s="69">
        <v>6.9444444444444397E-3</v>
      </c>
      <c r="E455" s="86"/>
    </row>
    <row r="456" spans="1:5" ht="45">
      <c r="A456" s="49"/>
      <c r="B456" s="70" t="s">
        <v>100</v>
      </c>
      <c r="C456" s="85"/>
      <c r="D456" s="69">
        <v>6.9444444444444397E-3</v>
      </c>
      <c r="E456" s="73">
        <f>$D$49*D456</f>
        <v>3.4722222222222199E-3</v>
      </c>
    </row>
    <row r="457" spans="1:5" ht="15.95">
      <c r="A457" s="49" t="s">
        <v>223</v>
      </c>
      <c r="B457" s="23" t="s">
        <v>102</v>
      </c>
      <c r="C457" s="19">
        <f>SUM(E457)</f>
        <v>3.4722222222222199E-3</v>
      </c>
      <c r="D457" s="69">
        <v>3.4722222222222199E-3</v>
      </c>
      <c r="E457" s="68">
        <v>3.4722222222222199E-3</v>
      </c>
    </row>
    <row r="458" spans="1:5" ht="15">
      <c r="A458" s="71"/>
      <c r="B458" s="22" t="s">
        <v>103</v>
      </c>
      <c r="C458" s="108"/>
      <c r="E458" s="84"/>
    </row>
    <row r="459" spans="1:5" ht="15">
      <c r="A459" s="71"/>
      <c r="B459" s="22" t="s">
        <v>104</v>
      </c>
      <c r="C459" s="85"/>
      <c r="E459" s="84"/>
    </row>
    <row r="460" spans="1:5" ht="15">
      <c r="A460" s="71"/>
      <c r="B460" s="22" t="s">
        <v>105</v>
      </c>
      <c r="C460" s="85"/>
      <c r="E460" s="84"/>
    </row>
    <row r="461" spans="1:5" ht="45">
      <c r="A461" s="71"/>
      <c r="B461" s="70" t="s">
        <v>106</v>
      </c>
      <c r="C461" s="85"/>
      <c r="E461" s="84"/>
    </row>
    <row r="462" spans="1:5" ht="45">
      <c r="A462" s="71"/>
      <c r="B462" s="70" t="s">
        <v>107</v>
      </c>
      <c r="C462" s="85"/>
      <c r="E462" s="73"/>
    </row>
    <row r="464" spans="1:5" ht="15.75">
      <c r="A464" s="74" t="s">
        <v>108</v>
      </c>
      <c r="B464" s="75" t="s">
        <v>109</v>
      </c>
      <c r="C464" s="9"/>
      <c r="D464" s="4"/>
      <c r="E464" s="4"/>
    </row>
    <row r="465" spans="1:6" ht="55.5">
      <c r="A465" s="78"/>
      <c r="B465" s="79" t="s">
        <v>110</v>
      </c>
      <c r="C465" s="80"/>
      <c r="D465" s="4"/>
      <c r="E465" s="4"/>
    </row>
    <row r="466" spans="1:6" ht="15.75">
      <c r="A466" s="81"/>
      <c r="B466" s="82" t="s">
        <v>111</v>
      </c>
      <c r="C466" s="15"/>
      <c r="D466" s="4"/>
      <c r="E466" s="4"/>
    </row>
    <row r="467" spans="1:6" ht="15">
      <c r="A467" s="81"/>
      <c r="B467" s="82"/>
      <c r="C467" s="15"/>
      <c r="D467" s="9"/>
      <c r="E467" s="4"/>
    </row>
    <row r="468" spans="1:6" ht="15">
      <c r="A468" s="74" t="s">
        <v>146</v>
      </c>
      <c r="B468" s="82" t="s">
        <v>147</v>
      </c>
      <c r="C468" s="110"/>
      <c r="D468" s="110"/>
      <c r="E468" s="111"/>
    </row>
    <row r="469" spans="1:6" ht="15">
      <c r="A469" s="112"/>
      <c r="B469" s="113" t="s">
        <v>133</v>
      </c>
      <c r="C469" s="114">
        <v>6.9444444444444397E-3</v>
      </c>
      <c r="D469" s="110"/>
      <c r="E469" s="111"/>
    </row>
    <row r="470" spans="1:6" ht="15">
      <c r="A470" s="112"/>
      <c r="B470" s="113" t="s">
        <v>134</v>
      </c>
      <c r="C470" s="114">
        <v>3.4722222222222199E-3</v>
      </c>
      <c r="D470" s="110"/>
      <c r="E470" s="111"/>
    </row>
    <row r="471" spans="1:6" ht="30">
      <c r="A471" s="112"/>
      <c r="B471" s="115" t="s">
        <v>135</v>
      </c>
      <c r="C471" s="114">
        <v>3.4722222222222199E-3</v>
      </c>
      <c r="D471" s="110"/>
      <c r="E471" s="111"/>
    </row>
    <row r="472" spans="1:6" ht="15">
      <c r="A472" s="112"/>
      <c r="B472" s="113" t="s">
        <v>148</v>
      </c>
      <c r="C472" s="114">
        <v>2.0833333333333301E-2</v>
      </c>
      <c r="D472" s="110"/>
      <c r="E472" s="111"/>
    </row>
    <row r="473" spans="1:6" ht="58.5">
      <c r="A473" s="112"/>
      <c r="B473" s="115" t="s">
        <v>99</v>
      </c>
      <c r="C473" s="114">
        <v>6.9444444444444397E-3</v>
      </c>
      <c r="D473" s="110"/>
      <c r="E473" s="113"/>
    </row>
    <row r="475" spans="1:6" ht="15">
      <c r="A475" s="23" t="s">
        <v>225</v>
      </c>
      <c r="B475" s="23"/>
      <c r="C475" s="19"/>
      <c r="D475" s="63" t="s">
        <v>74</v>
      </c>
      <c r="E475" s="64"/>
      <c r="F475" s="16"/>
    </row>
    <row r="476" spans="1:6" ht="15">
      <c r="A476" s="49" t="s">
        <v>230</v>
      </c>
      <c r="B476" s="23" t="s">
        <v>76</v>
      </c>
      <c r="C476" s="108">
        <f>SUM(E477:E478)</f>
        <v>6.9444444444444397E-3</v>
      </c>
      <c r="E476" s="73"/>
    </row>
    <row r="477" spans="1:6" ht="15">
      <c r="A477" s="66"/>
      <c r="B477" s="23" t="s">
        <v>77</v>
      </c>
      <c r="C477" s="85"/>
      <c r="D477" s="68">
        <v>3.4722222222222199E-3</v>
      </c>
      <c r="E477" s="73">
        <f>$D$50*D477</f>
        <v>3.4722222222222199E-3</v>
      </c>
    </row>
    <row r="478" spans="1:6" ht="15">
      <c r="A478" s="66"/>
      <c r="B478" s="23" t="s">
        <v>78</v>
      </c>
      <c r="C478" s="85"/>
      <c r="D478" s="69">
        <v>3.4722222222222199E-3</v>
      </c>
      <c r="E478" s="68">
        <v>3.4722222222222199E-3</v>
      </c>
    </row>
    <row r="479" spans="1:6" ht="15">
      <c r="A479" s="49" t="s">
        <v>231</v>
      </c>
      <c r="B479" s="23" t="s">
        <v>80</v>
      </c>
      <c r="C479" s="19">
        <f>SUM(E480:E486)</f>
        <v>5.9027777777777818E-2</v>
      </c>
      <c r="D479" s="69"/>
      <c r="E479" s="86"/>
    </row>
    <row r="480" spans="1:6" ht="30">
      <c r="A480" s="49" t="s">
        <v>232</v>
      </c>
      <c r="B480" s="52" t="s">
        <v>82</v>
      </c>
      <c r="C480" s="108"/>
      <c r="D480" s="69">
        <v>2.7777777777777801E-2</v>
      </c>
      <c r="E480" s="73">
        <f>$D$50*D480</f>
        <v>2.7777777777777801E-2</v>
      </c>
    </row>
    <row r="481" spans="1:5" ht="15">
      <c r="A481" s="49" t="s">
        <v>233</v>
      </c>
      <c r="B481" s="23" t="s">
        <v>84</v>
      </c>
      <c r="C481" s="85"/>
      <c r="D481" s="69"/>
      <c r="E481" s="73"/>
    </row>
    <row r="482" spans="1:5" ht="15">
      <c r="A482" s="66"/>
      <c r="B482" s="22" t="s">
        <v>85</v>
      </c>
      <c r="C482" s="85"/>
      <c r="D482" s="69">
        <v>6.9444444444444397E-3</v>
      </c>
      <c r="E482" s="73">
        <f>$D$50*D482</f>
        <v>6.9444444444444397E-3</v>
      </c>
    </row>
    <row r="483" spans="1:5" ht="15">
      <c r="A483" s="66"/>
      <c r="B483" s="22" t="s">
        <v>86</v>
      </c>
      <c r="C483" s="85"/>
      <c r="D483" s="69"/>
      <c r="E483" s="86"/>
    </row>
    <row r="484" spans="1:5" ht="15">
      <c r="A484" s="66"/>
      <c r="B484" s="22" t="s">
        <v>87</v>
      </c>
      <c r="C484" s="85"/>
      <c r="D484" s="69">
        <v>1.0416666666666701E-2</v>
      </c>
      <c r="E484" s="73">
        <f>$D$50*D484</f>
        <v>1.0416666666666701E-2</v>
      </c>
    </row>
    <row r="485" spans="1:5" ht="15">
      <c r="A485" s="66"/>
      <c r="B485" s="22" t="s">
        <v>88</v>
      </c>
      <c r="C485" s="85"/>
      <c r="D485" s="69">
        <v>6.9444444444444397E-3</v>
      </c>
      <c r="E485" s="73">
        <f>$D$50*D485</f>
        <v>6.9444444444444397E-3</v>
      </c>
    </row>
    <row r="486" spans="1:5" ht="30">
      <c r="A486" s="66"/>
      <c r="B486" s="70" t="s">
        <v>89</v>
      </c>
      <c r="C486" s="19"/>
      <c r="D486" s="69">
        <v>6.9444444444444397E-3</v>
      </c>
      <c r="E486" s="73">
        <f>$D$50*D486</f>
        <v>6.9444444444444397E-3</v>
      </c>
    </row>
    <row r="487" spans="1:5" ht="15">
      <c r="A487" s="49" t="s">
        <v>234</v>
      </c>
      <c r="B487" s="23" t="s">
        <v>91</v>
      </c>
      <c r="C487" s="108">
        <f>SUM(E488:E492)</f>
        <v>4.1666666666666657E-2</v>
      </c>
      <c r="D487" s="69"/>
      <c r="E487" s="73"/>
    </row>
    <row r="488" spans="1:5" ht="45">
      <c r="A488" s="71"/>
      <c r="B488" s="70" t="s">
        <v>92</v>
      </c>
      <c r="C488" s="85"/>
      <c r="D488" s="69">
        <v>1.0416666666666701E-2</v>
      </c>
      <c r="E488" s="73">
        <f>$D$50*D488</f>
        <v>1.0416666666666701E-2</v>
      </c>
    </row>
    <row r="489" spans="1:5" ht="15">
      <c r="A489" s="71"/>
      <c r="B489" s="22" t="s">
        <v>93</v>
      </c>
      <c r="C489" s="85"/>
      <c r="D489" s="69">
        <v>3.4722222222222199E-3</v>
      </c>
      <c r="E489" s="68">
        <v>3.4722222222222199E-3</v>
      </c>
    </row>
    <row r="490" spans="1:5" ht="15">
      <c r="A490" s="71"/>
      <c r="B490" s="22" t="s">
        <v>94</v>
      </c>
      <c r="C490" s="85"/>
      <c r="D490" s="69">
        <v>3.4722222222222199E-3</v>
      </c>
      <c r="E490" s="68">
        <v>3.4722222222222199E-3</v>
      </c>
    </row>
    <row r="491" spans="1:5" ht="15">
      <c r="A491" s="71"/>
      <c r="B491" s="22" t="s">
        <v>95</v>
      </c>
      <c r="C491" s="85"/>
      <c r="D491" s="69">
        <v>3.4722222222222199E-3</v>
      </c>
      <c r="E491" s="68">
        <v>3.4722222222222199E-3</v>
      </c>
    </row>
    <row r="492" spans="1:5" ht="45">
      <c r="A492" s="71"/>
      <c r="B492" s="70" t="s">
        <v>96</v>
      </c>
      <c r="C492" s="19"/>
      <c r="D492" s="69">
        <v>2.0833333333333301E-2</v>
      </c>
      <c r="E492" s="68">
        <v>2.0833333333333301E-2</v>
      </c>
    </row>
    <row r="493" spans="1:5" ht="15.95">
      <c r="A493" s="49" t="s">
        <v>235</v>
      </c>
      <c r="B493" s="52" t="s">
        <v>98</v>
      </c>
      <c r="C493" s="108">
        <f>SUM(E494:E495)</f>
        <v>6.9444444444444397E-3</v>
      </c>
      <c r="D493" s="72"/>
      <c r="E493" s="86"/>
    </row>
    <row r="494" spans="1:5" ht="59.1">
      <c r="A494" s="49"/>
      <c r="B494" s="70" t="s">
        <v>99</v>
      </c>
      <c r="C494" s="85"/>
      <c r="D494" s="69">
        <v>6.9444444444444397E-3</v>
      </c>
      <c r="E494" s="86"/>
    </row>
    <row r="495" spans="1:5" ht="45">
      <c r="A495" s="49"/>
      <c r="B495" s="70" t="s">
        <v>100</v>
      </c>
      <c r="C495" s="85"/>
      <c r="D495" s="69">
        <v>6.9444444444444397E-3</v>
      </c>
      <c r="E495" s="73">
        <f>$D$50*D495</f>
        <v>6.9444444444444397E-3</v>
      </c>
    </row>
    <row r="496" spans="1:5" ht="15.95">
      <c r="A496" s="49" t="s">
        <v>236</v>
      </c>
      <c r="B496" s="23" t="s">
        <v>102</v>
      </c>
      <c r="C496" s="19">
        <f>SUM(E496)</f>
        <v>3.4722222222222199E-3</v>
      </c>
      <c r="D496" s="69">
        <v>3.4722222222222199E-3</v>
      </c>
      <c r="E496" s="68">
        <v>3.4722222222222199E-3</v>
      </c>
    </row>
    <row r="497" spans="1:5" ht="15">
      <c r="A497" s="71"/>
      <c r="B497" s="22" t="s">
        <v>103</v>
      </c>
      <c r="C497" s="108"/>
      <c r="D497" s="72"/>
      <c r="E497" s="84"/>
    </row>
    <row r="498" spans="1:5" ht="15">
      <c r="A498" s="71"/>
      <c r="B498" s="22" t="s">
        <v>104</v>
      </c>
      <c r="C498" s="85"/>
      <c r="D498" s="72"/>
      <c r="E498" s="84"/>
    </row>
    <row r="499" spans="1:5" ht="15">
      <c r="A499" s="71"/>
      <c r="B499" s="22" t="s">
        <v>105</v>
      </c>
      <c r="C499" s="85"/>
      <c r="D499" s="72"/>
      <c r="E499" s="84"/>
    </row>
    <row r="500" spans="1:5" ht="45">
      <c r="A500" s="71"/>
      <c r="B500" s="70" t="s">
        <v>106</v>
      </c>
      <c r="C500" s="85"/>
      <c r="D500" s="72"/>
      <c r="E500" s="84"/>
    </row>
    <row r="501" spans="1:5" ht="45">
      <c r="A501" s="71"/>
      <c r="B501" s="70" t="s">
        <v>107</v>
      </c>
      <c r="C501" s="85"/>
      <c r="D501" s="72"/>
      <c r="E501" s="73"/>
    </row>
    <row r="503" spans="1:5" ht="15.75">
      <c r="A503" s="74" t="s">
        <v>108</v>
      </c>
      <c r="B503" s="75" t="s">
        <v>109</v>
      </c>
      <c r="C503" s="9"/>
      <c r="D503" s="4"/>
      <c r="E503" s="4"/>
    </row>
    <row r="504" spans="1:5" ht="55.5">
      <c r="A504" s="78"/>
      <c r="B504" s="79" t="s">
        <v>110</v>
      </c>
      <c r="C504" s="80"/>
      <c r="D504" s="4"/>
      <c r="E504" s="4"/>
    </row>
    <row r="505" spans="1:5" ht="15.75">
      <c r="A505" s="81"/>
      <c r="B505" s="82" t="s">
        <v>111</v>
      </c>
      <c r="C505" s="15"/>
      <c r="D505" s="4"/>
      <c r="E505" s="4"/>
    </row>
    <row r="506" spans="1:5" ht="15">
      <c r="A506" s="81"/>
      <c r="B506" s="82"/>
      <c r="C506" s="15"/>
      <c r="D506" s="9"/>
      <c r="E506" s="4"/>
    </row>
    <row r="508" spans="1:5" ht="15">
      <c r="A508" s="23" t="s">
        <v>227</v>
      </c>
      <c r="B508" s="23"/>
      <c r="C508" s="19"/>
      <c r="D508" s="63" t="s">
        <v>74</v>
      </c>
      <c r="E508" s="64"/>
    </row>
    <row r="509" spans="1:5" ht="15">
      <c r="A509" s="49" t="s">
        <v>237</v>
      </c>
      <c r="B509" s="23" t="s">
        <v>76</v>
      </c>
      <c r="C509" s="108">
        <f>SUM(E510:E511)</f>
        <v>6.0763888888888846E-3</v>
      </c>
      <c r="D509" s="72"/>
      <c r="E509" s="73"/>
    </row>
    <row r="510" spans="1:5" ht="15">
      <c r="A510" s="66"/>
      <c r="B510" s="23" t="s">
        <v>77</v>
      </c>
      <c r="C510" s="85"/>
      <c r="D510" s="69">
        <v>3.4722222222222199E-3</v>
      </c>
      <c r="E510" s="73">
        <f>$D$51*D510</f>
        <v>2.6041666666666648E-3</v>
      </c>
    </row>
    <row r="511" spans="1:5" ht="15">
      <c r="A511" s="66"/>
      <c r="B511" s="23" t="s">
        <v>78</v>
      </c>
      <c r="C511" s="85"/>
      <c r="D511" s="69">
        <v>3.4722222222222199E-3</v>
      </c>
      <c r="E511" s="68">
        <v>3.4722222222222199E-3</v>
      </c>
    </row>
    <row r="512" spans="1:5" ht="15">
      <c r="A512" s="49" t="s">
        <v>238</v>
      </c>
      <c r="B512" s="23" t="s">
        <v>80</v>
      </c>
      <c r="C512" s="19">
        <f>SUM(E513:E519)</f>
        <v>4.4270833333333363E-2</v>
      </c>
      <c r="D512" s="69"/>
      <c r="E512" s="86"/>
    </row>
    <row r="513" spans="1:5" ht="30">
      <c r="A513" s="49" t="s">
        <v>239</v>
      </c>
      <c r="B513" s="52" t="s">
        <v>82</v>
      </c>
      <c r="C513" s="108"/>
      <c r="D513" s="69">
        <v>2.7777777777777801E-2</v>
      </c>
      <c r="E513" s="73">
        <f>$D$51*D513</f>
        <v>2.083333333333335E-2</v>
      </c>
    </row>
    <row r="514" spans="1:5" ht="15">
      <c r="A514" s="49" t="s">
        <v>240</v>
      </c>
      <c r="B514" s="23" t="s">
        <v>84</v>
      </c>
      <c r="C514" s="85"/>
      <c r="D514" s="69"/>
      <c r="E514" s="73"/>
    </row>
    <row r="515" spans="1:5" ht="15">
      <c r="A515" s="66"/>
      <c r="B515" s="22" t="s">
        <v>85</v>
      </c>
      <c r="C515" s="85"/>
      <c r="D515" s="69">
        <v>6.9444444444444397E-3</v>
      </c>
      <c r="E515" s="73">
        <f>$D$51*D515</f>
        <v>5.2083333333333296E-3</v>
      </c>
    </row>
    <row r="516" spans="1:5" ht="15">
      <c r="A516" s="66"/>
      <c r="B516" s="22" t="s">
        <v>86</v>
      </c>
      <c r="C516" s="85"/>
      <c r="D516" s="69"/>
      <c r="E516" s="86"/>
    </row>
    <row r="517" spans="1:5" ht="15">
      <c r="A517" s="66"/>
      <c r="B517" s="22" t="s">
        <v>87</v>
      </c>
      <c r="C517" s="85"/>
      <c r="D517" s="69">
        <v>1.0416666666666701E-2</v>
      </c>
      <c r="E517" s="73">
        <f>$D$51*D517</f>
        <v>7.812500000000026E-3</v>
      </c>
    </row>
    <row r="518" spans="1:5" ht="15">
      <c r="A518" s="66"/>
      <c r="B518" s="22" t="s">
        <v>88</v>
      </c>
      <c r="C518" s="85"/>
      <c r="D518" s="69">
        <v>6.9444444444444397E-3</v>
      </c>
      <c r="E518" s="73">
        <f>$D$51*D518</f>
        <v>5.2083333333333296E-3</v>
      </c>
    </row>
    <row r="519" spans="1:5" ht="30">
      <c r="A519" s="66"/>
      <c r="B519" s="70" t="s">
        <v>89</v>
      </c>
      <c r="C519" s="19"/>
      <c r="D519" s="69">
        <v>6.9444444444444397E-3</v>
      </c>
      <c r="E519" s="73">
        <f>$D$51*D519</f>
        <v>5.2083333333333296E-3</v>
      </c>
    </row>
    <row r="520" spans="1:5" ht="15">
      <c r="A520" s="49" t="s">
        <v>241</v>
      </c>
      <c r="B520" s="23" t="s">
        <v>91</v>
      </c>
      <c r="C520" s="108">
        <f>SUM(E521:E525)</f>
        <v>3.9062499999999986E-2</v>
      </c>
      <c r="D520" s="69"/>
      <c r="E520" s="73"/>
    </row>
    <row r="521" spans="1:5" ht="45">
      <c r="A521" s="71"/>
      <c r="B521" s="70" t="s">
        <v>92</v>
      </c>
      <c r="C521" s="85"/>
      <c r="D521" s="69">
        <v>1.0416666666666701E-2</v>
      </c>
      <c r="E521" s="73">
        <f>$D$51*D521</f>
        <v>7.812500000000026E-3</v>
      </c>
    </row>
    <row r="522" spans="1:5" ht="15">
      <c r="A522" s="71"/>
      <c r="B522" s="22" t="s">
        <v>93</v>
      </c>
      <c r="C522" s="85"/>
      <c r="D522" s="69">
        <v>3.4722222222222199E-3</v>
      </c>
      <c r="E522" s="68">
        <v>3.4722222222222199E-3</v>
      </c>
    </row>
    <row r="523" spans="1:5" ht="15">
      <c r="A523" s="71"/>
      <c r="B523" s="22" t="s">
        <v>94</v>
      </c>
      <c r="C523" s="85"/>
      <c r="D523" s="69">
        <v>3.4722222222222199E-3</v>
      </c>
      <c r="E523" s="68">
        <v>3.4722222222222199E-3</v>
      </c>
    </row>
    <row r="524" spans="1:5" ht="15">
      <c r="A524" s="71"/>
      <c r="B524" s="22" t="s">
        <v>95</v>
      </c>
      <c r="C524" s="85"/>
      <c r="D524" s="69">
        <v>3.4722222222222199E-3</v>
      </c>
      <c r="E524" s="68">
        <v>3.4722222222222199E-3</v>
      </c>
    </row>
    <row r="525" spans="1:5" ht="45">
      <c r="A525" s="71"/>
      <c r="B525" s="70" t="s">
        <v>96</v>
      </c>
      <c r="C525" s="19"/>
      <c r="D525" s="69">
        <v>2.0833333333333301E-2</v>
      </c>
      <c r="E525" s="68">
        <v>2.0833333333333301E-2</v>
      </c>
    </row>
    <row r="526" spans="1:5" ht="15.95">
      <c r="A526" s="49" t="s">
        <v>242</v>
      </c>
      <c r="B526" s="52" t="s">
        <v>98</v>
      </c>
      <c r="C526" s="108">
        <f>SUM(E527:E528)</f>
        <v>5.2083333333333296E-3</v>
      </c>
      <c r="D526" s="72"/>
      <c r="E526" s="86"/>
    </row>
    <row r="527" spans="1:5" ht="59.1">
      <c r="A527" s="49"/>
      <c r="B527" s="70" t="s">
        <v>99</v>
      </c>
      <c r="C527" s="85"/>
      <c r="D527" s="69">
        <v>6.9444444444444397E-3</v>
      </c>
      <c r="E527" s="86"/>
    </row>
    <row r="528" spans="1:5" ht="45">
      <c r="A528" s="49"/>
      <c r="B528" s="70" t="s">
        <v>100</v>
      </c>
      <c r="C528" s="85"/>
      <c r="D528" s="69">
        <v>6.9444444444444397E-3</v>
      </c>
      <c r="E528" s="73">
        <f>$D$51*D528</f>
        <v>5.2083333333333296E-3</v>
      </c>
    </row>
    <row r="529" spans="1:6" ht="15.95">
      <c r="A529" s="49" t="s">
        <v>243</v>
      </c>
      <c r="B529" s="23" t="s">
        <v>102</v>
      </c>
      <c r="C529" s="19">
        <f>SUM(E529)</f>
        <v>3.4722222222222199E-3</v>
      </c>
      <c r="D529" s="69">
        <v>3.4722222222222199E-3</v>
      </c>
      <c r="E529" s="68">
        <v>3.4722222222222199E-3</v>
      </c>
    </row>
    <row r="530" spans="1:6" ht="15">
      <c r="A530" s="71"/>
      <c r="B530" s="22" t="s">
        <v>103</v>
      </c>
      <c r="C530" s="108"/>
      <c r="D530" s="72"/>
      <c r="E530" s="84"/>
    </row>
    <row r="531" spans="1:6" ht="15">
      <c r="A531" s="71"/>
      <c r="B531" s="22" t="s">
        <v>104</v>
      </c>
      <c r="C531" s="85"/>
      <c r="D531" s="72"/>
      <c r="E531" s="84"/>
    </row>
    <row r="532" spans="1:6" ht="15">
      <c r="A532" s="71"/>
      <c r="B532" s="22" t="s">
        <v>105</v>
      </c>
      <c r="C532" s="85"/>
      <c r="D532" s="72"/>
      <c r="E532" s="84"/>
    </row>
    <row r="533" spans="1:6" ht="45">
      <c r="A533" s="71"/>
      <c r="B533" s="70" t="s">
        <v>106</v>
      </c>
      <c r="C533" s="85"/>
      <c r="D533" s="72"/>
      <c r="E533" s="84"/>
    </row>
    <row r="534" spans="1:6" ht="45">
      <c r="A534" s="71"/>
      <c r="B534" s="70" t="s">
        <v>107</v>
      </c>
      <c r="C534" s="85"/>
      <c r="D534" s="72"/>
      <c r="E534" s="73"/>
    </row>
    <row r="536" spans="1:6" ht="15.75">
      <c r="A536" s="74" t="s">
        <v>108</v>
      </c>
      <c r="B536" s="75" t="s">
        <v>109</v>
      </c>
      <c r="C536" s="9"/>
      <c r="D536" s="4"/>
      <c r="E536" s="4"/>
    </row>
    <row r="537" spans="1:6" ht="55.5">
      <c r="A537" s="78"/>
      <c r="B537" s="79" t="s">
        <v>110</v>
      </c>
      <c r="C537" s="80"/>
      <c r="D537" s="4"/>
      <c r="E537" s="4"/>
    </row>
    <row r="538" spans="1:6" ht="15.75">
      <c r="A538" s="81"/>
      <c r="B538" s="82" t="s">
        <v>111</v>
      </c>
      <c r="C538" s="15"/>
      <c r="D538" s="4"/>
      <c r="E538" s="4"/>
    </row>
    <row r="539" spans="1:6" ht="15">
      <c r="A539" s="81"/>
      <c r="B539" s="82"/>
      <c r="C539" s="15"/>
      <c r="D539" s="9"/>
      <c r="E539" s="4"/>
    </row>
    <row r="541" spans="1:6" ht="15">
      <c r="A541" s="23" t="s">
        <v>229</v>
      </c>
      <c r="B541" s="23"/>
      <c r="C541" s="19"/>
      <c r="D541" s="63" t="s">
        <v>74</v>
      </c>
      <c r="E541" s="64"/>
      <c r="F541" s="16"/>
    </row>
    <row r="542" spans="1:6" ht="15">
      <c r="A542" s="49" t="s">
        <v>244</v>
      </c>
      <c r="B542" s="23" t="s">
        <v>76</v>
      </c>
      <c r="C542" s="108">
        <f>SUM(E543:E544)</f>
        <v>5.2083333333333296E-3</v>
      </c>
      <c r="D542" s="72"/>
      <c r="E542" s="73"/>
    </row>
    <row r="543" spans="1:6" ht="15">
      <c r="A543" s="66"/>
      <c r="B543" s="23" t="s">
        <v>77</v>
      </c>
      <c r="C543" s="85"/>
      <c r="D543" s="69">
        <v>3.4722222222222199E-3</v>
      </c>
      <c r="E543" s="73">
        <f>$D$52*D543</f>
        <v>1.7361111111111099E-3</v>
      </c>
    </row>
    <row r="544" spans="1:6" ht="15">
      <c r="A544" s="66"/>
      <c r="B544" s="23" t="s">
        <v>78</v>
      </c>
      <c r="C544" s="85"/>
      <c r="D544" s="69">
        <v>3.4722222222222199E-3</v>
      </c>
      <c r="E544" s="68">
        <v>3.4722222222222199E-3</v>
      </c>
    </row>
    <row r="545" spans="1:5" ht="15">
      <c r="A545" s="49" t="s">
        <v>245</v>
      </c>
      <c r="B545" s="23" t="s">
        <v>80</v>
      </c>
      <c r="C545" s="19">
        <f>SUM(E546:E552)</f>
        <v>2.9513888888888909E-2</v>
      </c>
      <c r="D545" s="69"/>
      <c r="E545" s="86"/>
    </row>
    <row r="546" spans="1:5" ht="30">
      <c r="A546" s="49" t="s">
        <v>246</v>
      </c>
      <c r="B546" s="52" t="s">
        <v>82</v>
      </c>
      <c r="C546" s="108"/>
      <c r="D546" s="69">
        <v>2.7777777777777801E-2</v>
      </c>
      <c r="E546" s="73">
        <f>$D$52*D546</f>
        <v>1.38888888888889E-2</v>
      </c>
    </row>
    <row r="547" spans="1:5" ht="15">
      <c r="A547" s="49" t="s">
        <v>247</v>
      </c>
      <c r="B547" s="23" t="s">
        <v>84</v>
      </c>
      <c r="C547" s="85"/>
      <c r="D547" s="69"/>
      <c r="E547" s="73"/>
    </row>
    <row r="548" spans="1:5" ht="15">
      <c r="A548" s="66"/>
      <c r="B548" s="22" t="s">
        <v>85</v>
      </c>
      <c r="C548" s="85"/>
      <c r="D548" s="69">
        <v>6.9444444444444397E-3</v>
      </c>
      <c r="E548" s="73">
        <f>$D$52*D548</f>
        <v>3.4722222222222199E-3</v>
      </c>
    </row>
    <row r="549" spans="1:5" ht="15">
      <c r="A549" s="66"/>
      <c r="B549" s="22" t="s">
        <v>86</v>
      </c>
      <c r="C549" s="85"/>
      <c r="D549" s="69"/>
      <c r="E549" s="86"/>
    </row>
    <row r="550" spans="1:5" ht="15">
      <c r="A550" s="66"/>
      <c r="B550" s="22" t="s">
        <v>87</v>
      </c>
      <c r="C550" s="85"/>
      <c r="D550" s="69">
        <v>1.0416666666666701E-2</v>
      </c>
      <c r="E550" s="73">
        <f>$D$52*D550</f>
        <v>5.2083333333333504E-3</v>
      </c>
    </row>
    <row r="551" spans="1:5" ht="15">
      <c r="A551" s="66"/>
      <c r="B551" s="22" t="s">
        <v>88</v>
      </c>
      <c r="C551" s="85"/>
      <c r="D551" s="69">
        <v>6.9444444444444397E-3</v>
      </c>
      <c r="E551" s="73">
        <f>$D$52*D551</f>
        <v>3.4722222222222199E-3</v>
      </c>
    </row>
    <row r="552" spans="1:5" ht="30">
      <c r="A552" s="66"/>
      <c r="B552" s="70" t="s">
        <v>89</v>
      </c>
      <c r="C552" s="19"/>
      <c r="D552" s="69">
        <v>6.9444444444444397E-3</v>
      </c>
      <c r="E552" s="73">
        <f>$D$52*D552</f>
        <v>3.4722222222222199E-3</v>
      </c>
    </row>
    <row r="553" spans="1:5" ht="15">
      <c r="A553" s="49" t="s">
        <v>248</v>
      </c>
      <c r="B553" s="23" t="s">
        <v>91</v>
      </c>
      <c r="C553" s="108">
        <f>SUM(E554:E558)</f>
        <v>3.6458333333333315E-2</v>
      </c>
      <c r="D553" s="69"/>
      <c r="E553" s="73"/>
    </row>
    <row r="554" spans="1:5" ht="45">
      <c r="A554" s="71"/>
      <c r="B554" s="70" t="s">
        <v>92</v>
      </c>
      <c r="C554" s="85"/>
      <c r="D554" s="69">
        <v>1.0416666666666701E-2</v>
      </c>
      <c r="E554" s="73">
        <f>$D$52*D554</f>
        <v>5.2083333333333504E-3</v>
      </c>
    </row>
    <row r="555" spans="1:5" ht="15">
      <c r="A555" s="71"/>
      <c r="B555" s="22" t="s">
        <v>93</v>
      </c>
      <c r="C555" s="85"/>
      <c r="D555" s="69">
        <v>3.4722222222222199E-3</v>
      </c>
      <c r="E555" s="68">
        <v>3.4722222222222199E-3</v>
      </c>
    </row>
    <row r="556" spans="1:5" ht="15">
      <c r="A556" s="71"/>
      <c r="B556" s="22" t="s">
        <v>94</v>
      </c>
      <c r="C556" s="85"/>
      <c r="D556" s="69">
        <v>3.4722222222222199E-3</v>
      </c>
      <c r="E556" s="68">
        <v>3.4722222222222199E-3</v>
      </c>
    </row>
    <row r="557" spans="1:5" ht="15">
      <c r="A557" s="71"/>
      <c r="B557" s="22" t="s">
        <v>95</v>
      </c>
      <c r="C557" s="85"/>
      <c r="D557" s="69">
        <v>3.4722222222222199E-3</v>
      </c>
      <c r="E557" s="68">
        <v>3.4722222222222199E-3</v>
      </c>
    </row>
    <row r="558" spans="1:5" ht="45">
      <c r="A558" s="71"/>
      <c r="B558" s="70" t="s">
        <v>96</v>
      </c>
      <c r="C558" s="19"/>
      <c r="D558" s="69">
        <v>2.0833333333333301E-2</v>
      </c>
      <c r="E558" s="68">
        <v>2.0833333333333301E-2</v>
      </c>
    </row>
    <row r="559" spans="1:5" ht="15.95">
      <c r="A559" s="49" t="s">
        <v>249</v>
      </c>
      <c r="B559" s="52" t="s">
        <v>98</v>
      </c>
      <c r="C559" s="108">
        <f>SUM(E560:E561)</f>
        <v>3.4722222222222199E-3</v>
      </c>
      <c r="D559" s="72"/>
      <c r="E559" s="86"/>
    </row>
    <row r="560" spans="1:5" ht="59.1">
      <c r="A560" s="49"/>
      <c r="B560" s="70" t="s">
        <v>99</v>
      </c>
      <c r="C560" s="85"/>
      <c r="D560" s="69">
        <v>6.9444444444444397E-3</v>
      </c>
      <c r="E560" s="86"/>
    </row>
    <row r="561" spans="1:5" ht="45">
      <c r="A561" s="49"/>
      <c r="B561" s="70" t="s">
        <v>100</v>
      </c>
      <c r="C561" s="85"/>
      <c r="D561" s="69">
        <v>6.9444444444444397E-3</v>
      </c>
      <c r="E561" s="73">
        <f>$D$52*D561</f>
        <v>3.4722222222222199E-3</v>
      </c>
    </row>
    <row r="562" spans="1:5" ht="15.95">
      <c r="A562" s="49" t="s">
        <v>250</v>
      </c>
      <c r="B562" s="23" t="s">
        <v>102</v>
      </c>
      <c r="C562" s="19">
        <f>SUM(E562)</f>
        <v>3.4722222222222199E-3</v>
      </c>
      <c r="D562" s="69">
        <v>3.4722222222222199E-3</v>
      </c>
      <c r="E562" s="68">
        <v>3.4722222222222199E-3</v>
      </c>
    </row>
    <row r="563" spans="1:5" ht="15">
      <c r="A563" s="71"/>
      <c r="B563" s="22" t="s">
        <v>103</v>
      </c>
      <c r="C563" s="108"/>
      <c r="E563" s="84"/>
    </row>
    <row r="564" spans="1:5" ht="15">
      <c r="A564" s="71"/>
      <c r="B564" s="22" t="s">
        <v>104</v>
      </c>
      <c r="C564" s="85"/>
      <c r="E564" s="84"/>
    </row>
    <row r="565" spans="1:5" ht="15">
      <c r="A565" s="71"/>
      <c r="B565" s="22" t="s">
        <v>105</v>
      </c>
      <c r="C565" s="85"/>
      <c r="E565" s="84"/>
    </row>
    <row r="566" spans="1:5" ht="45">
      <c r="A566" s="71"/>
      <c r="B566" s="70" t="s">
        <v>106</v>
      </c>
      <c r="C566" s="85"/>
      <c r="E566" s="84"/>
    </row>
    <row r="567" spans="1:5" ht="45">
      <c r="A567" s="71"/>
      <c r="B567" s="70" t="s">
        <v>107</v>
      </c>
      <c r="C567" s="85"/>
      <c r="E567" s="73"/>
    </row>
    <row r="569" spans="1:5" ht="15.75" customHeight="1">
      <c r="A569" s="74" t="s">
        <v>108</v>
      </c>
      <c r="B569" s="75" t="s">
        <v>109</v>
      </c>
      <c r="C569" s="9"/>
      <c r="D569" s="4"/>
      <c r="E569" s="4"/>
    </row>
    <row r="570" spans="1:5" ht="15.75" customHeight="1">
      <c r="A570" s="78"/>
      <c r="B570" s="79" t="s">
        <v>110</v>
      </c>
      <c r="C570" s="80"/>
      <c r="D570" s="4"/>
      <c r="E570" s="4"/>
    </row>
    <row r="571" spans="1:5" ht="15.75" customHeight="1">
      <c r="A571" s="81"/>
      <c r="B571" s="82" t="s">
        <v>111</v>
      </c>
      <c r="C571" s="15"/>
      <c r="D571" s="4"/>
      <c r="E571" s="4"/>
    </row>
    <row r="573" spans="1:5" ht="15.75" customHeight="1">
      <c r="A573" s="116" t="s">
        <v>126</v>
      </c>
      <c r="B573" s="17"/>
      <c r="C573" s="117" t="s">
        <v>127</v>
      </c>
      <c r="D573" s="80" t="s">
        <v>128</v>
      </c>
      <c r="E573" s="80"/>
    </row>
    <row r="574" spans="1:5" ht="15.75" customHeight="1">
      <c r="A574" s="48"/>
      <c r="B574" s="23" t="s">
        <v>129</v>
      </c>
      <c r="C574" s="99">
        <v>2.0833333333333298E-3</v>
      </c>
      <c r="D574" s="100" t="e">
        <f>$B$6*C574</f>
        <v>#VALUE!</v>
      </c>
      <c r="E574" s="80"/>
    </row>
    <row r="575" spans="1:5" ht="15.75" customHeight="1">
      <c r="A575" s="7"/>
      <c r="B575" s="23" t="s">
        <v>130</v>
      </c>
      <c r="C575" s="51">
        <v>3.4722222222222199E-3</v>
      </c>
      <c r="D575" s="100" t="e">
        <f>$B$6*C575</f>
        <v>#VALUE!</v>
      </c>
      <c r="E575" s="80"/>
    </row>
    <row r="576" spans="1:5" ht="15.75" customHeight="1">
      <c r="A576" s="7"/>
      <c r="B576" s="23" t="s">
        <v>131</v>
      </c>
      <c r="C576" s="51">
        <v>3.4722222222222199E-3</v>
      </c>
      <c r="D576" s="100" t="e">
        <f>$B$6*C576</f>
        <v>#VALUE!</v>
      </c>
      <c r="E576" s="101"/>
    </row>
    <row r="577" spans="1:5" ht="15.75" customHeight="1">
      <c r="A577" s="7"/>
      <c r="B577" s="23"/>
      <c r="C577" s="102"/>
      <c r="D577" s="103"/>
      <c r="E577" s="101"/>
    </row>
    <row r="578" spans="1:5" ht="15.75" customHeight="1">
      <c r="A578" s="7"/>
      <c r="B578" s="23" t="s">
        <v>132</v>
      </c>
      <c r="C578" s="102"/>
      <c r="D578" s="104"/>
      <c r="E578" s="101"/>
    </row>
    <row r="579" spans="1:5" ht="15.75" customHeight="1">
      <c r="A579" s="7"/>
      <c r="B579" s="22" t="s">
        <v>133</v>
      </c>
      <c r="C579" s="51">
        <v>6.9444444444444397E-3</v>
      </c>
      <c r="D579" s="100">
        <f>C579</f>
        <v>6.9444444444444397E-3</v>
      </c>
      <c r="E579" s="101"/>
    </row>
    <row r="580" spans="1:5" ht="15.75" customHeight="1">
      <c r="A580" s="105"/>
      <c r="B580" s="22" t="s">
        <v>134</v>
      </c>
      <c r="C580" s="51">
        <v>3.4722222222222199E-3</v>
      </c>
      <c r="D580" s="100">
        <f>C580</f>
        <v>3.4722222222222199E-3</v>
      </c>
      <c r="E580" s="4"/>
    </row>
    <row r="581" spans="1:5" ht="15.75" customHeight="1">
      <c r="A581" s="7"/>
      <c r="B581" s="70" t="s">
        <v>135</v>
      </c>
      <c r="C581" s="51">
        <v>3.4722222222222199E-3</v>
      </c>
      <c r="D581" s="100">
        <f>C581</f>
        <v>3.4722222222222199E-3</v>
      </c>
      <c r="E581" s="4"/>
    </row>
    <row r="582" spans="1:5" ht="15.75" customHeight="1">
      <c r="A582" s="48"/>
      <c r="B582" s="22" t="s">
        <v>136</v>
      </c>
      <c r="C582" s="51">
        <v>6.9444444444444397E-3</v>
      </c>
      <c r="D582" s="100" t="e">
        <f>$B$6*C582</f>
        <v>#VALUE!</v>
      </c>
      <c r="E582" s="4"/>
    </row>
    <row r="583" spans="1:5" ht="15.75" customHeight="1">
      <c r="A583" s="56"/>
      <c r="B583" s="70" t="s">
        <v>99</v>
      </c>
      <c r="C583" s="51">
        <v>2.0833333333333298E-3</v>
      </c>
      <c r="D583" s="100" t="e">
        <f>$B$6*C583</f>
        <v>#VALUE!</v>
      </c>
      <c r="E583" s="4"/>
    </row>
    <row r="584" spans="1:5" ht="15.75" customHeight="1">
      <c r="A584" s="56"/>
      <c r="B584" s="57"/>
      <c r="C584" s="106" t="s">
        <v>137</v>
      </c>
      <c r="D584" s="107" t="e">
        <f>SUM(D574:D583)</f>
        <v>#VALUE!</v>
      </c>
      <c r="E584" s="3" t="s">
        <v>138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Jagroop Singh</cp:lastModifiedBy>
  <cp:revision>121</cp:revision>
  <dcterms:created xsi:type="dcterms:W3CDTF">2024-02-07T04:58:56Z</dcterms:created>
  <dcterms:modified xsi:type="dcterms:W3CDTF">2024-03-01T10:15:36Z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