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s Thesis\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Chart'!$A$11:$N$15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J37" i="1"/>
  <c r="L38" i="1"/>
  <c r="M38" i="1" s="1"/>
  <c r="K38" i="1"/>
  <c r="I38" i="1"/>
  <c r="H38" i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42" i="1" l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<sst xmlns="http://schemas.openxmlformats.org/spreadsheetml/2006/main" count="101" uniqueCount="62">
  <si>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</si>
  <si>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</si>
  <si>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</si>
  <si>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</si>
  <si>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</si>
  <si>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</si>
  <si>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</si>
  <si>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</si>
  <si>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</si>
  <si>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</si>
  <si>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</si>
  <si>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</si>
  <si>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</si>
  <si>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</si>
  <si>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</si>
  <si>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</si>
  <si>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</si>
  <si>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</si>
  <si>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</si>
  <si>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</si>
  <si>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</si>
  <si>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</si>
  <si>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</si>
  <si>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</si>
  <si>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</si>
  <si>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</si>
  <si>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</si>
  <si>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Setup Plan</t>
  </si>
  <si>
    <t>Setup GitRepo</t>
  </si>
  <si>
    <t>Current state of art</t>
  </si>
  <si>
    <t>BiWeekly Report</t>
  </si>
  <si>
    <t>Design use case</t>
  </si>
  <si>
    <t>Run simulations</t>
  </si>
  <si>
    <t>Redign and verify if required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</si>
  <si>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</si>
  <si>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</si>
  <si>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</si>
  <si>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</si>
  <si>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</si>
  <si>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</si>
  <si>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</si>
  <si>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</si>
  <si>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</si>
  <si>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</si>
  <si>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Setup Latex environment</t>
  </si>
  <si>
    <t>MEMS tunable polarization rotator for optical networks  - Timeplan</t>
  </si>
  <si>
    <t>Polarization in optical waveguides</t>
  </si>
  <si>
    <t>Polarization components</t>
  </si>
  <si>
    <t>Passive polarization rotators</t>
  </si>
  <si>
    <t>Active polarization rotators</t>
  </si>
  <si>
    <t>Optical waveguides, Waveguide modes, Dielectric waveguides</t>
  </si>
  <si>
    <t>Current state of art (Passive)</t>
  </si>
  <si>
    <t>Current state of art (Active)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</si>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</sst>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161925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F14" activePane="bottomRight" state="frozen"/>
      <selection pane="topRight" activeCell="F1" sqref="F1"/>
      <selection pane="bottomLeft" activeCell="A10" sqref="A10"/>
      <selection pane="bottomRight" sqref="A1:N2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93" t="s">
        <v>45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256" s="10" customFormat="1" ht="23.25" customHeight="1" collapsed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94"/>
      <c r="B4" s="94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97">
        <v>42387</v>
      </c>
      <c r="G5" s="97"/>
      <c r="H5" s="5" t="str">
        <f>TEXT(F5,"dddd")</f>
        <v>Monday</v>
      </c>
      <c r="I5" s="51"/>
      <c r="J5" s="11"/>
      <c r="K5" s="95" t="s">
        <v>11</v>
      </c>
      <c r="L5" s="95" t="s">
        <v>12</v>
      </c>
      <c r="M5" s="95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97">
        <f ca="1">TODAY()</f>
        <v>42389</v>
      </c>
      <c r="G6" s="97"/>
      <c r="H6" s="5" t="str">
        <f ca="1">TEXT(F6,"dddd")</f>
        <v>Wednesday</v>
      </c>
      <c r="I6" s="51"/>
      <c r="J6" s="43"/>
      <c r="K6" s="95"/>
      <c r="L6" s="95"/>
      <c r="M6" s="95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95"/>
      <c r="L7" s="95"/>
      <c r="M7" s="95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22.5" hidden="1" customHeight="1">
      <c r="F8" s="4"/>
      <c r="I8" s="49"/>
      <c r="J8" s="45"/>
      <c r="K8" s="95"/>
      <c r="L8" s="95"/>
      <c r="M8" s="95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9.25" customHeight="1">
      <c r="A9" s="8"/>
      <c r="B9" s="102" t="s">
        <v>16</v>
      </c>
      <c r="D9" s="98" t="s">
        <v>14</v>
      </c>
      <c r="E9" s="98" t="s">
        <v>15</v>
      </c>
      <c r="I9" s="100" t="s">
        <v>23</v>
      </c>
      <c r="J9" s="95" t="s">
        <v>7</v>
      </c>
      <c r="K9" s="95"/>
      <c r="L9" s="95"/>
      <c r="M9" s="95"/>
      <c r="N9" s="95" t="s">
        <v>8</v>
      </c>
      <c r="O9" s="42"/>
      <c r="P9" s="85">
        <f>P6</f>
        <v>42386</v>
      </c>
      <c r="Q9" s="86"/>
      <c r="R9" s="86"/>
      <c r="S9" s="86"/>
      <c r="T9" s="86"/>
      <c r="U9" s="86"/>
      <c r="V9" s="87"/>
      <c r="W9" s="85">
        <f>W6</f>
        <v>42393</v>
      </c>
      <c r="X9" s="86"/>
      <c r="Y9" s="86"/>
      <c r="Z9" s="86"/>
      <c r="AA9" s="86"/>
      <c r="AB9" s="86"/>
      <c r="AC9" s="87"/>
      <c r="AD9" s="85">
        <f>AD6</f>
        <v>42400</v>
      </c>
      <c r="AE9" s="86"/>
      <c r="AF9" s="86"/>
      <c r="AG9" s="86"/>
      <c r="AH9" s="86"/>
      <c r="AI9" s="86"/>
      <c r="AJ9" s="87"/>
      <c r="AK9" s="85">
        <f>AK6</f>
        <v>42407</v>
      </c>
      <c r="AL9" s="86"/>
      <c r="AM9" s="86"/>
      <c r="AN9" s="86"/>
      <c r="AO9" s="86"/>
      <c r="AP9" s="86"/>
      <c r="AQ9" s="87"/>
      <c r="AR9" s="85">
        <f>AR6</f>
        <v>42414</v>
      </c>
      <c r="AS9" s="86"/>
      <c r="AT9" s="86"/>
      <c r="AU9" s="86"/>
      <c r="AV9" s="86"/>
      <c r="AW9" s="86"/>
      <c r="AX9" s="87"/>
      <c r="AY9" s="85">
        <f>AY6</f>
        <v>42421</v>
      </c>
      <c r="AZ9" s="86"/>
      <c r="BA9" s="86"/>
      <c r="BB9" s="86"/>
      <c r="BC9" s="86"/>
      <c r="BD9" s="86"/>
      <c r="BE9" s="87"/>
      <c r="BF9" s="85">
        <f>BF6</f>
        <v>42428</v>
      </c>
      <c r="BG9" s="86"/>
      <c r="BH9" s="86"/>
      <c r="BI9" s="86"/>
      <c r="BJ9" s="86"/>
      <c r="BK9" s="86"/>
      <c r="BL9" s="87"/>
      <c r="BM9" s="85">
        <f>BM6</f>
        <v>42435</v>
      </c>
      <c r="BN9" s="86"/>
      <c r="BO9" s="86"/>
      <c r="BP9" s="86"/>
      <c r="BQ9" s="86"/>
      <c r="BR9" s="86"/>
      <c r="BS9" s="87"/>
      <c r="BT9" s="85">
        <f>BT6</f>
        <v>42442</v>
      </c>
      <c r="BU9" s="86"/>
      <c r="BV9" s="86"/>
      <c r="BW9" s="86"/>
      <c r="BX9" s="86"/>
      <c r="BY9" s="86"/>
      <c r="BZ9" s="87"/>
      <c r="CA9" s="85">
        <f>CA6</f>
        <v>42449</v>
      </c>
      <c r="CB9" s="86"/>
      <c r="CC9" s="86"/>
      <c r="CD9" s="86"/>
      <c r="CE9" s="86"/>
      <c r="CF9" s="86"/>
      <c r="CG9" s="87"/>
      <c r="CH9" s="85">
        <f>CH6</f>
        <v>42456</v>
      </c>
      <c r="CI9" s="86"/>
      <c r="CJ9" s="86"/>
      <c r="CK9" s="86"/>
      <c r="CL9" s="86"/>
      <c r="CM9" s="86"/>
      <c r="CN9" s="87"/>
      <c r="CO9" s="85">
        <f>CO6</f>
        <v>42463</v>
      </c>
      <c r="CP9" s="86"/>
      <c r="CQ9" s="86"/>
      <c r="CR9" s="86"/>
      <c r="CS9" s="86"/>
      <c r="CT9" s="86"/>
      <c r="CU9" s="87"/>
      <c r="CV9" s="85">
        <f>CV6</f>
        <v>42470</v>
      </c>
      <c r="CW9" s="86"/>
      <c r="CX9" s="86"/>
      <c r="CY9" s="86"/>
      <c r="CZ9" s="86"/>
      <c r="DA9" s="86"/>
      <c r="DB9" s="87"/>
      <c r="DC9" s="85">
        <f>DC6</f>
        <v>42477</v>
      </c>
      <c r="DD9" s="86"/>
      <c r="DE9" s="86"/>
      <c r="DF9" s="86"/>
      <c r="DG9" s="86"/>
      <c r="DH9" s="86"/>
      <c r="DI9" s="87"/>
      <c r="DJ9" s="85">
        <f>DJ6</f>
        <v>42484</v>
      </c>
      <c r="DK9" s="86"/>
      <c r="DL9" s="86"/>
      <c r="DM9" s="86"/>
      <c r="DN9" s="86"/>
      <c r="DO9" s="86"/>
      <c r="DP9" s="87"/>
      <c r="DQ9" s="85">
        <f>DQ6</f>
        <v>42491</v>
      </c>
      <c r="DR9" s="86"/>
      <c r="DS9" s="86"/>
      <c r="DT9" s="86"/>
      <c r="DU9" s="86"/>
      <c r="DV9" s="86"/>
      <c r="DW9" s="87"/>
      <c r="DX9" s="85">
        <f>DX6</f>
        <v>42498</v>
      </c>
      <c r="DY9" s="86"/>
      <c r="DZ9" s="86"/>
      <c r="EA9" s="86"/>
      <c r="EB9" s="86"/>
      <c r="EC9" s="86"/>
      <c r="ED9" s="87"/>
      <c r="EE9" s="85">
        <f>EE6</f>
        <v>42505</v>
      </c>
      <c r="EF9" s="86"/>
      <c r="EG9" s="86"/>
      <c r="EH9" s="86"/>
      <c r="EI9" s="86"/>
      <c r="EJ9" s="86"/>
      <c r="EK9" s="87"/>
      <c r="EL9" s="85">
        <f>EL6</f>
        <v>42512</v>
      </c>
      <c r="EM9" s="86"/>
      <c r="EN9" s="86"/>
      <c r="EO9" s="86"/>
      <c r="EP9" s="86"/>
      <c r="EQ9" s="86"/>
      <c r="ER9" s="87"/>
      <c r="ES9" s="85">
        <f>ES6</f>
        <v>42519</v>
      </c>
      <c r="ET9" s="86"/>
      <c r="EU9" s="86"/>
      <c r="EV9" s="86"/>
      <c r="EW9" s="86"/>
      <c r="EX9" s="86"/>
      <c r="EY9" s="87"/>
      <c r="EZ9" s="85">
        <f>EZ6</f>
        <v>42526</v>
      </c>
      <c r="FA9" s="86"/>
      <c r="FB9" s="86"/>
      <c r="FC9" s="86"/>
      <c r="FD9" s="86"/>
      <c r="FE9" s="86"/>
      <c r="FF9" s="87"/>
      <c r="FG9" s="85">
        <f>FG6</f>
        <v>42533</v>
      </c>
      <c r="FH9" s="86"/>
      <c r="FI9" s="86"/>
      <c r="FJ9" s="86"/>
      <c r="FK9" s="86"/>
      <c r="FL9" s="86"/>
      <c r="FM9" s="87"/>
      <c r="FN9" s="85">
        <f>FN6</f>
        <v>42540</v>
      </c>
      <c r="FO9" s="86"/>
      <c r="FP9" s="86"/>
      <c r="FQ9" s="86"/>
      <c r="FR9" s="86"/>
      <c r="FS9" s="86"/>
      <c r="FT9" s="87"/>
      <c r="FU9" s="85">
        <f>FU6</f>
        <v>42547</v>
      </c>
      <c r="FV9" s="86"/>
      <c r="FW9" s="86"/>
      <c r="FX9" s="86"/>
      <c r="FY9" s="86"/>
      <c r="FZ9" s="86"/>
      <c r="GA9" s="87"/>
      <c r="GB9" s="85">
        <f>GB6</f>
        <v>42554</v>
      </c>
      <c r="GC9" s="86"/>
      <c r="GD9" s="86"/>
      <c r="GE9" s="86"/>
      <c r="GF9" s="86"/>
      <c r="GG9" s="86"/>
      <c r="GH9" s="87"/>
      <c r="GI9" s="85">
        <f>GI6</f>
        <v>42561</v>
      </c>
      <c r="GJ9" s="86"/>
      <c r="GK9" s="86"/>
      <c r="GL9" s="86"/>
      <c r="GM9" s="86"/>
      <c r="GN9" s="86"/>
      <c r="GO9" s="87"/>
      <c r="GP9" s="85">
        <f>GP6</f>
        <v>42568</v>
      </c>
      <c r="GQ9" s="86"/>
      <c r="GR9" s="86"/>
      <c r="GS9" s="86"/>
      <c r="GT9" s="86"/>
      <c r="GU9" s="86"/>
      <c r="GV9" s="87"/>
      <c r="GW9" s="85">
        <f>GW6</f>
        <v>42575</v>
      </c>
      <c r="GX9" s="86"/>
      <c r="GY9" s="86"/>
      <c r="GZ9" s="86"/>
      <c r="HA9" s="86"/>
      <c r="HB9" s="86"/>
      <c r="HC9" s="87"/>
      <c r="HD9" s="85">
        <f>HD6</f>
        <v>42582</v>
      </c>
      <c r="HE9" s="86"/>
      <c r="HF9" s="86"/>
      <c r="HG9" s="86"/>
      <c r="HH9" s="86"/>
      <c r="HI9" s="86"/>
      <c r="HJ9" s="87"/>
      <c r="HK9" s="85">
        <f>HK6</f>
        <v>42589</v>
      </c>
      <c r="HL9" s="86"/>
      <c r="HM9" s="86"/>
      <c r="HN9" s="86"/>
      <c r="HO9" s="86"/>
      <c r="HP9" s="86"/>
      <c r="HQ9" s="87"/>
      <c r="HR9" s="85">
        <f>HR6</f>
        <v>42596</v>
      </c>
      <c r="HS9" s="86"/>
      <c r="HT9" s="86"/>
      <c r="HU9" s="86"/>
      <c r="HV9" s="86"/>
      <c r="HW9" s="86"/>
      <c r="HX9" s="87"/>
      <c r="HY9" s="85">
        <f>HY6</f>
        <v>42603</v>
      </c>
      <c r="HZ9" s="86"/>
      <c r="IA9" s="86"/>
      <c r="IB9" s="86"/>
      <c r="IC9" s="86"/>
      <c r="ID9" s="86"/>
      <c r="IE9" s="87"/>
      <c r="IF9" s="85">
        <f>IF6</f>
        <v>42610</v>
      </c>
      <c r="IG9" s="86"/>
      <c r="IH9" s="86"/>
      <c r="II9" s="86"/>
      <c r="IJ9" s="86"/>
      <c r="IK9" s="86"/>
      <c r="IL9" s="87"/>
      <c r="IM9" s="85">
        <f>IM6</f>
        <v>42617</v>
      </c>
      <c r="IN9" s="86"/>
      <c r="IO9" s="86"/>
      <c r="IP9" s="86"/>
      <c r="IQ9" s="86"/>
      <c r="IR9" s="86"/>
      <c r="IS9" s="87"/>
    </row>
    <row r="10" spans="1:256" s="9" customFormat="1" ht="21.75" customHeight="1">
      <c r="A10" s="8"/>
      <c r="B10" s="102"/>
      <c r="D10" s="98"/>
      <c r="E10" s="98"/>
      <c r="I10" s="100"/>
      <c r="J10" s="95"/>
      <c r="K10" s="95"/>
      <c r="L10" s="95"/>
      <c r="M10" s="95"/>
      <c r="N10" s="95"/>
      <c r="O10" s="42"/>
      <c r="P10" s="82">
        <f>P7</f>
        <v>4</v>
      </c>
      <c r="Q10" s="83"/>
      <c r="R10" s="83"/>
      <c r="S10" s="83"/>
      <c r="T10" s="83"/>
      <c r="U10" s="83"/>
      <c r="V10" s="84"/>
      <c r="W10" s="82">
        <f>W7</f>
        <v>5</v>
      </c>
      <c r="X10" s="83"/>
      <c r="Y10" s="83"/>
      <c r="Z10" s="83"/>
      <c r="AA10" s="83"/>
      <c r="AB10" s="83"/>
      <c r="AC10" s="84"/>
      <c r="AD10" s="82">
        <f>AD7</f>
        <v>6</v>
      </c>
      <c r="AE10" s="83"/>
      <c r="AF10" s="83"/>
      <c r="AG10" s="83"/>
      <c r="AH10" s="83"/>
      <c r="AI10" s="83"/>
      <c r="AJ10" s="84"/>
      <c r="AK10" s="82">
        <f>AK7</f>
        <v>7</v>
      </c>
      <c r="AL10" s="83"/>
      <c r="AM10" s="83"/>
      <c r="AN10" s="83"/>
      <c r="AO10" s="83"/>
      <c r="AP10" s="83"/>
      <c r="AQ10" s="84"/>
      <c r="AR10" s="82">
        <f>AR7</f>
        <v>8</v>
      </c>
      <c r="AS10" s="83"/>
      <c r="AT10" s="83"/>
      <c r="AU10" s="83"/>
      <c r="AV10" s="83"/>
      <c r="AW10" s="83"/>
      <c r="AX10" s="84"/>
      <c r="AY10" s="82">
        <f>AY7</f>
        <v>9</v>
      </c>
      <c r="AZ10" s="83"/>
      <c r="BA10" s="83"/>
      <c r="BB10" s="83"/>
      <c r="BC10" s="83"/>
      <c r="BD10" s="83"/>
      <c r="BE10" s="84"/>
      <c r="BF10" s="82">
        <f>BF7</f>
        <v>10</v>
      </c>
      <c r="BG10" s="83"/>
      <c r="BH10" s="83"/>
      <c r="BI10" s="83"/>
      <c r="BJ10" s="83"/>
      <c r="BK10" s="83"/>
      <c r="BL10" s="84"/>
      <c r="BM10" s="82">
        <f>BM7</f>
        <v>11</v>
      </c>
      <c r="BN10" s="83"/>
      <c r="BO10" s="83"/>
      <c r="BP10" s="83"/>
      <c r="BQ10" s="83"/>
      <c r="BR10" s="83"/>
      <c r="BS10" s="84"/>
      <c r="BT10" s="82">
        <f>BT7</f>
        <v>12</v>
      </c>
      <c r="BU10" s="83"/>
      <c r="BV10" s="83"/>
      <c r="BW10" s="83"/>
      <c r="BX10" s="83"/>
      <c r="BY10" s="83"/>
      <c r="BZ10" s="84"/>
      <c r="CA10" s="82">
        <f>CA7</f>
        <v>13</v>
      </c>
      <c r="CB10" s="83"/>
      <c r="CC10" s="83"/>
      <c r="CD10" s="83"/>
      <c r="CE10" s="83"/>
      <c r="CF10" s="83"/>
      <c r="CG10" s="84"/>
      <c r="CH10" s="82">
        <f>CH7</f>
        <v>14</v>
      </c>
      <c r="CI10" s="83"/>
      <c r="CJ10" s="83"/>
      <c r="CK10" s="83"/>
      <c r="CL10" s="83"/>
      <c r="CM10" s="83"/>
      <c r="CN10" s="84"/>
      <c r="CO10" s="82">
        <f>CO7</f>
        <v>15</v>
      </c>
      <c r="CP10" s="83"/>
      <c r="CQ10" s="83"/>
      <c r="CR10" s="83"/>
      <c r="CS10" s="83"/>
      <c r="CT10" s="83"/>
      <c r="CU10" s="84"/>
      <c r="CV10" s="82">
        <f>CV7</f>
        <v>16</v>
      </c>
      <c r="CW10" s="83"/>
      <c r="CX10" s="83"/>
      <c r="CY10" s="83"/>
      <c r="CZ10" s="83"/>
      <c r="DA10" s="83"/>
      <c r="DB10" s="84"/>
      <c r="DC10" s="82">
        <f>DC7</f>
        <v>17</v>
      </c>
      <c r="DD10" s="83"/>
      <c r="DE10" s="83"/>
      <c r="DF10" s="83"/>
      <c r="DG10" s="83"/>
      <c r="DH10" s="83"/>
      <c r="DI10" s="84"/>
      <c r="DJ10" s="82">
        <f>DJ7</f>
        <v>18</v>
      </c>
      <c r="DK10" s="83"/>
      <c r="DL10" s="83"/>
      <c r="DM10" s="83"/>
      <c r="DN10" s="83"/>
      <c r="DO10" s="83"/>
      <c r="DP10" s="84"/>
      <c r="DQ10" s="82">
        <f>DQ7</f>
        <v>19</v>
      </c>
      <c r="DR10" s="83"/>
      <c r="DS10" s="83"/>
      <c r="DT10" s="83"/>
      <c r="DU10" s="83"/>
      <c r="DV10" s="83"/>
      <c r="DW10" s="84"/>
      <c r="DX10" s="82">
        <f>DX7</f>
        <v>20</v>
      </c>
      <c r="DY10" s="83"/>
      <c r="DZ10" s="83"/>
      <c r="EA10" s="83"/>
      <c r="EB10" s="83"/>
      <c r="EC10" s="83"/>
      <c r="ED10" s="84"/>
      <c r="EE10" s="82">
        <f>EE7</f>
        <v>21</v>
      </c>
      <c r="EF10" s="83"/>
      <c r="EG10" s="83"/>
      <c r="EH10" s="83"/>
      <c r="EI10" s="83"/>
      <c r="EJ10" s="83"/>
      <c r="EK10" s="84"/>
      <c r="EL10" s="82">
        <f>EL7</f>
        <v>22</v>
      </c>
      <c r="EM10" s="83"/>
      <c r="EN10" s="83"/>
      <c r="EO10" s="83"/>
      <c r="EP10" s="83"/>
      <c r="EQ10" s="83"/>
      <c r="ER10" s="84"/>
      <c r="ES10" s="82">
        <f>ES7</f>
        <v>23</v>
      </c>
      <c r="ET10" s="83"/>
      <c r="EU10" s="83"/>
      <c r="EV10" s="83"/>
      <c r="EW10" s="83"/>
      <c r="EX10" s="83"/>
      <c r="EY10" s="84"/>
      <c r="EZ10" s="82">
        <f>EZ7</f>
        <v>24</v>
      </c>
      <c r="FA10" s="83"/>
      <c r="FB10" s="83"/>
      <c r="FC10" s="83"/>
      <c r="FD10" s="83"/>
      <c r="FE10" s="83"/>
      <c r="FF10" s="84"/>
      <c r="FG10" s="82">
        <f>FG7</f>
        <v>25</v>
      </c>
      <c r="FH10" s="83"/>
      <c r="FI10" s="83"/>
      <c r="FJ10" s="83"/>
      <c r="FK10" s="83"/>
      <c r="FL10" s="83"/>
      <c r="FM10" s="84"/>
      <c r="FN10" s="82">
        <f>FN7</f>
        <v>26</v>
      </c>
      <c r="FO10" s="83"/>
      <c r="FP10" s="83"/>
      <c r="FQ10" s="83"/>
      <c r="FR10" s="83"/>
      <c r="FS10" s="83"/>
      <c r="FT10" s="84"/>
      <c r="FU10" s="82">
        <f>FU7</f>
        <v>27</v>
      </c>
      <c r="FV10" s="83"/>
      <c r="FW10" s="83"/>
      <c r="FX10" s="83"/>
      <c r="FY10" s="83"/>
      <c r="FZ10" s="83"/>
      <c r="GA10" s="84"/>
      <c r="GB10" s="82">
        <f>GB7</f>
        <v>28</v>
      </c>
      <c r="GC10" s="83"/>
      <c r="GD10" s="83"/>
      <c r="GE10" s="83"/>
      <c r="GF10" s="83"/>
      <c r="GG10" s="83"/>
      <c r="GH10" s="84"/>
      <c r="GI10" s="82">
        <f>GI7</f>
        <v>29</v>
      </c>
      <c r="GJ10" s="83"/>
      <c r="GK10" s="83"/>
      <c r="GL10" s="83"/>
      <c r="GM10" s="83"/>
      <c r="GN10" s="83"/>
      <c r="GO10" s="84"/>
      <c r="GP10" s="82">
        <f>GP7</f>
        <v>30</v>
      </c>
      <c r="GQ10" s="83"/>
      <c r="GR10" s="83"/>
      <c r="GS10" s="83"/>
      <c r="GT10" s="83"/>
      <c r="GU10" s="83"/>
      <c r="GV10" s="84"/>
      <c r="GW10" s="82">
        <f>GW7</f>
        <v>31</v>
      </c>
      <c r="GX10" s="83"/>
      <c r="GY10" s="83"/>
      <c r="GZ10" s="83"/>
      <c r="HA10" s="83"/>
      <c r="HB10" s="83"/>
      <c r="HC10" s="84"/>
      <c r="HD10" s="82">
        <f>HD7</f>
        <v>32</v>
      </c>
      <c r="HE10" s="83"/>
      <c r="HF10" s="83"/>
      <c r="HG10" s="83"/>
      <c r="HH10" s="83"/>
      <c r="HI10" s="83"/>
      <c r="HJ10" s="84"/>
      <c r="HK10" s="82">
        <f>HK7</f>
        <v>33</v>
      </c>
      <c r="HL10" s="83"/>
      <c r="HM10" s="83"/>
      <c r="HN10" s="83"/>
      <c r="HO10" s="83"/>
      <c r="HP10" s="83"/>
      <c r="HQ10" s="84"/>
      <c r="HR10" s="82">
        <f>HR7</f>
        <v>34</v>
      </c>
      <c r="HS10" s="83"/>
      <c r="HT10" s="83"/>
      <c r="HU10" s="83"/>
      <c r="HV10" s="83"/>
      <c r="HW10" s="83"/>
      <c r="HX10" s="84"/>
      <c r="HY10" s="82">
        <f>HY7</f>
        <v>35</v>
      </c>
      <c r="HZ10" s="83"/>
      <c r="IA10" s="83"/>
      <c r="IB10" s="83"/>
      <c r="IC10" s="83"/>
      <c r="ID10" s="83"/>
      <c r="IE10" s="84"/>
      <c r="IF10" s="82">
        <f>IF7</f>
        <v>36</v>
      </c>
      <c r="IG10" s="83"/>
      <c r="IH10" s="83"/>
      <c r="II10" s="83"/>
      <c r="IJ10" s="83"/>
      <c r="IK10" s="83"/>
      <c r="IL10" s="84"/>
      <c r="IM10" s="82">
        <f>IM7</f>
        <v>37</v>
      </c>
      <c r="IN10" s="83"/>
      <c r="IO10" s="83"/>
      <c r="IP10" s="83"/>
      <c r="IQ10" s="83"/>
      <c r="IR10" s="83"/>
      <c r="IS10" s="84"/>
    </row>
    <row r="11" spans="1:256" s="7" customFormat="1" ht="25.5" customHeight="1">
      <c r="A11" s="1" t="s">
        <v>2</v>
      </c>
      <c r="B11" s="103"/>
      <c r="C11" s="2" t="s">
        <v>3</v>
      </c>
      <c r="D11" s="99"/>
      <c r="E11" s="99"/>
      <c r="F11" s="3" t="s">
        <v>4</v>
      </c>
      <c r="G11" s="27" t="s">
        <v>5</v>
      </c>
      <c r="H11" s="26" t="s">
        <v>6</v>
      </c>
      <c r="I11" s="101"/>
      <c r="J11" s="96"/>
      <c r="K11" s="96"/>
      <c r="L11" s="96"/>
      <c r="M11" s="96"/>
      <c r="N11" s="96"/>
      <c r="O11" s="34"/>
      <c r="P11" s="88">
        <f>YEAR(P6)</f>
        <v>2016</v>
      </c>
      <c r="Q11" s="91"/>
      <c r="R11" s="91"/>
      <c r="S11" s="91"/>
      <c r="T11" s="91"/>
      <c r="U11" s="91"/>
      <c r="V11" s="92"/>
      <c r="W11" s="88">
        <f>YEAR(W6)</f>
        <v>2016</v>
      </c>
      <c r="X11" s="89"/>
      <c r="Y11" s="89"/>
      <c r="Z11" s="89"/>
      <c r="AA11" s="89"/>
      <c r="AB11" s="89"/>
      <c r="AC11" s="90"/>
      <c r="AD11" s="88">
        <f>YEAR(AD6)</f>
        <v>2016</v>
      </c>
      <c r="AE11" s="89"/>
      <c r="AF11" s="89"/>
      <c r="AG11" s="89"/>
      <c r="AH11" s="89"/>
      <c r="AI11" s="89"/>
      <c r="AJ11" s="90"/>
      <c r="AK11" s="88">
        <f>YEAR(AK6)</f>
        <v>2016</v>
      </c>
      <c r="AL11" s="89"/>
      <c r="AM11" s="89"/>
      <c r="AN11" s="89"/>
      <c r="AO11" s="89"/>
      <c r="AP11" s="89"/>
      <c r="AQ11" s="90"/>
      <c r="AR11" s="88">
        <f>YEAR(AR6)</f>
        <v>2016</v>
      </c>
      <c r="AS11" s="89"/>
      <c r="AT11" s="89"/>
      <c r="AU11" s="89"/>
      <c r="AV11" s="89"/>
      <c r="AW11" s="89"/>
      <c r="AX11" s="90"/>
      <c r="AY11" s="88">
        <f>YEAR(AY6)</f>
        <v>2016</v>
      </c>
      <c r="AZ11" s="89"/>
      <c r="BA11" s="89"/>
      <c r="BB11" s="89"/>
      <c r="BC11" s="89"/>
      <c r="BD11" s="89"/>
      <c r="BE11" s="90"/>
      <c r="BF11" s="88">
        <f>YEAR(BF6)</f>
        <v>2016</v>
      </c>
      <c r="BG11" s="89"/>
      <c r="BH11" s="89"/>
      <c r="BI11" s="89"/>
      <c r="BJ11" s="89"/>
      <c r="BK11" s="89"/>
      <c r="BL11" s="90"/>
      <c r="BM11" s="88">
        <f>YEAR(BM6)</f>
        <v>2016</v>
      </c>
      <c r="BN11" s="89"/>
      <c r="BO11" s="89"/>
      <c r="BP11" s="89"/>
      <c r="BQ11" s="89"/>
      <c r="BR11" s="89"/>
      <c r="BS11" s="90"/>
      <c r="BT11" s="88">
        <f>YEAR(BT6)</f>
        <v>2016</v>
      </c>
      <c r="BU11" s="89"/>
      <c r="BV11" s="89"/>
      <c r="BW11" s="89"/>
      <c r="BX11" s="89"/>
      <c r="BY11" s="89"/>
      <c r="BZ11" s="90"/>
      <c r="CA11" s="88">
        <f>YEAR(CA6)</f>
        <v>2016</v>
      </c>
      <c r="CB11" s="89"/>
      <c r="CC11" s="89"/>
      <c r="CD11" s="89"/>
      <c r="CE11" s="89"/>
      <c r="CF11" s="89"/>
      <c r="CG11" s="90"/>
      <c r="CH11" s="88">
        <f>YEAR(CH6)</f>
        <v>2016</v>
      </c>
      <c r="CI11" s="89"/>
      <c r="CJ11" s="89"/>
      <c r="CK11" s="89"/>
      <c r="CL11" s="89"/>
      <c r="CM11" s="89"/>
      <c r="CN11" s="90"/>
      <c r="CO11" s="88">
        <f>YEAR(CO6)</f>
        <v>2016</v>
      </c>
      <c r="CP11" s="89"/>
      <c r="CQ11" s="89"/>
      <c r="CR11" s="89"/>
      <c r="CS11" s="89"/>
      <c r="CT11" s="89"/>
      <c r="CU11" s="90"/>
      <c r="CV11" s="88">
        <f>YEAR(CV6)</f>
        <v>2016</v>
      </c>
      <c r="CW11" s="89"/>
      <c r="CX11" s="89"/>
      <c r="CY11" s="89"/>
      <c r="CZ11" s="89"/>
      <c r="DA11" s="89"/>
      <c r="DB11" s="90"/>
      <c r="DC11" s="88">
        <f>YEAR(DC6)</f>
        <v>2016</v>
      </c>
      <c r="DD11" s="89"/>
      <c r="DE11" s="89"/>
      <c r="DF11" s="89"/>
      <c r="DG11" s="89"/>
      <c r="DH11" s="89"/>
      <c r="DI11" s="90"/>
      <c r="DJ11" s="88">
        <f>YEAR(DJ6)</f>
        <v>2016</v>
      </c>
      <c r="DK11" s="89"/>
      <c r="DL11" s="89"/>
      <c r="DM11" s="89"/>
      <c r="DN11" s="89"/>
      <c r="DO11" s="89"/>
      <c r="DP11" s="90"/>
      <c r="DQ11" s="88">
        <f>YEAR(DQ6)</f>
        <v>2016</v>
      </c>
      <c r="DR11" s="89"/>
      <c r="DS11" s="89"/>
      <c r="DT11" s="89"/>
      <c r="DU11" s="89"/>
      <c r="DV11" s="89"/>
      <c r="DW11" s="90"/>
      <c r="DX11" s="88">
        <f>YEAR(DX6)</f>
        <v>2016</v>
      </c>
      <c r="DY11" s="89"/>
      <c r="DZ11" s="89"/>
      <c r="EA11" s="89"/>
      <c r="EB11" s="89"/>
      <c r="EC11" s="89"/>
      <c r="ED11" s="90"/>
      <c r="EE11" s="88">
        <f>YEAR(EE6)</f>
        <v>2016</v>
      </c>
      <c r="EF11" s="89"/>
      <c r="EG11" s="89"/>
      <c r="EH11" s="89"/>
      <c r="EI11" s="89"/>
      <c r="EJ11" s="89"/>
      <c r="EK11" s="90"/>
      <c r="EL11" s="88">
        <f>YEAR(EL6)</f>
        <v>2016</v>
      </c>
      <c r="EM11" s="89"/>
      <c r="EN11" s="89"/>
      <c r="EO11" s="89"/>
      <c r="EP11" s="89"/>
      <c r="EQ11" s="89"/>
      <c r="ER11" s="90"/>
      <c r="ES11" s="88">
        <f>YEAR(ES6)</f>
        <v>2016</v>
      </c>
      <c r="ET11" s="89"/>
      <c r="EU11" s="89"/>
      <c r="EV11" s="89"/>
      <c r="EW11" s="89"/>
      <c r="EX11" s="89"/>
      <c r="EY11" s="90"/>
      <c r="EZ11" s="88">
        <f>YEAR(EZ6)</f>
        <v>2016</v>
      </c>
      <c r="FA11" s="89"/>
      <c r="FB11" s="89"/>
      <c r="FC11" s="89"/>
      <c r="FD11" s="89"/>
      <c r="FE11" s="89"/>
      <c r="FF11" s="90"/>
      <c r="FG11" s="88">
        <f>YEAR(FG6)</f>
        <v>2016</v>
      </c>
      <c r="FH11" s="89"/>
      <c r="FI11" s="89"/>
      <c r="FJ11" s="89"/>
      <c r="FK11" s="89"/>
      <c r="FL11" s="89"/>
      <c r="FM11" s="90"/>
      <c r="FN11" s="88">
        <f>YEAR(FN6)</f>
        <v>2016</v>
      </c>
      <c r="FO11" s="89"/>
      <c r="FP11" s="89"/>
      <c r="FQ11" s="89"/>
      <c r="FR11" s="89"/>
      <c r="FS11" s="89"/>
      <c r="FT11" s="90"/>
      <c r="FU11" s="88">
        <f>YEAR(FU6)</f>
        <v>2016</v>
      </c>
      <c r="FV11" s="89"/>
      <c r="FW11" s="89"/>
      <c r="FX11" s="89"/>
      <c r="FY11" s="89"/>
      <c r="FZ11" s="89"/>
      <c r="GA11" s="90"/>
      <c r="GB11" s="88">
        <f>YEAR(GB6)</f>
        <v>2016</v>
      </c>
      <c r="GC11" s="89"/>
      <c r="GD11" s="89"/>
      <c r="GE11" s="89"/>
      <c r="GF11" s="89"/>
      <c r="GG11" s="89"/>
      <c r="GH11" s="90"/>
      <c r="GI11" s="88">
        <f>YEAR(GI6)</f>
        <v>2016</v>
      </c>
      <c r="GJ11" s="89"/>
      <c r="GK11" s="89"/>
      <c r="GL11" s="89"/>
      <c r="GM11" s="89"/>
      <c r="GN11" s="89"/>
      <c r="GO11" s="90"/>
      <c r="GP11" s="88">
        <f>YEAR(GP6)</f>
        <v>2016</v>
      </c>
      <c r="GQ11" s="89"/>
      <c r="GR11" s="89"/>
      <c r="GS11" s="89"/>
      <c r="GT11" s="89"/>
      <c r="GU11" s="89"/>
      <c r="GV11" s="90"/>
      <c r="GW11" s="88">
        <f>YEAR(GW6)</f>
        <v>2016</v>
      </c>
      <c r="GX11" s="89"/>
      <c r="GY11" s="89"/>
      <c r="GZ11" s="89"/>
      <c r="HA11" s="89"/>
      <c r="HB11" s="89"/>
      <c r="HC11" s="90"/>
      <c r="HD11" s="88">
        <f>YEAR(HD6)</f>
        <v>2016</v>
      </c>
      <c r="HE11" s="89"/>
      <c r="HF11" s="89"/>
      <c r="HG11" s="89"/>
      <c r="HH11" s="89"/>
      <c r="HI11" s="89"/>
      <c r="HJ11" s="90"/>
      <c r="HK11" s="88">
        <f>YEAR(HK6)</f>
        <v>2016</v>
      </c>
      <c r="HL11" s="89"/>
      <c r="HM11" s="89"/>
      <c r="HN11" s="89"/>
      <c r="HO11" s="89"/>
      <c r="HP11" s="89"/>
      <c r="HQ11" s="90"/>
      <c r="HR11" s="88">
        <f>YEAR(HR6)</f>
        <v>2016</v>
      </c>
      <c r="HS11" s="89"/>
      <c r="HT11" s="89"/>
      <c r="HU11" s="89"/>
      <c r="HV11" s="89"/>
      <c r="HW11" s="89"/>
      <c r="HX11" s="90"/>
      <c r="HY11" s="88">
        <f>YEAR(HY6)</f>
        <v>2016</v>
      </c>
      <c r="HZ11" s="89"/>
      <c r="IA11" s="89"/>
      <c r="IB11" s="89"/>
      <c r="IC11" s="89"/>
      <c r="ID11" s="89"/>
      <c r="IE11" s="90"/>
      <c r="IF11" s="88">
        <f>YEAR(IF6)</f>
        <v>2016</v>
      </c>
      <c r="IG11" s="89"/>
      <c r="IH11" s="89"/>
      <c r="II11" s="89"/>
      <c r="IJ11" s="89"/>
      <c r="IK11" s="89"/>
      <c r="IL11" s="90"/>
      <c r="IM11" s="88">
        <f>YEAR(IM6)</f>
        <v>2016</v>
      </c>
      <c r="IN11" s="89"/>
      <c r="IO11" s="89"/>
      <c r="IP11" s="89"/>
      <c r="IQ11" s="89"/>
      <c r="IR11" s="89"/>
      <c r="IS11" s="90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>V</v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1</v>
      </c>
      <c r="M12" s="76">
        <f t="shared" ref="M12:M15" si="10">J12-L12</f>
        <v>2</v>
      </c>
      <c r="N12" s="78">
        <f>SUMPRODUCT(J13:J15,N13:N15)/SUM(J13:J15)</f>
        <v>0.5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27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28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0</v>
      </c>
      <c r="M14" s="21">
        <f t="shared" ref="M14" si="16">J14-L14</f>
        <v>1</v>
      </c>
      <c r="N14" s="19">
        <v>0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44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>V</v>
      </c>
      <c r="J15" s="18">
        <v>1</v>
      </c>
      <c r="K15" s="21">
        <f t="shared" si="8"/>
        <v>1</v>
      </c>
      <c r="L15" s="22">
        <f t="shared" si="9"/>
        <v>0</v>
      </c>
      <c r="M15" s="21">
        <f t="shared" si="10"/>
        <v>1</v>
      </c>
      <c r="N15" s="19">
        <v>0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/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0</v>
      </c>
      <c r="M16" s="76">
        <f t="shared" ref="M16:M17" ca="1" si="21">J16-L16</f>
        <v>23</v>
      </c>
      <c r="N16" s="78">
        <f>SUMPRODUCT(J17:J24,N17:N24)/SUM(J17:J24)</f>
        <v>0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50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0</v>
      </c>
      <c r="M17" s="63">
        <f t="shared" si="21"/>
        <v>5</v>
      </c>
      <c r="N17" s="65">
        <v>0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46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0</v>
      </c>
      <c r="M18" s="63">
        <f t="shared" ref="M18:M27" si="27">J18-L18</f>
        <v>2</v>
      </c>
      <c r="N18" s="65">
        <v>0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47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0</v>
      </c>
      <c r="M19" s="63">
        <f t="shared" si="27"/>
        <v>2</v>
      </c>
      <c r="N19" s="65">
        <v>0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56" t="s">
        <v>30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0</v>
      </c>
      <c r="M20" s="63">
        <f t="shared" si="27"/>
        <v>1</v>
      </c>
      <c r="N20" s="65">
        <v>0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48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0</v>
      </c>
      <c r="M21" s="63">
        <f t="shared" si="27"/>
        <v>2</v>
      </c>
      <c r="N21" s="65">
        <v>0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49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0</v>
      </c>
      <c r="M22" s="63">
        <f t="shared" ref="M22:M24" si="32">J22-L22</f>
        <v>3</v>
      </c>
      <c r="N22" s="65">
        <v>0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30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0</v>
      </c>
      <c r="M23" s="63">
        <f>J23-L23</f>
        <v>1</v>
      </c>
      <c r="N23" s="65">
        <v>0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29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0</v>
      </c>
      <c r="M24" s="63">
        <f t="shared" si="32"/>
        <v>5</v>
      </c>
      <c r="N24" s="78">
        <f>SUMPRODUCT(J25:J26,N25:N26)/SUM(J25:J26)</f>
        <v>0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51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52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0</v>
      </c>
      <c r="M26" s="63">
        <f t="shared" si="37"/>
        <v>3</v>
      </c>
      <c r="N26" s="65">
        <v>0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53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55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31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32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54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33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56" t="s">
        <v>30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34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35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30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59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60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56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36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37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30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38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39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30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61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57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30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30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58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40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41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42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43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15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2016-01-20T12:23:13Z</cp:lastPrinted>
  <dcterms:created xsi:type="dcterms:W3CDTF">2011-06-30T07:27:57Z</dcterms:created>
  <dcterms:modified xsi:type="dcterms:W3CDTF">2016-01-20T22:48:42Z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