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مبادرة رواد مصر الرقمية\Final project-Insightobia\"/>
    </mc:Choice>
  </mc:AlternateContent>
  <xr:revisionPtr revIDLastSave="0" documentId="13_ncr:1_{D2CB8977-C1C1-4A5E-9800-75A366475AB5}" xr6:coauthVersionLast="47" xr6:coauthVersionMax="47" xr10:uidLastSave="{00000000-0000-0000-0000-000000000000}"/>
  <bookViews>
    <workbookView xWindow="-98" yWindow="-98" windowWidth="19396" windowHeight="10276" activeTab="3" xr2:uid="{8FF62ED8-A67E-423F-8325-F23DB684777C}"/>
  </bookViews>
  <sheets>
    <sheet name="Line productivity" sheetId="1" r:id="rId1"/>
    <sheet name="Products" sheetId="8" r:id="rId2"/>
    <sheet name="Downtime factors" sheetId="3" r:id="rId3"/>
    <sheet name="Line downtime structured" sheetId="9" r:id="rId4"/>
  </sheets>
  <definedNames>
    <definedName name="_xlnm._FilterDatabase" localSheetId="2" hidden="1">'Downtime factors'!$A$1:$C$13</definedName>
    <definedName name="_xlnm._FilterDatabase" localSheetId="3" hidden="1">'Line downtime structured'!$A$1:$C$62</definedName>
    <definedName name="_xlnm._FilterDatabase" localSheetId="0" hidden="1">'Line productivity'!$A$1:$F$39</definedName>
    <definedName name="_xlcn.WorksheetConnection_Manufacturing_Line_Productivity.xlsxTable11" hidden="1">Table1[]</definedName>
    <definedName name="_xlcn.WorksheetConnection_Manufacturing_Line_Productivity.xlsxTable21" hidden="1">Table2[]</definedName>
    <definedName name="_xlcn.WorksheetConnection_Manufacturing_Line_Productivity.xlsxTable31" hidden="1">Table3[]</definedName>
    <definedName name="_xlcn.WorksheetConnection_Manufacturing_Line_Productivity.xlsxTable41" hidden="1">Table4[]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Manufacturing_Line_Productivity-.xlsx!Table4"/>
          <x15:modelTable id="Table3" name="Table3" connection="WorksheetConnection_Manufacturing_Line_Productivity-.xlsx!Table3"/>
          <x15:modelTable id="Table2" name="Table2" connection="WorksheetConnection_Manufacturing_Line_Productivity-.xlsx!Table2"/>
          <x15:modelTable id="Table1" name="Table1" connection="WorksheetConnection_Manufacturing_Line_Productivity-.xlsx!Table1"/>
        </x15:modelTables>
        <x15:modelRelationships>
          <x15:modelRelationship fromTable="Table2" fromColumn="Product" toTable="Table1" toColumn="Product"/>
          <x15:modelRelationship fromTable="Table4" fromColumn="BatchID" toTable="Table2" toColumn="Batch"/>
          <x15:modelRelationship fromTable="Table4" fromColumn="Downtime factor" toTable="Table3" toColumn="Facto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2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06551-BFAC-4365-B1AF-9E1A35AF8C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457D8DA-B22F-4D7C-9BFF-2835A4AFB9A0}" name="WorksheetConnection_Manufacturing_Line_Productivity-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Manufacturing_Line_Productivity.xlsxTable11"/>
        </x15:connection>
      </ext>
    </extLst>
  </connection>
  <connection id="3" xr16:uid="{4B540AAC-17FC-411E-A4F2-04D99B34A22B}" name="WorksheetConnection_Manufacturing_Line_Productivity-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Manufacturing_Line_Productivity.xlsxTable21"/>
        </x15:connection>
      </ext>
    </extLst>
  </connection>
  <connection id="4" xr16:uid="{42E12DE7-D88A-4945-AFA6-10DA3E329FC5}" name="WorksheetConnection_Manufacturing_Line_Productivity-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Manufacturing_Line_Productivity.xlsxTable31"/>
        </x15:connection>
      </ext>
    </extLst>
  </connection>
  <connection id="5" xr16:uid="{094E60D2-A73D-40FA-8DC6-19CD7ABFD568}" name="WorksheetConnection_Manufacturing_Line_Productivity-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Manufacturing_Line_Productivity.xlsxTable41"/>
        </x15:connection>
      </ext>
    </extLst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<sst xmlns="http://schemas.openxmlformats.org/spreadsheetml/2006/main" count="136" uniqueCount="48">
  <si>
    <t>Date</t>
  </si>
  <si>
    <t>Product</t>
  </si>
  <si>
    <t>Batch</t>
  </si>
  <si>
    <t>Operator</t>
  </si>
  <si>
    <t>Start Time</t>
  </si>
  <si>
    <t>End Time</t>
  </si>
  <si>
    <t>Factor</t>
  </si>
  <si>
    <t>Operator Error</t>
  </si>
  <si>
    <t>Batch change</t>
  </si>
  <si>
    <t>Machine adjustment</t>
  </si>
  <si>
    <t>Product spill</t>
  </si>
  <si>
    <t>Label switch</t>
  </si>
  <si>
    <t>Machine failure</t>
  </si>
  <si>
    <t>Batch coding error</t>
  </si>
  <si>
    <t>Inventory shortage</t>
  </si>
  <si>
    <t>Conveyor belt jam</t>
  </si>
  <si>
    <t>Other</t>
  </si>
  <si>
    <t>Emergency stop</t>
  </si>
  <si>
    <t>Calibration error</t>
  </si>
  <si>
    <t>Labeling error</t>
  </si>
  <si>
    <t>No</t>
  </si>
  <si>
    <t>Yes</t>
  </si>
  <si>
    <t>Description</t>
  </si>
  <si>
    <t>Downtime factor</t>
  </si>
  <si>
    <t>OR-600</t>
  </si>
  <si>
    <t>LE-600</t>
  </si>
  <si>
    <t>CO-600</t>
  </si>
  <si>
    <t>DC-600</t>
  </si>
  <si>
    <t>RB-600</t>
  </si>
  <si>
    <t>CO-2L</t>
  </si>
  <si>
    <t>Flavor</t>
  </si>
  <si>
    <t>Size</t>
  </si>
  <si>
    <t>Orange</t>
  </si>
  <si>
    <t>Lemon lime</t>
  </si>
  <si>
    <t>Cola</t>
  </si>
  <si>
    <t>Diet Cola</t>
  </si>
  <si>
    <t>2 L</t>
  </si>
  <si>
    <t>600 ml</t>
  </si>
  <si>
    <t>Min batch time</t>
  </si>
  <si>
    <t>Charlie</t>
  </si>
  <si>
    <t>Dee</t>
  </si>
  <si>
    <t>Dennis</t>
  </si>
  <si>
    <t>Mac</t>
  </si>
  <si>
    <t>Root Berry</t>
  </si>
  <si>
    <t>BatchID</t>
  </si>
  <si>
    <t>downtime minutes</t>
  </si>
  <si>
    <t>Manufacturing duration</t>
  </si>
  <si>
    <t>duration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</si>
</sst>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:ss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0" fontId="0" fillId="6" borderId="0" xfId="0" applyFill="1"/>
    <xf numFmtId="0" fontId="3" fillId="2" borderId="0" xfId="0" applyFont="1" applyFill="1"/>
    <xf numFmtId="0" fontId="4" fillId="0" borderId="0" xfId="0" applyFont="1"/>
    <xf numFmtId="165" fontId="0" fillId="3" borderId="0" xfId="0" applyNumberFormat="1" applyFill="1"/>
    <xf numFmtId="165" fontId="0" fillId="6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2" fontId="3" fillId="2" borderId="0" xfId="0" applyNumberFormat="1" applyFont="1" applyFill="1"/>
    <xf numFmtId="2" fontId="0" fillId="6" borderId="0" xfId="0" applyNumberFormat="1" applyFill="1"/>
    <xf numFmtId="2" fontId="0" fillId="0" borderId="0" xfId="0" applyNumberFormat="1"/>
    <xf numFmtId="0" fontId="0" fillId="7" borderId="0" xfId="0" applyFill="1"/>
    <xf numFmtId="2" fontId="0" fillId="7" borderId="0" xfId="0" applyNumberFormat="1" applyFill="1"/>
    <xf numFmtId="1" fontId="0" fillId="0" borderId="0" xfId="0" applyNumberFormat="1"/>
  </cellXfs>
  <cellStyles count="1">
    <cellStyle name="Normal" xfId="0" builtinId="0"/>
  </cellStyles>
  <dxfs count="13">
    <dxf>
      <numFmt numFmtId="1" formatCode="0"/>
    </dxf>
    <dxf>
      <numFmt numFmtId="165" formatCode="h:mm:ss;@"/>
      <fill>
        <patternFill patternType="solid">
          <fgColor indexed="64"/>
          <bgColor theme="8" tint="0.59999389629810485"/>
        </patternFill>
      </fill>
    </dxf>
    <dxf>
      <numFmt numFmtId="165" formatCode="h:mm:ss;@"/>
      <fill>
        <patternFill patternType="solid">
          <fgColor indexed="64"/>
          <bgColor theme="8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  <dxf>
      <numFmt numFmtId="2" formatCode="0.00"/>
      <fill>
        <patternFill patternType="solid">
          <fgColor indexed="64"/>
          <bgColor theme="8" tint="0.59999389629810485"/>
        </patternFill>
      </fill>
    </dxf>
    <dxf>
      <numFmt numFmtId="165" formatCode="h:mm:ss;@"/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164" formatCode="yyyy\-mm\-dd;@"/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23/09/relationships/Python" Target="python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799284-6157-4343-A7A2-F6BF9A5ED3E2}" name="Table2" displayName="Table2" ref="A1:H39" totalsRowShown="0" headerRowDxfId="12" dataDxfId="11">
  <autoFilter ref="A1:H39" xr:uid="{D4799284-6157-4343-A7A2-F6BF9A5ED3E2}"/>
  <tableColumns count="8">
    <tableColumn id="1" xr3:uid="{1E4F1D31-C3FD-4BF5-B5B9-72AF4C075CFD}" name="Date" dataDxfId="10"/>
    <tableColumn id="2" xr3:uid="{A548FB0E-4ACE-4201-9700-EFE88158230A}" name="Product" dataDxfId="9"/>
    <tableColumn id="3" xr3:uid="{C178C0D7-2AEC-4BDD-B6E8-AEBBA40B0E50}" name="Batch" dataDxfId="8"/>
    <tableColumn id="4" xr3:uid="{4A8992DC-ACA9-422E-83DE-A064D60A8952}" name="Operator" dataDxfId="7"/>
    <tableColumn id="5" xr3:uid="{9AA20D06-3229-475E-8B0F-E05465436FD6}" name="Start Time" dataDxfId="2"/>
    <tableColumn id="6" xr3:uid="{701F03AE-C1D2-45E9-8E6F-BE9E6BDFE0D1}" name="End Time" dataDxfId="1"/>
    <tableColumn id="7" xr3:uid="{EF88EC32-59D9-490C-8DE9-399E32F7ECCA}" name="Manufacturing duration" dataDxfId="6">
      <calculatedColumnFormula>Table2[[#This Row],[End Time]]-Table2[[#This Row],[Start Time]]</calculatedColumnFormula>
    </tableColumn>
    <tableColumn id="8" xr3:uid="{B801C53F-A02A-4E0D-82FA-9F76CB7CDE56}" name="duration in minutes" dataDxfId="5">
      <calculatedColumnFormula>HOUR(Table2[[#This Row],[Manufacturing duration]])*60+MINUTE(Table2[[#This Row],[Manufacturing duration]])+SECOND(Table2[[#This Row],[Manufacturing duration]])/60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70071-9B58-42B8-8134-F92A1C5C2975}" name="Table1" displayName="Table1" ref="A1:D7" totalsRowShown="0" headerRowDxfId="4">
  <autoFilter ref="A1:D7" xr:uid="{E5170071-9B58-42B8-8134-F92A1C5C2975}"/>
  <tableColumns count="4">
    <tableColumn id="1" xr3:uid="{1711ADB2-0DFB-416E-95E4-59C08A586F03}" name="Product"/>
    <tableColumn id="2" xr3:uid="{E95648F6-0971-4E5A-8D0D-78CBDD54337D}" name="Flavor"/>
    <tableColumn id="3" xr3:uid="{B3B2CB89-8C8E-471C-9C14-120BF3EB1B7D}" name="Size"/>
    <tableColumn id="4" xr3:uid="{3A180CC8-5BBE-4A0C-AD44-422EC26180CC}" name="Min batch ti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4473D-039B-43B5-A3A4-6261C15E3D30}" name="Table3" displayName="Table3" ref="A1:C13" totalsRowShown="0" headerRowDxfId="3">
  <autoFilter ref="A1:C13" xr:uid="{4EB7156D-DBB5-4EA9-A733-8897AD1035D5}"/>
  <tableColumns count="3">
    <tableColumn id="1" xr3:uid="{F1615EC1-820F-470F-84F7-671335ACE058}" name="Factor"/>
    <tableColumn id="2" xr3:uid="{A5DFDC79-A7E6-49BE-9D82-C8613131F70C}" name="Description"/>
    <tableColumn id="3" xr3:uid="{6F772411-A0B1-4FCB-B38F-331F8418B770}" name="Operator Err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B8DA5E-A07A-47BE-A1F7-38032A608282}" name="Table4" displayName="Table4" ref="A1:C62" totalsRowShown="0">
  <autoFilter ref="A1:C62" xr:uid="{9045C7CA-EDEB-452E-B711-558773EA03C2}"/>
  <tableColumns count="3">
    <tableColumn id="1" xr3:uid="{0D90714D-8279-43E2-BCE8-95B4CD480B90}" name="BatchID"/>
    <tableColumn id="2" xr3:uid="{ACF598A7-A544-47AD-BFE4-236CB5D50DFD}" name="Downtime factor"/>
    <tableColumn id="3" xr3:uid="{7105858B-DE06-4109-8A6A-1D1AFD9FA1C0}" name="downtime minu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62F3-8C54-4C2B-8E48-722D67F8C002}">
  <dimension ref="A1:H39"/>
  <sheetViews>
    <sheetView workbookViewId="0">
      <pane ySplit="1" topLeftCell="A21" activePane="bottomLeft" state="frozen"/>
      <selection pane="bottomLeft" activeCell="D2" sqref="D2:D39"/>
    </sheetView>
  </sheetViews>
  <sheetFormatPr defaultColWidth="8.796875" defaultRowHeight="14.25" x14ac:dyDescent="0.45"/>
  <cols>
    <col min="1" max="1" width="10.46484375" bestFit="1" customWidth="1"/>
    <col min="2" max="2" width="9.46484375" bestFit="1" customWidth="1"/>
    <col min="3" max="3" width="8.796875" customWidth="1"/>
    <col min="4" max="4" width="9.73046875" customWidth="1"/>
    <col min="5" max="5" width="10.6640625" customWidth="1"/>
    <col min="6" max="6" width="9.796875" customWidth="1"/>
    <col min="7" max="7" width="21.46484375" bestFit="1" customWidth="1"/>
    <col min="8" max="8" width="18.265625" style="20" bestFit="1" customWidth="1"/>
    <col min="9" max="11" width="8.796875" customWidth="1"/>
    <col min="13" max="13" width="8.796875" customWidth="1"/>
  </cols>
  <sheetData>
    <row r="1" spans="1:8" s="12" customFormat="1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46</v>
      </c>
      <c r="H1" s="18" t="s">
        <v>47</v>
      </c>
    </row>
    <row r="2" spans="1:8" s="3" customFormat="1" x14ac:dyDescent="0.45">
      <c r="A2" s="4">
        <v>45533</v>
      </c>
      <c r="B2" s="3" t="s">
        <v>24</v>
      </c>
      <c r="C2" s="3">
        <v>422111</v>
      </c>
      <c r="D2" s="3" t="s">
        <v>42</v>
      </c>
      <c r="E2" s="13">
        <v>0.49305555555555558</v>
      </c>
      <c r="F2" s="13">
        <v>0.58680555555555558</v>
      </c>
      <c r="G2" s="14">
        <f>Table2[[#This Row],[End Time]]-Table2[[#This Row],[Start Time]]</f>
        <v>9.375E-2</v>
      </c>
      <c r="H2" s="19">
        <f>HOUR(Table2[[#This Row],[Manufacturing duration]])*60+MINUTE(Table2[[#This Row],[Manufacturing duration]])+SECOND(Table2[[#This Row],[Manufacturing duration]])/60</f>
        <v>135</v>
      </c>
    </row>
    <row r="3" spans="1:8" s="3" customFormat="1" x14ac:dyDescent="0.45">
      <c r="A3" s="4">
        <v>45533</v>
      </c>
      <c r="B3" s="3" t="s">
        <v>25</v>
      </c>
      <c r="C3" s="3">
        <v>422112</v>
      </c>
      <c r="D3" s="3" t="s">
        <v>42</v>
      </c>
      <c r="E3" s="13">
        <v>0.58680555555555558</v>
      </c>
      <c r="F3" s="13">
        <v>0.65625</v>
      </c>
      <c r="G3" s="14">
        <f>Table2[[#This Row],[End Time]]-Table2[[#This Row],[Start Time]]</f>
        <v>6.944444444444442E-2</v>
      </c>
      <c r="H3" s="19">
        <f>HOUR(Table2[[#This Row],[Manufacturing duration]])*60+MINUTE(Table2[[#This Row],[Manufacturing duration]])+SECOND(Table2[[#This Row],[Manufacturing duration]])/60</f>
        <v>100</v>
      </c>
    </row>
    <row r="4" spans="1:8" s="3" customFormat="1" x14ac:dyDescent="0.45">
      <c r="A4" s="4">
        <v>45533</v>
      </c>
      <c r="B4" s="3" t="s">
        <v>25</v>
      </c>
      <c r="C4" s="3">
        <v>422113</v>
      </c>
      <c r="D4" s="3" t="s">
        <v>42</v>
      </c>
      <c r="E4" s="13">
        <v>0.65625</v>
      </c>
      <c r="F4" s="13">
        <v>0.73263888888888884</v>
      </c>
      <c r="G4" s="14">
        <f>Table2[[#This Row],[End Time]]-Table2[[#This Row],[Start Time]]</f>
        <v>7.638888888888884E-2</v>
      </c>
      <c r="H4" s="19">
        <f>HOUR(Table2[[#This Row],[Manufacturing duration]])*60+MINUTE(Table2[[#This Row],[Manufacturing duration]])+SECOND(Table2[[#This Row],[Manufacturing duration]])/60</f>
        <v>110</v>
      </c>
    </row>
    <row r="5" spans="1:8" s="3" customFormat="1" x14ac:dyDescent="0.45">
      <c r="A5" s="4">
        <v>45533</v>
      </c>
      <c r="B5" s="3" t="s">
        <v>25</v>
      </c>
      <c r="C5" s="3">
        <v>422114</v>
      </c>
      <c r="D5" s="3" t="s">
        <v>42</v>
      </c>
      <c r="E5" s="13">
        <v>0.73263888888888884</v>
      </c>
      <c r="F5" s="13">
        <v>0.80208333333333326</v>
      </c>
      <c r="G5" s="14">
        <f>Table2[[#This Row],[End Time]]-Table2[[#This Row],[Start Time]]</f>
        <v>6.944444444444442E-2</v>
      </c>
      <c r="H5" s="19">
        <f>HOUR(Table2[[#This Row],[Manufacturing duration]])*60+MINUTE(Table2[[#This Row],[Manufacturing duration]])+SECOND(Table2[[#This Row],[Manufacturing duration]])/60</f>
        <v>100</v>
      </c>
    </row>
    <row r="6" spans="1:8" s="3" customFormat="1" x14ac:dyDescent="0.45">
      <c r="A6" s="4">
        <v>45533</v>
      </c>
      <c r="B6" s="3" t="s">
        <v>25</v>
      </c>
      <c r="C6" s="3">
        <v>422115</v>
      </c>
      <c r="D6" s="3" t="s">
        <v>39</v>
      </c>
      <c r="E6" s="13">
        <v>0.80208333333333326</v>
      </c>
      <c r="F6" s="13">
        <v>0.86041666666666661</v>
      </c>
      <c r="G6" s="14">
        <f>Table2[[#This Row],[End Time]]-Table2[[#This Row],[Start Time]]</f>
        <v>5.8333333333333348E-2</v>
      </c>
      <c r="H6" s="19">
        <f>HOUR(Table2[[#This Row],[Manufacturing duration]])*60+MINUTE(Table2[[#This Row],[Manufacturing duration]])+SECOND(Table2[[#This Row],[Manufacturing duration]])/60</f>
        <v>84</v>
      </c>
    </row>
    <row r="7" spans="1:8" s="3" customFormat="1" x14ac:dyDescent="0.45">
      <c r="A7" s="4">
        <v>45533</v>
      </c>
      <c r="B7" s="3" t="s">
        <v>25</v>
      </c>
      <c r="C7" s="21">
        <v>422116</v>
      </c>
      <c r="D7" s="3" t="s">
        <v>39</v>
      </c>
      <c r="E7" s="13">
        <v>0.86041666666666661</v>
      </c>
      <c r="F7" s="13">
        <v>0.90208333333333324</v>
      </c>
      <c r="G7" s="14">
        <f>Table2[[#This Row],[End Time]]-Table2[[#This Row],[Start Time]]</f>
        <v>4.166666666666663E-2</v>
      </c>
      <c r="H7" s="22">
        <f>HOUR(Table2[[#This Row],[Manufacturing duration]])*60+MINUTE(Table2[[#This Row],[Manufacturing duration]])+SECOND(Table2[[#This Row],[Manufacturing duration]])/60</f>
        <v>60</v>
      </c>
    </row>
    <row r="8" spans="1:8" s="3" customFormat="1" x14ac:dyDescent="0.45">
      <c r="A8" s="4">
        <v>45533</v>
      </c>
      <c r="B8" s="3" t="s">
        <v>25</v>
      </c>
      <c r="C8" s="3">
        <v>422117</v>
      </c>
      <c r="D8" s="3" t="s">
        <v>39</v>
      </c>
      <c r="E8" s="13">
        <v>0.90208333333333324</v>
      </c>
      <c r="F8" s="13">
        <v>0.95416666666666661</v>
      </c>
      <c r="G8" s="14">
        <f>Table2[[#This Row],[End Time]]-Table2[[#This Row],[Start Time]]</f>
        <v>5.208333333333337E-2</v>
      </c>
      <c r="H8" s="19">
        <f>HOUR(Table2[[#This Row],[Manufacturing duration]])*60+MINUTE(Table2[[#This Row],[Manufacturing duration]])+SECOND(Table2[[#This Row],[Manufacturing duration]])/60</f>
        <v>75</v>
      </c>
    </row>
    <row r="9" spans="1:8" s="6" customFormat="1" x14ac:dyDescent="0.45">
      <c r="A9" s="5">
        <v>45534</v>
      </c>
      <c r="B9" s="6" t="s">
        <v>26</v>
      </c>
      <c r="C9" s="6">
        <v>422118</v>
      </c>
      <c r="D9" s="6" t="s">
        <v>40</v>
      </c>
      <c r="E9" s="15">
        <v>0.1701388888888889</v>
      </c>
      <c r="F9" s="15">
        <v>0.25347222222222221</v>
      </c>
      <c r="G9" s="14">
        <f>Table2[[#This Row],[End Time]]-Table2[[#This Row],[Start Time]]</f>
        <v>8.3333333333333315E-2</v>
      </c>
      <c r="H9" s="19">
        <f>HOUR(Table2[[#This Row],[Manufacturing duration]])*60+MINUTE(Table2[[#This Row],[Manufacturing duration]])+SECOND(Table2[[#This Row],[Manufacturing duration]])/60</f>
        <v>120</v>
      </c>
    </row>
    <row r="10" spans="1:8" s="6" customFormat="1" x14ac:dyDescent="0.45">
      <c r="A10" s="5">
        <v>45534</v>
      </c>
      <c r="B10" s="6" t="s">
        <v>26</v>
      </c>
      <c r="C10" s="6">
        <v>422119</v>
      </c>
      <c r="D10" s="6" t="s">
        <v>40</v>
      </c>
      <c r="E10" s="15">
        <v>0.25347222222222221</v>
      </c>
      <c r="F10" s="15">
        <v>0.3125</v>
      </c>
      <c r="G10" s="14">
        <f>Table2[[#This Row],[End Time]]-Table2[[#This Row],[Start Time]]</f>
        <v>5.902777777777779E-2</v>
      </c>
      <c r="H10" s="19">
        <f>HOUR(Table2[[#This Row],[Manufacturing duration]])*60+MINUTE(Table2[[#This Row],[Manufacturing duration]])+SECOND(Table2[[#This Row],[Manufacturing duration]])/60</f>
        <v>85</v>
      </c>
    </row>
    <row r="11" spans="1:8" s="6" customFormat="1" x14ac:dyDescent="0.45">
      <c r="A11" s="5">
        <v>45534</v>
      </c>
      <c r="B11" s="6" t="s">
        <v>26</v>
      </c>
      <c r="C11" s="6">
        <v>422120</v>
      </c>
      <c r="D11" s="6" t="s">
        <v>40</v>
      </c>
      <c r="E11" s="15">
        <v>0.3125</v>
      </c>
      <c r="F11" s="15">
        <v>0.39027777777777778</v>
      </c>
      <c r="G11" s="14">
        <f>Table2[[#This Row],[End Time]]-Table2[[#This Row],[Start Time]]</f>
        <v>7.7777777777777779E-2</v>
      </c>
      <c r="H11" s="19">
        <f>HOUR(Table2[[#This Row],[Manufacturing duration]])*60+MINUTE(Table2[[#This Row],[Manufacturing duration]])+SECOND(Table2[[#This Row],[Manufacturing duration]])/60</f>
        <v>112</v>
      </c>
    </row>
    <row r="12" spans="1:8" s="6" customFormat="1" x14ac:dyDescent="0.45">
      <c r="A12" s="5">
        <v>45534</v>
      </c>
      <c r="B12" s="6" t="s">
        <v>26</v>
      </c>
      <c r="C12" s="6">
        <v>422121</v>
      </c>
      <c r="D12" s="6" t="s">
        <v>41</v>
      </c>
      <c r="E12" s="15">
        <v>0.39027777777777778</v>
      </c>
      <c r="F12" s="15">
        <v>0.44236111111111109</v>
      </c>
      <c r="G12" s="14">
        <f>Table2[[#This Row],[End Time]]-Table2[[#This Row],[Start Time]]</f>
        <v>5.2083333333333315E-2</v>
      </c>
      <c r="H12" s="19">
        <f>HOUR(Table2[[#This Row],[Manufacturing duration]])*60+MINUTE(Table2[[#This Row],[Manufacturing duration]])+SECOND(Table2[[#This Row],[Manufacturing duration]])/60</f>
        <v>75</v>
      </c>
    </row>
    <row r="13" spans="1:8" s="6" customFormat="1" x14ac:dyDescent="0.45">
      <c r="A13" s="5">
        <v>45534</v>
      </c>
      <c r="B13" s="6" t="s">
        <v>26</v>
      </c>
      <c r="C13" s="6">
        <v>422122</v>
      </c>
      <c r="D13" s="6" t="s">
        <v>41</v>
      </c>
      <c r="E13" s="15">
        <v>0.44236111111111109</v>
      </c>
      <c r="F13" s="15">
        <v>0.50138888888888888</v>
      </c>
      <c r="G13" s="14">
        <f>Table2[[#This Row],[End Time]]-Table2[[#This Row],[Start Time]]</f>
        <v>5.902777777777779E-2</v>
      </c>
      <c r="H13" s="19">
        <f>HOUR(Table2[[#This Row],[Manufacturing duration]])*60+MINUTE(Table2[[#This Row],[Manufacturing duration]])+SECOND(Table2[[#This Row],[Manufacturing duration]])/60</f>
        <v>85</v>
      </c>
    </row>
    <row r="14" spans="1:8" s="6" customFormat="1" x14ac:dyDescent="0.45">
      <c r="A14" s="5">
        <v>45534</v>
      </c>
      <c r="B14" s="6" t="s">
        <v>26</v>
      </c>
      <c r="C14" s="6">
        <v>422123</v>
      </c>
      <c r="D14" s="6" t="s">
        <v>41</v>
      </c>
      <c r="E14" s="15">
        <v>0.50138888888888888</v>
      </c>
      <c r="F14" s="15">
        <v>0.59375</v>
      </c>
      <c r="G14" s="14">
        <f>Table2[[#This Row],[End Time]]-Table2[[#This Row],[Start Time]]</f>
        <v>9.2361111111111116E-2</v>
      </c>
      <c r="H14" s="19">
        <f>HOUR(Table2[[#This Row],[Manufacturing duration]])*60+MINUTE(Table2[[#This Row],[Manufacturing duration]])+SECOND(Table2[[#This Row],[Manufacturing duration]])/60</f>
        <v>133</v>
      </c>
    </row>
    <row r="15" spans="1:8" s="6" customFormat="1" x14ac:dyDescent="0.45">
      <c r="A15" s="5">
        <v>45534</v>
      </c>
      <c r="B15" s="6" t="s">
        <v>26</v>
      </c>
      <c r="C15" s="6">
        <v>422124</v>
      </c>
      <c r="D15" s="6" t="s">
        <v>41</v>
      </c>
      <c r="E15" s="15">
        <v>0.59375</v>
      </c>
      <c r="F15" s="15">
        <v>0.66319444444444442</v>
      </c>
      <c r="G15" s="14">
        <f>Table2[[#This Row],[End Time]]-Table2[[#This Row],[Start Time]]</f>
        <v>6.944444444444442E-2</v>
      </c>
      <c r="H15" s="19">
        <f>HOUR(Table2[[#This Row],[Manufacturing duration]])*60+MINUTE(Table2[[#This Row],[Manufacturing duration]])+SECOND(Table2[[#This Row],[Manufacturing duration]])/60</f>
        <v>100</v>
      </c>
    </row>
    <row r="16" spans="1:8" s="6" customFormat="1" x14ac:dyDescent="0.45">
      <c r="A16" s="5">
        <v>45534</v>
      </c>
      <c r="B16" s="6" t="s">
        <v>26</v>
      </c>
      <c r="C16" s="6">
        <v>422125</v>
      </c>
      <c r="D16" s="6" t="s">
        <v>39</v>
      </c>
      <c r="E16" s="15">
        <v>0.66319444444444442</v>
      </c>
      <c r="F16" s="15">
        <v>0.71875</v>
      </c>
      <c r="G16" s="14">
        <f>Table2[[#This Row],[End Time]]-Table2[[#This Row],[Start Time]]</f>
        <v>5.555555555555558E-2</v>
      </c>
      <c r="H16" s="19">
        <f>HOUR(Table2[[#This Row],[Manufacturing duration]])*60+MINUTE(Table2[[#This Row],[Manufacturing duration]])+SECOND(Table2[[#This Row],[Manufacturing duration]])/60</f>
        <v>80</v>
      </c>
    </row>
    <row r="17" spans="1:8" s="6" customFormat="1" x14ac:dyDescent="0.45">
      <c r="A17" s="5">
        <v>45534</v>
      </c>
      <c r="B17" s="6" t="s">
        <v>26</v>
      </c>
      <c r="C17" s="6">
        <v>422126</v>
      </c>
      <c r="D17" s="6" t="s">
        <v>39</v>
      </c>
      <c r="E17" s="15">
        <v>0.71875</v>
      </c>
      <c r="F17" s="15">
        <v>0.79097222222222219</v>
      </c>
      <c r="G17" s="14">
        <f>Table2[[#This Row],[End Time]]-Table2[[#This Row],[Start Time]]</f>
        <v>7.2222222222222188E-2</v>
      </c>
      <c r="H17" s="19">
        <f>HOUR(Table2[[#This Row],[Manufacturing duration]])*60+MINUTE(Table2[[#This Row],[Manufacturing duration]])+SECOND(Table2[[#This Row],[Manufacturing duration]])/60</f>
        <v>104</v>
      </c>
    </row>
    <row r="18" spans="1:8" s="6" customFormat="1" x14ac:dyDescent="0.45">
      <c r="A18" s="5">
        <v>45534</v>
      </c>
      <c r="B18" s="6" t="s">
        <v>26</v>
      </c>
      <c r="C18" s="6">
        <v>422127</v>
      </c>
      <c r="D18" s="6" t="s">
        <v>39</v>
      </c>
      <c r="E18" s="15">
        <v>0.79097222222222219</v>
      </c>
      <c r="F18" s="15">
        <v>0.84861111111111109</v>
      </c>
      <c r="G18" s="14">
        <f>Table2[[#This Row],[End Time]]-Table2[[#This Row],[Start Time]]</f>
        <v>5.7638888888888906E-2</v>
      </c>
      <c r="H18" s="19">
        <f>HOUR(Table2[[#This Row],[Manufacturing duration]])*60+MINUTE(Table2[[#This Row],[Manufacturing duration]])+SECOND(Table2[[#This Row],[Manufacturing duration]])/60</f>
        <v>83</v>
      </c>
    </row>
    <row r="19" spans="1:8" s="6" customFormat="1" x14ac:dyDescent="0.45">
      <c r="A19" s="5">
        <v>45534</v>
      </c>
      <c r="B19" s="6" t="s">
        <v>26</v>
      </c>
      <c r="C19" s="6">
        <v>422128</v>
      </c>
      <c r="D19" s="6" t="s">
        <v>39</v>
      </c>
      <c r="E19" s="15">
        <v>0.84861111111111109</v>
      </c>
      <c r="F19" s="15">
        <v>0.92638888888888893</v>
      </c>
      <c r="G19" s="14">
        <f>Table2[[#This Row],[End Time]]-Table2[[#This Row],[Start Time]]</f>
        <v>7.7777777777777835E-2</v>
      </c>
      <c r="H19" s="19">
        <f>HOUR(Table2[[#This Row],[Manufacturing duration]])*60+MINUTE(Table2[[#This Row],[Manufacturing duration]])+SECOND(Table2[[#This Row],[Manufacturing duration]])/60</f>
        <v>112</v>
      </c>
    </row>
    <row r="20" spans="1:8" s="6" customFormat="1" x14ac:dyDescent="0.45">
      <c r="A20" s="5">
        <v>45534</v>
      </c>
      <c r="B20" s="6" t="s">
        <v>26</v>
      </c>
      <c r="C20" s="6">
        <v>422129</v>
      </c>
      <c r="D20" s="6" t="s">
        <v>39</v>
      </c>
      <c r="E20" s="15">
        <v>0.92638888888888893</v>
      </c>
      <c r="F20" s="15">
        <v>0.97847222222222219</v>
      </c>
      <c r="G20" s="14">
        <f>Table2[[#This Row],[End Time]]-Table2[[#This Row],[Start Time]]</f>
        <v>5.2083333333333259E-2</v>
      </c>
      <c r="H20" s="19">
        <f>HOUR(Table2[[#This Row],[Manufacturing duration]])*60+MINUTE(Table2[[#This Row],[Manufacturing duration]])+SECOND(Table2[[#This Row],[Manufacturing duration]])/60</f>
        <v>75</v>
      </c>
    </row>
    <row r="21" spans="1:8" s="8" customFormat="1" x14ac:dyDescent="0.45">
      <c r="A21" s="7">
        <v>45535</v>
      </c>
      <c r="B21" s="8" t="s">
        <v>26</v>
      </c>
      <c r="C21" s="8">
        <v>422130</v>
      </c>
      <c r="D21" s="8" t="s">
        <v>40</v>
      </c>
      <c r="E21" s="16">
        <v>0.32291666666666669</v>
      </c>
      <c r="F21" s="16">
        <v>0.37847222222222221</v>
      </c>
      <c r="G21" s="14">
        <f>Table2[[#This Row],[End Time]]-Table2[[#This Row],[Start Time]]</f>
        <v>5.5555555555555525E-2</v>
      </c>
      <c r="H21" s="19">
        <f>HOUR(Table2[[#This Row],[Manufacturing duration]])*60+MINUTE(Table2[[#This Row],[Manufacturing duration]])+SECOND(Table2[[#This Row],[Manufacturing duration]])/60</f>
        <v>80</v>
      </c>
    </row>
    <row r="22" spans="1:8" s="8" customFormat="1" x14ac:dyDescent="0.45">
      <c r="A22" s="7">
        <v>45535</v>
      </c>
      <c r="B22" s="8" t="s">
        <v>26</v>
      </c>
      <c r="C22" s="8">
        <v>422131</v>
      </c>
      <c r="D22" s="8" t="s">
        <v>40</v>
      </c>
      <c r="E22" s="16">
        <v>0.37847222222222221</v>
      </c>
      <c r="F22" s="16">
        <v>0.44097222222222221</v>
      </c>
      <c r="G22" s="14">
        <f>Table2[[#This Row],[End Time]]-Table2[[#This Row],[Start Time]]</f>
        <v>6.25E-2</v>
      </c>
      <c r="H22" s="19">
        <f>HOUR(Table2[[#This Row],[Manufacturing duration]])*60+MINUTE(Table2[[#This Row],[Manufacturing duration]])+SECOND(Table2[[#This Row],[Manufacturing duration]])/60</f>
        <v>90</v>
      </c>
    </row>
    <row r="23" spans="1:8" s="8" customFormat="1" x14ac:dyDescent="0.45">
      <c r="A23" s="7">
        <v>45535</v>
      </c>
      <c r="B23" s="8" t="s">
        <v>26</v>
      </c>
      <c r="C23" s="21">
        <v>422132</v>
      </c>
      <c r="D23" s="8" t="s">
        <v>40</v>
      </c>
      <c r="E23" s="16">
        <v>0.44097222222222221</v>
      </c>
      <c r="F23" s="16">
        <v>0.4826388888888889</v>
      </c>
      <c r="G23" s="14">
        <f>Table2[[#This Row],[End Time]]-Table2[[#This Row],[Start Time]]</f>
        <v>4.1666666666666685E-2</v>
      </c>
      <c r="H23" s="22">
        <f>HOUR(Table2[[#This Row],[Manufacturing duration]])*60+MINUTE(Table2[[#This Row],[Manufacturing duration]])+SECOND(Table2[[#This Row],[Manufacturing duration]])/60</f>
        <v>60</v>
      </c>
    </row>
    <row r="24" spans="1:8" s="8" customFormat="1" x14ac:dyDescent="0.45">
      <c r="A24" s="7">
        <v>45535</v>
      </c>
      <c r="B24" s="8" t="s">
        <v>27</v>
      </c>
      <c r="C24" s="8">
        <v>422133</v>
      </c>
      <c r="D24" s="8" t="s">
        <v>40</v>
      </c>
      <c r="E24" s="16">
        <v>0.4826388888888889</v>
      </c>
      <c r="F24" s="16">
        <v>0.53819444444444442</v>
      </c>
      <c r="G24" s="14">
        <f>Table2[[#This Row],[End Time]]-Table2[[#This Row],[Start Time]]</f>
        <v>5.5555555555555525E-2</v>
      </c>
      <c r="H24" s="19">
        <f>HOUR(Table2[[#This Row],[Manufacturing duration]])*60+MINUTE(Table2[[#This Row],[Manufacturing duration]])+SECOND(Table2[[#This Row],[Manufacturing duration]])/60</f>
        <v>80</v>
      </c>
    </row>
    <row r="25" spans="1:8" s="8" customFormat="1" x14ac:dyDescent="0.45">
      <c r="A25" s="7">
        <v>45535</v>
      </c>
      <c r="B25" s="8" t="s">
        <v>27</v>
      </c>
      <c r="C25" s="8">
        <v>422134</v>
      </c>
      <c r="D25" s="8" t="s">
        <v>42</v>
      </c>
      <c r="E25" s="16">
        <v>0.53819444444444442</v>
      </c>
      <c r="F25" s="16">
        <v>0.61458333333333337</v>
      </c>
      <c r="G25" s="14">
        <f>Table2[[#This Row],[End Time]]-Table2[[#This Row],[Start Time]]</f>
        <v>7.6388888888888951E-2</v>
      </c>
      <c r="H25" s="19">
        <f>HOUR(Table2[[#This Row],[Manufacturing duration]])*60+MINUTE(Table2[[#This Row],[Manufacturing duration]])+SECOND(Table2[[#This Row],[Manufacturing duration]])/60</f>
        <v>110</v>
      </c>
    </row>
    <row r="26" spans="1:8" s="8" customFormat="1" x14ac:dyDescent="0.45">
      <c r="A26" s="7">
        <v>45535</v>
      </c>
      <c r="B26" s="8" t="s">
        <v>27</v>
      </c>
      <c r="C26" s="8">
        <v>422135</v>
      </c>
      <c r="D26" s="8" t="s">
        <v>42</v>
      </c>
      <c r="E26" s="16">
        <v>0.61458333333333337</v>
      </c>
      <c r="F26" s="16">
        <v>0.6875</v>
      </c>
      <c r="G26" s="14">
        <f>Table2[[#This Row],[End Time]]-Table2[[#This Row],[Start Time]]</f>
        <v>7.291666666666663E-2</v>
      </c>
      <c r="H26" s="19">
        <f>HOUR(Table2[[#This Row],[Manufacturing duration]])*60+MINUTE(Table2[[#This Row],[Manufacturing duration]])+SECOND(Table2[[#This Row],[Manufacturing duration]])/60</f>
        <v>105</v>
      </c>
    </row>
    <row r="27" spans="1:8" s="8" customFormat="1" x14ac:dyDescent="0.45">
      <c r="A27" s="7">
        <v>45535</v>
      </c>
      <c r="B27" s="8" t="s">
        <v>27</v>
      </c>
      <c r="C27" s="21">
        <v>422136</v>
      </c>
      <c r="D27" s="8" t="s">
        <v>42</v>
      </c>
      <c r="E27" s="16">
        <v>0.6875</v>
      </c>
      <c r="F27" s="16">
        <v>0.72916666666666663</v>
      </c>
      <c r="G27" s="14">
        <f>Table2[[#This Row],[End Time]]-Table2[[#This Row],[Start Time]]</f>
        <v>4.166666666666663E-2</v>
      </c>
      <c r="H27" s="22">
        <f>HOUR(Table2[[#This Row],[Manufacturing duration]])*60+MINUTE(Table2[[#This Row],[Manufacturing duration]])+SECOND(Table2[[#This Row],[Manufacturing duration]])/60</f>
        <v>60</v>
      </c>
    </row>
    <row r="28" spans="1:8" s="10" customFormat="1" x14ac:dyDescent="0.45">
      <c r="A28" s="9">
        <v>45537</v>
      </c>
      <c r="B28" s="10" t="s">
        <v>28</v>
      </c>
      <c r="C28" s="10">
        <v>422137</v>
      </c>
      <c r="D28" s="10" t="s">
        <v>40</v>
      </c>
      <c r="E28" s="14">
        <v>4.1666666666666664E-2</v>
      </c>
      <c r="F28" s="14">
        <v>0.11458333333333333</v>
      </c>
      <c r="G28" s="14">
        <f>Table2[[#This Row],[End Time]]-Table2[[#This Row],[Start Time]]</f>
        <v>7.2916666666666657E-2</v>
      </c>
      <c r="H28" s="19">
        <f>HOUR(Table2[[#This Row],[Manufacturing duration]])*60+MINUTE(Table2[[#This Row],[Manufacturing duration]])+SECOND(Table2[[#This Row],[Manufacturing duration]])/60</f>
        <v>105</v>
      </c>
    </row>
    <row r="29" spans="1:8" s="10" customFormat="1" x14ac:dyDescent="0.45">
      <c r="A29" s="9">
        <v>45537</v>
      </c>
      <c r="B29" s="10" t="s">
        <v>28</v>
      </c>
      <c r="C29" s="10">
        <v>422138</v>
      </c>
      <c r="D29" s="10" t="s">
        <v>40</v>
      </c>
      <c r="E29" s="14">
        <v>0.11458333333333333</v>
      </c>
      <c r="F29" s="14">
        <v>0.1701388888888889</v>
      </c>
      <c r="G29" s="14">
        <f>Table2[[#This Row],[End Time]]-Table2[[#This Row],[Start Time]]</f>
        <v>5.5555555555555566E-2</v>
      </c>
      <c r="H29" s="19">
        <f>HOUR(Table2[[#This Row],[Manufacturing duration]])*60+MINUTE(Table2[[#This Row],[Manufacturing duration]])+SECOND(Table2[[#This Row],[Manufacturing duration]])/60</f>
        <v>80</v>
      </c>
    </row>
    <row r="30" spans="1:8" s="10" customFormat="1" x14ac:dyDescent="0.45">
      <c r="A30" s="9">
        <v>45537</v>
      </c>
      <c r="B30" s="10" t="s">
        <v>28</v>
      </c>
      <c r="C30" s="10">
        <v>422139</v>
      </c>
      <c r="D30" s="10" t="s">
        <v>40</v>
      </c>
      <c r="E30" s="14">
        <v>0.1701388888888889</v>
      </c>
      <c r="F30" s="14">
        <v>0.2361111111111111</v>
      </c>
      <c r="G30" s="14">
        <f>Table2[[#This Row],[End Time]]-Table2[[#This Row],[Start Time]]</f>
        <v>6.597222222222221E-2</v>
      </c>
      <c r="H30" s="19">
        <f>HOUR(Table2[[#This Row],[Manufacturing duration]])*60+MINUTE(Table2[[#This Row],[Manufacturing duration]])+SECOND(Table2[[#This Row],[Manufacturing duration]])/60</f>
        <v>95</v>
      </c>
    </row>
    <row r="31" spans="1:8" s="10" customFormat="1" x14ac:dyDescent="0.45">
      <c r="A31" s="9">
        <v>45537</v>
      </c>
      <c r="B31" s="10" t="s">
        <v>28</v>
      </c>
      <c r="C31" s="10">
        <v>422140</v>
      </c>
      <c r="D31" s="10" t="s">
        <v>40</v>
      </c>
      <c r="E31" s="14">
        <v>0.2361111111111111</v>
      </c>
      <c r="F31" s="14">
        <v>0.3215277777777778</v>
      </c>
      <c r="G31" s="14">
        <f>Table2[[#This Row],[End Time]]-Table2[[#This Row],[Start Time]]</f>
        <v>8.5416666666666696E-2</v>
      </c>
      <c r="H31" s="19">
        <f>HOUR(Table2[[#This Row],[Manufacturing duration]])*60+MINUTE(Table2[[#This Row],[Manufacturing duration]])+SECOND(Table2[[#This Row],[Manufacturing duration]])/60</f>
        <v>123</v>
      </c>
    </row>
    <row r="32" spans="1:8" s="10" customFormat="1" x14ac:dyDescent="0.45">
      <c r="A32" s="9">
        <v>45537</v>
      </c>
      <c r="B32" s="10" t="s">
        <v>28</v>
      </c>
      <c r="C32" s="10">
        <v>422141</v>
      </c>
      <c r="D32" s="10" t="s">
        <v>41</v>
      </c>
      <c r="E32" s="14">
        <v>0.3215277777777778</v>
      </c>
      <c r="F32" s="14">
        <v>0.36805555555555558</v>
      </c>
      <c r="G32" s="14">
        <f>Table2[[#This Row],[End Time]]-Table2[[#This Row],[Start Time]]</f>
        <v>4.6527777777777779E-2</v>
      </c>
      <c r="H32" s="19">
        <f>HOUR(Table2[[#This Row],[Manufacturing duration]])*60+MINUTE(Table2[[#This Row],[Manufacturing duration]])+SECOND(Table2[[#This Row],[Manufacturing duration]])/60</f>
        <v>67</v>
      </c>
    </row>
    <row r="33" spans="1:8" s="10" customFormat="1" x14ac:dyDescent="0.45">
      <c r="A33" s="9">
        <v>45537</v>
      </c>
      <c r="B33" s="10" t="s">
        <v>28</v>
      </c>
      <c r="C33" s="10">
        <v>422142</v>
      </c>
      <c r="D33" s="10" t="s">
        <v>41</v>
      </c>
      <c r="E33" s="14">
        <v>0.36805555555555558</v>
      </c>
      <c r="F33" s="14">
        <v>0.43055555555555558</v>
      </c>
      <c r="G33" s="14">
        <f>Table2[[#This Row],[End Time]]-Table2[[#This Row],[Start Time]]</f>
        <v>6.25E-2</v>
      </c>
      <c r="H33" s="19">
        <f>HOUR(Table2[[#This Row],[Manufacturing duration]])*60+MINUTE(Table2[[#This Row],[Manufacturing duration]])+SECOND(Table2[[#This Row],[Manufacturing duration]])/60</f>
        <v>90</v>
      </c>
    </row>
    <row r="34" spans="1:8" s="10" customFormat="1" x14ac:dyDescent="0.45">
      <c r="A34" s="9">
        <v>45537</v>
      </c>
      <c r="B34" s="10" t="s">
        <v>28</v>
      </c>
      <c r="C34" s="10">
        <v>422143</v>
      </c>
      <c r="D34" s="10" t="s">
        <v>41</v>
      </c>
      <c r="E34" s="14">
        <v>0.43055555555555558</v>
      </c>
      <c r="F34" s="14">
        <v>0.51249999999999996</v>
      </c>
      <c r="G34" s="14">
        <f>Table2[[#This Row],[End Time]]-Table2[[#This Row],[Start Time]]</f>
        <v>8.1944444444444375E-2</v>
      </c>
      <c r="H34" s="19">
        <f>HOUR(Table2[[#This Row],[Manufacturing duration]])*60+MINUTE(Table2[[#This Row],[Manufacturing duration]])+SECOND(Table2[[#This Row],[Manufacturing duration]])/60</f>
        <v>118</v>
      </c>
    </row>
    <row r="35" spans="1:8" s="10" customFormat="1" x14ac:dyDescent="0.45">
      <c r="A35" s="9">
        <v>45537</v>
      </c>
      <c r="B35" s="10" t="s">
        <v>29</v>
      </c>
      <c r="C35" s="10">
        <v>422144</v>
      </c>
      <c r="D35" s="10" t="s">
        <v>41</v>
      </c>
      <c r="E35" s="14">
        <v>0.51249999999999996</v>
      </c>
      <c r="F35" s="14">
        <v>0.61805555555555558</v>
      </c>
      <c r="G35" s="14">
        <f>Table2[[#This Row],[End Time]]-Table2[[#This Row],[Start Time]]</f>
        <v>0.10555555555555562</v>
      </c>
      <c r="H35" s="19">
        <f>HOUR(Table2[[#This Row],[Manufacturing duration]])*60+MINUTE(Table2[[#This Row],[Manufacturing duration]])+SECOND(Table2[[#This Row],[Manufacturing duration]])/60</f>
        <v>152</v>
      </c>
    </row>
    <row r="36" spans="1:8" s="10" customFormat="1" x14ac:dyDescent="0.45">
      <c r="A36" s="9">
        <v>45537</v>
      </c>
      <c r="B36" s="10" t="s">
        <v>29</v>
      </c>
      <c r="C36" s="10">
        <v>422145</v>
      </c>
      <c r="D36" s="10" t="s">
        <v>39</v>
      </c>
      <c r="E36" s="14">
        <v>0.61805555555555558</v>
      </c>
      <c r="F36" s="14">
        <v>0.70138888888888895</v>
      </c>
      <c r="G36" s="14">
        <f>Table2[[#This Row],[End Time]]-Table2[[#This Row],[Start Time]]</f>
        <v>8.333333333333337E-2</v>
      </c>
      <c r="H36" s="19">
        <f>HOUR(Table2[[#This Row],[Manufacturing duration]])*60+MINUTE(Table2[[#This Row],[Manufacturing duration]])+SECOND(Table2[[#This Row],[Manufacturing duration]])/60</f>
        <v>120</v>
      </c>
    </row>
    <row r="37" spans="1:8" s="10" customFormat="1" x14ac:dyDescent="0.45">
      <c r="A37" s="9">
        <v>45537</v>
      </c>
      <c r="B37" s="10" t="s">
        <v>29</v>
      </c>
      <c r="C37" s="10">
        <v>422146</v>
      </c>
      <c r="D37" s="10" t="s">
        <v>39</v>
      </c>
      <c r="E37" s="14">
        <v>0.70138888888888895</v>
      </c>
      <c r="F37" s="14">
        <v>0.8125</v>
      </c>
      <c r="G37" s="14">
        <f>Table2[[#This Row],[End Time]]-Table2[[#This Row],[Start Time]]</f>
        <v>0.11111111111111105</v>
      </c>
      <c r="H37" s="19">
        <f>HOUR(Table2[[#This Row],[Manufacturing duration]])*60+MINUTE(Table2[[#This Row],[Manufacturing duration]])+SECOND(Table2[[#This Row],[Manufacturing duration]])/60</f>
        <v>160</v>
      </c>
    </row>
    <row r="38" spans="1:8" s="10" customFormat="1" x14ac:dyDescent="0.45">
      <c r="A38" s="9">
        <v>45537</v>
      </c>
      <c r="B38" s="10" t="s">
        <v>29</v>
      </c>
      <c r="C38" s="10">
        <v>422147</v>
      </c>
      <c r="D38" s="10" t="s">
        <v>39</v>
      </c>
      <c r="E38" s="14">
        <v>0.8125</v>
      </c>
      <c r="F38" s="14">
        <v>0.95486111111111116</v>
      </c>
      <c r="G38" s="14">
        <f>Table2[[#This Row],[End Time]]-Table2[[#This Row],[Start Time]]</f>
        <v>0.14236111111111116</v>
      </c>
      <c r="H38" s="19">
        <f>HOUR(Table2[[#This Row],[Manufacturing duration]])*60+MINUTE(Table2[[#This Row],[Manufacturing duration]])+SECOND(Table2[[#This Row],[Manufacturing duration]])/60</f>
        <v>205</v>
      </c>
    </row>
    <row r="39" spans="1:8" x14ac:dyDescent="0.45">
      <c r="A39" s="1">
        <v>45538</v>
      </c>
      <c r="B39" t="s">
        <v>29</v>
      </c>
      <c r="C39">
        <v>422148</v>
      </c>
      <c r="D39" t="s">
        <v>42</v>
      </c>
      <c r="E39" s="17">
        <v>0.95486111111111116</v>
      </c>
      <c r="F39" s="17">
        <v>1.0451388888888888</v>
      </c>
      <c r="G39" s="14">
        <f>Table2[[#This Row],[End Time]]-Table2[[#This Row],[Start Time]]</f>
        <v>9.0277777777777679E-2</v>
      </c>
      <c r="H39" s="19">
        <f>HOUR(Table2[[#This Row],[Manufacturing duration]])*60+MINUTE(Table2[[#This Row],[Manufacturing duration]])+SECOND(Table2[[#This Row],[Manufacturing duration]])/60</f>
        <v>130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7A9A-369F-46C5-93C5-09FBB32FF7C0}">
  <dimension ref="A1:D7"/>
  <sheetViews>
    <sheetView workbookViewId="0">
      <selection activeCell="B2" sqref="B2:B7"/>
    </sheetView>
  </sheetViews>
  <sheetFormatPr defaultColWidth="8.796875" defaultRowHeight="14.25" x14ac:dyDescent="0.45"/>
  <cols>
    <col min="1" max="1" width="8.86328125" customWidth="1"/>
    <col min="2" max="2" width="11.1328125" bestFit="1" customWidth="1"/>
    <col min="4" max="4" width="14.46484375" bestFit="1" customWidth="1"/>
  </cols>
  <sheetData>
    <row r="1" spans="1:4" x14ac:dyDescent="0.45">
      <c r="A1" s="2" t="s">
        <v>1</v>
      </c>
      <c r="B1" s="2" t="s">
        <v>30</v>
      </c>
      <c r="C1" s="2" t="s">
        <v>31</v>
      </c>
      <c r="D1" s="2" t="s">
        <v>38</v>
      </c>
    </row>
    <row r="2" spans="1:4" x14ac:dyDescent="0.45">
      <c r="A2" t="s">
        <v>24</v>
      </c>
      <c r="B2" t="s">
        <v>32</v>
      </c>
      <c r="C2" t="s">
        <v>37</v>
      </c>
      <c r="D2" s="23">
        <v>60</v>
      </c>
    </row>
    <row r="3" spans="1:4" x14ac:dyDescent="0.45">
      <c r="A3" t="s">
        <v>25</v>
      </c>
      <c r="B3" t="s">
        <v>33</v>
      </c>
      <c r="C3" t="s">
        <v>37</v>
      </c>
      <c r="D3" s="23">
        <v>60</v>
      </c>
    </row>
    <row r="4" spans="1:4" x14ac:dyDescent="0.45">
      <c r="A4" t="s">
        <v>26</v>
      </c>
      <c r="B4" t="s">
        <v>34</v>
      </c>
      <c r="C4" t="s">
        <v>37</v>
      </c>
      <c r="D4" s="23">
        <v>60</v>
      </c>
    </row>
    <row r="5" spans="1:4" x14ac:dyDescent="0.45">
      <c r="A5" t="s">
        <v>27</v>
      </c>
      <c r="B5" t="s">
        <v>35</v>
      </c>
      <c r="C5" t="s">
        <v>37</v>
      </c>
      <c r="D5" s="23">
        <v>60</v>
      </c>
    </row>
    <row r="6" spans="1:4" x14ac:dyDescent="0.45">
      <c r="A6" t="s">
        <v>28</v>
      </c>
      <c r="B6" t="s">
        <v>43</v>
      </c>
      <c r="C6" t="s">
        <v>37</v>
      </c>
      <c r="D6" s="23">
        <v>60</v>
      </c>
    </row>
    <row r="7" spans="1:4" x14ac:dyDescent="0.45">
      <c r="A7" t="s">
        <v>29</v>
      </c>
      <c r="B7" t="s">
        <v>34</v>
      </c>
      <c r="C7" t="s">
        <v>36</v>
      </c>
      <c r="D7" s="23">
        <v>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156D-DBB5-4EA9-A733-8897AD1035D5}">
  <dimension ref="A1:C13"/>
  <sheetViews>
    <sheetView workbookViewId="0">
      <selection activeCell="C2" sqref="C2:C13"/>
    </sheetView>
  </sheetViews>
  <sheetFormatPr defaultColWidth="8.796875" defaultRowHeight="14.25" x14ac:dyDescent="0.45"/>
  <cols>
    <col min="1" max="1" width="8.796875" customWidth="1"/>
    <col min="2" max="2" width="19.33203125" bestFit="1" customWidth="1"/>
    <col min="3" max="3" width="14.06640625" customWidth="1"/>
  </cols>
  <sheetData>
    <row r="1" spans="1:3" x14ac:dyDescent="0.45">
      <c r="A1" s="2" t="s">
        <v>6</v>
      </c>
      <c r="B1" s="2" t="s">
        <v>22</v>
      </c>
      <c r="C1" s="2" t="s">
        <v>7</v>
      </c>
    </row>
    <row r="2" spans="1:3" x14ac:dyDescent="0.45">
      <c r="A2">
        <v>1</v>
      </c>
      <c r="B2" t="s">
        <v>17</v>
      </c>
      <c r="C2" t="s">
        <v>20</v>
      </c>
    </row>
    <row r="3" spans="1:3" x14ac:dyDescent="0.45">
      <c r="A3">
        <v>2</v>
      </c>
      <c r="B3" t="s">
        <v>8</v>
      </c>
      <c r="C3" t="s">
        <v>21</v>
      </c>
    </row>
    <row r="4" spans="1:3" x14ac:dyDescent="0.45">
      <c r="A4">
        <v>3</v>
      </c>
      <c r="B4" t="s">
        <v>19</v>
      </c>
      <c r="C4" t="s">
        <v>20</v>
      </c>
    </row>
    <row r="5" spans="1:3" x14ac:dyDescent="0.45">
      <c r="A5">
        <v>4</v>
      </c>
      <c r="B5" t="s">
        <v>14</v>
      </c>
      <c r="C5" t="s">
        <v>20</v>
      </c>
    </row>
    <row r="6" spans="1:3" x14ac:dyDescent="0.45">
      <c r="A6">
        <v>5</v>
      </c>
      <c r="B6" t="s">
        <v>10</v>
      </c>
      <c r="C6" t="s">
        <v>21</v>
      </c>
    </row>
    <row r="7" spans="1:3" x14ac:dyDescent="0.45">
      <c r="A7">
        <v>6</v>
      </c>
      <c r="B7" t="s">
        <v>9</v>
      </c>
      <c r="C7" t="s">
        <v>21</v>
      </c>
    </row>
    <row r="8" spans="1:3" x14ac:dyDescent="0.45">
      <c r="A8">
        <v>7</v>
      </c>
      <c r="B8" t="s">
        <v>12</v>
      </c>
      <c r="C8" t="s">
        <v>20</v>
      </c>
    </row>
    <row r="9" spans="1:3" x14ac:dyDescent="0.45">
      <c r="A9">
        <v>8</v>
      </c>
      <c r="B9" t="s">
        <v>13</v>
      </c>
      <c r="C9" t="s">
        <v>21</v>
      </c>
    </row>
    <row r="10" spans="1:3" x14ac:dyDescent="0.45">
      <c r="A10">
        <v>9</v>
      </c>
      <c r="B10" t="s">
        <v>15</v>
      </c>
      <c r="C10" t="s">
        <v>20</v>
      </c>
    </row>
    <row r="11" spans="1:3" x14ac:dyDescent="0.45">
      <c r="A11">
        <v>10</v>
      </c>
      <c r="B11" t="s">
        <v>18</v>
      </c>
      <c r="C11" t="s">
        <v>21</v>
      </c>
    </row>
    <row r="12" spans="1:3" x14ac:dyDescent="0.45">
      <c r="A12">
        <v>11</v>
      </c>
      <c r="B12" t="s">
        <v>11</v>
      </c>
      <c r="C12" t="s">
        <v>21</v>
      </c>
    </row>
    <row r="13" spans="1:3" x14ac:dyDescent="0.45">
      <c r="A13">
        <v>12</v>
      </c>
      <c r="B13" t="s">
        <v>16</v>
      </c>
      <c r="C13" t="s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C7CA-EDEB-452E-B711-558773EA03C2}">
  <dimension ref="A1:C62"/>
  <sheetViews>
    <sheetView tabSelected="1" topLeftCell="A43" workbookViewId="0">
      <selection activeCell="C51" sqref="C51"/>
    </sheetView>
  </sheetViews>
  <sheetFormatPr defaultRowHeight="14.25" x14ac:dyDescent="0.45"/>
  <cols>
    <col min="1" max="1" width="8.86328125" customWidth="1"/>
    <col min="2" max="2" width="15.796875" customWidth="1"/>
    <col min="3" max="3" width="17.33203125" customWidth="1"/>
  </cols>
  <sheetData>
    <row r="1" spans="1:3" x14ac:dyDescent="0.45">
      <c r="A1" t="s">
        <v>44</v>
      </c>
      <c r="B1" t="s">
        <v>23</v>
      </c>
      <c r="C1" t="s">
        <v>45</v>
      </c>
    </row>
    <row r="2" spans="1:3" x14ac:dyDescent="0.45">
      <c r="A2">
        <v>422111</v>
      </c>
      <c r="B2">
        <v>2</v>
      </c>
      <c r="C2">
        <v>60</v>
      </c>
    </row>
    <row r="3" spans="1:3" x14ac:dyDescent="0.45">
      <c r="A3">
        <v>422111</v>
      </c>
      <c r="B3">
        <v>7</v>
      </c>
      <c r="C3">
        <v>15</v>
      </c>
    </row>
    <row r="4" spans="1:3" x14ac:dyDescent="0.45">
      <c r="A4">
        <v>422112</v>
      </c>
      <c r="B4">
        <v>2</v>
      </c>
      <c r="C4">
        <v>20</v>
      </c>
    </row>
    <row r="5" spans="1:3" x14ac:dyDescent="0.45">
      <c r="A5">
        <v>422112</v>
      </c>
      <c r="B5">
        <v>8</v>
      </c>
      <c r="C5">
        <v>20</v>
      </c>
    </row>
    <row r="6" spans="1:3" x14ac:dyDescent="0.45">
      <c r="A6">
        <v>422113</v>
      </c>
      <c r="B6">
        <v>2</v>
      </c>
      <c r="C6">
        <v>50</v>
      </c>
    </row>
    <row r="7" spans="1:3" x14ac:dyDescent="0.45">
      <c r="A7">
        <v>422114</v>
      </c>
      <c r="B7">
        <v>4</v>
      </c>
      <c r="C7">
        <v>25</v>
      </c>
    </row>
    <row r="8" spans="1:3" x14ac:dyDescent="0.45">
      <c r="A8">
        <v>422114</v>
      </c>
      <c r="B8">
        <v>6</v>
      </c>
      <c r="C8">
        <v>15</v>
      </c>
    </row>
    <row r="9" spans="1:3" x14ac:dyDescent="0.45">
      <c r="A9">
        <v>422115</v>
      </c>
      <c r="B9">
        <v>10</v>
      </c>
      <c r="C9">
        <v>24</v>
      </c>
    </row>
    <row r="10" spans="1:3" x14ac:dyDescent="0.45">
      <c r="A10">
        <v>422117</v>
      </c>
      <c r="B10">
        <v>2</v>
      </c>
      <c r="C10">
        <v>10</v>
      </c>
    </row>
    <row r="11" spans="1:3" x14ac:dyDescent="0.45">
      <c r="A11">
        <v>422117</v>
      </c>
      <c r="B11">
        <v>6</v>
      </c>
      <c r="C11">
        <v>5</v>
      </c>
    </row>
    <row r="12" spans="1:3" x14ac:dyDescent="0.45">
      <c r="A12">
        <v>422118</v>
      </c>
      <c r="B12">
        <v>6</v>
      </c>
      <c r="C12">
        <v>14</v>
      </c>
    </row>
    <row r="13" spans="1:3" x14ac:dyDescent="0.45">
      <c r="A13">
        <v>422118</v>
      </c>
      <c r="B13">
        <v>7</v>
      </c>
      <c r="C13">
        <v>16</v>
      </c>
    </row>
    <row r="14" spans="1:3" x14ac:dyDescent="0.45">
      <c r="A14">
        <v>422118</v>
      </c>
      <c r="B14">
        <v>11</v>
      </c>
      <c r="C14">
        <v>10</v>
      </c>
    </row>
    <row r="15" spans="1:3" x14ac:dyDescent="0.45">
      <c r="A15">
        <v>422118</v>
      </c>
      <c r="B15">
        <v>12</v>
      </c>
      <c r="C15">
        <v>20</v>
      </c>
    </row>
    <row r="16" spans="1:3" x14ac:dyDescent="0.45">
      <c r="A16">
        <v>422119</v>
      </c>
      <c r="B16">
        <v>4</v>
      </c>
      <c r="C16">
        <v>25</v>
      </c>
    </row>
    <row r="17" spans="1:3" x14ac:dyDescent="0.45">
      <c r="A17">
        <v>422120</v>
      </c>
      <c r="B17">
        <v>4</v>
      </c>
      <c r="C17">
        <v>20</v>
      </c>
    </row>
    <row r="18" spans="1:3" x14ac:dyDescent="0.45">
      <c r="A18">
        <v>422120</v>
      </c>
      <c r="B18">
        <v>5</v>
      </c>
      <c r="C18">
        <v>15</v>
      </c>
    </row>
    <row r="19" spans="1:3" x14ac:dyDescent="0.45">
      <c r="A19">
        <v>422120</v>
      </c>
      <c r="B19">
        <v>9</v>
      </c>
      <c r="C19">
        <v>17</v>
      </c>
    </row>
    <row r="20" spans="1:3" x14ac:dyDescent="0.45">
      <c r="A20">
        <v>422121</v>
      </c>
      <c r="B20">
        <v>7</v>
      </c>
      <c r="C20">
        <v>15</v>
      </c>
    </row>
    <row r="21" spans="1:3" x14ac:dyDescent="0.45">
      <c r="A21">
        <v>422122</v>
      </c>
      <c r="B21">
        <v>7</v>
      </c>
      <c r="C21">
        <v>25</v>
      </c>
    </row>
    <row r="22" spans="1:3" x14ac:dyDescent="0.45">
      <c r="A22">
        <v>422123</v>
      </c>
      <c r="B22">
        <v>4</v>
      </c>
      <c r="C22">
        <v>43</v>
      </c>
    </row>
    <row r="23" spans="1:3" x14ac:dyDescent="0.45">
      <c r="A23">
        <v>422123</v>
      </c>
      <c r="B23">
        <v>7</v>
      </c>
      <c r="C23">
        <v>30</v>
      </c>
    </row>
    <row r="24" spans="1:3" x14ac:dyDescent="0.45">
      <c r="A24">
        <v>422124</v>
      </c>
      <c r="B24">
        <v>5</v>
      </c>
      <c r="C24">
        <v>20</v>
      </c>
    </row>
    <row r="25" spans="1:3" x14ac:dyDescent="0.45">
      <c r="A25">
        <v>422124</v>
      </c>
      <c r="B25">
        <v>6</v>
      </c>
      <c r="C25">
        <v>20</v>
      </c>
    </row>
    <row r="26" spans="1:3" x14ac:dyDescent="0.45">
      <c r="A26">
        <v>422125</v>
      </c>
      <c r="B26">
        <v>11</v>
      </c>
      <c r="C26">
        <v>10</v>
      </c>
    </row>
    <row r="27" spans="1:3" x14ac:dyDescent="0.45">
      <c r="A27">
        <v>422125</v>
      </c>
      <c r="B27">
        <v>12</v>
      </c>
      <c r="C27">
        <v>10</v>
      </c>
    </row>
    <row r="28" spans="1:3" x14ac:dyDescent="0.45">
      <c r="A28">
        <v>422126</v>
      </c>
      <c r="B28">
        <v>8</v>
      </c>
      <c r="C28">
        <v>44</v>
      </c>
    </row>
    <row r="29" spans="1:3" x14ac:dyDescent="0.45">
      <c r="A29">
        <v>422127</v>
      </c>
      <c r="B29">
        <v>6</v>
      </c>
      <c r="C29">
        <v>23</v>
      </c>
    </row>
    <row r="30" spans="1:3" x14ac:dyDescent="0.45">
      <c r="A30">
        <v>422128</v>
      </c>
      <c r="B30">
        <v>5</v>
      </c>
      <c r="C30">
        <v>22</v>
      </c>
    </row>
    <row r="31" spans="1:3" x14ac:dyDescent="0.45">
      <c r="A31">
        <v>422128</v>
      </c>
      <c r="B31">
        <v>7</v>
      </c>
      <c r="C31">
        <v>30</v>
      </c>
    </row>
    <row r="32" spans="1:3" x14ac:dyDescent="0.45">
      <c r="A32">
        <v>422129</v>
      </c>
      <c r="B32">
        <v>12</v>
      </c>
      <c r="C32">
        <v>15</v>
      </c>
    </row>
    <row r="33" spans="1:3" x14ac:dyDescent="0.45">
      <c r="A33">
        <v>422130</v>
      </c>
      <c r="B33">
        <v>2</v>
      </c>
      <c r="C33">
        <v>20</v>
      </c>
    </row>
    <row r="34" spans="1:3" x14ac:dyDescent="0.45">
      <c r="A34">
        <v>422131</v>
      </c>
      <c r="B34">
        <v>4</v>
      </c>
      <c r="C34">
        <v>20</v>
      </c>
    </row>
    <row r="35" spans="1:3" x14ac:dyDescent="0.45">
      <c r="A35">
        <v>422131</v>
      </c>
      <c r="B35">
        <v>10</v>
      </c>
      <c r="C35">
        <v>10</v>
      </c>
    </row>
    <row r="36" spans="1:3" x14ac:dyDescent="0.45">
      <c r="A36">
        <v>422133</v>
      </c>
      <c r="B36">
        <v>7</v>
      </c>
      <c r="C36">
        <v>20</v>
      </c>
    </row>
    <row r="37" spans="1:3" x14ac:dyDescent="0.45">
      <c r="A37">
        <v>422134</v>
      </c>
      <c r="B37">
        <v>7</v>
      </c>
      <c r="C37">
        <v>30</v>
      </c>
    </row>
    <row r="38" spans="1:3" x14ac:dyDescent="0.45">
      <c r="A38">
        <v>422134</v>
      </c>
      <c r="B38">
        <v>8</v>
      </c>
      <c r="C38">
        <v>20</v>
      </c>
    </row>
    <row r="39" spans="1:3" x14ac:dyDescent="0.45">
      <c r="A39">
        <v>422135</v>
      </c>
      <c r="B39">
        <v>4</v>
      </c>
      <c r="C39">
        <v>30</v>
      </c>
    </row>
    <row r="40" spans="1:3" x14ac:dyDescent="0.45">
      <c r="A40">
        <v>422135</v>
      </c>
      <c r="B40">
        <v>12</v>
      </c>
      <c r="C40">
        <v>15</v>
      </c>
    </row>
    <row r="41" spans="1:3" x14ac:dyDescent="0.45">
      <c r="A41">
        <v>422137</v>
      </c>
      <c r="B41">
        <v>8</v>
      </c>
      <c r="C41">
        <v>30</v>
      </c>
    </row>
    <row r="42" spans="1:3" x14ac:dyDescent="0.45">
      <c r="A42">
        <v>422137</v>
      </c>
      <c r="B42">
        <v>10</v>
      </c>
      <c r="C42">
        <v>15</v>
      </c>
    </row>
    <row r="43" spans="1:3" x14ac:dyDescent="0.45">
      <c r="A43">
        <v>422138</v>
      </c>
      <c r="B43">
        <v>3</v>
      </c>
      <c r="C43" s="23">
        <v>20</v>
      </c>
    </row>
    <row r="44" spans="1:3" x14ac:dyDescent="0.45">
      <c r="A44">
        <v>422139</v>
      </c>
      <c r="B44">
        <v>4</v>
      </c>
      <c r="C44" s="23">
        <v>20</v>
      </c>
    </row>
    <row r="45" spans="1:3" x14ac:dyDescent="0.45">
      <c r="A45">
        <v>422139</v>
      </c>
      <c r="B45">
        <v>6</v>
      </c>
      <c r="C45" s="23">
        <v>15</v>
      </c>
    </row>
    <row r="46" spans="1:3" x14ac:dyDescent="0.45">
      <c r="A46">
        <v>422140</v>
      </c>
      <c r="B46">
        <v>6</v>
      </c>
      <c r="C46" s="23">
        <v>50</v>
      </c>
    </row>
    <row r="47" spans="1:3" x14ac:dyDescent="0.45">
      <c r="A47">
        <v>422140</v>
      </c>
      <c r="B47">
        <v>11</v>
      </c>
      <c r="C47" s="23">
        <v>13</v>
      </c>
    </row>
    <row r="48" spans="1:3" x14ac:dyDescent="0.45">
      <c r="A48">
        <v>422141</v>
      </c>
      <c r="B48">
        <v>12</v>
      </c>
      <c r="C48" s="23">
        <v>7</v>
      </c>
    </row>
    <row r="49" spans="1:3" x14ac:dyDescent="0.45">
      <c r="A49">
        <v>422142</v>
      </c>
      <c r="B49">
        <v>6</v>
      </c>
      <c r="C49" s="23">
        <v>30</v>
      </c>
    </row>
    <row r="50" spans="1:3" x14ac:dyDescent="0.45">
      <c r="A50">
        <v>422143</v>
      </c>
      <c r="B50">
        <v>6</v>
      </c>
      <c r="C50" s="23">
        <v>40</v>
      </c>
    </row>
    <row r="51" spans="1:3" x14ac:dyDescent="0.45">
      <c r="A51">
        <v>422143</v>
      </c>
      <c r="B51">
        <v>7</v>
      </c>
      <c r="C51" s="23">
        <v>18</v>
      </c>
    </row>
    <row r="52" spans="1:3" x14ac:dyDescent="0.45">
      <c r="A52">
        <v>422144</v>
      </c>
      <c r="B52">
        <v>6</v>
      </c>
      <c r="C52" s="23">
        <v>30</v>
      </c>
    </row>
    <row r="53" spans="1:3" x14ac:dyDescent="0.45">
      <c r="A53">
        <v>422144</v>
      </c>
      <c r="B53">
        <v>8</v>
      </c>
      <c r="C53" s="23">
        <v>24</v>
      </c>
    </row>
    <row r="54" spans="1:3" x14ac:dyDescent="0.45">
      <c r="A54">
        <v>422145</v>
      </c>
      <c r="B54">
        <v>3</v>
      </c>
      <c r="C54" s="23">
        <v>22</v>
      </c>
    </row>
    <row r="55" spans="1:3" x14ac:dyDescent="0.45">
      <c r="A55">
        <v>422146</v>
      </c>
      <c r="B55">
        <v>6</v>
      </c>
      <c r="C55" s="23">
        <v>30</v>
      </c>
    </row>
    <row r="56" spans="1:3" x14ac:dyDescent="0.45">
      <c r="A56">
        <v>422146</v>
      </c>
      <c r="B56">
        <v>7</v>
      </c>
      <c r="C56" s="23">
        <v>25</v>
      </c>
    </row>
    <row r="57" spans="1:3" x14ac:dyDescent="0.45">
      <c r="A57">
        <v>422146</v>
      </c>
      <c r="B57">
        <v>12</v>
      </c>
      <c r="C57" s="23">
        <v>7</v>
      </c>
    </row>
    <row r="58" spans="1:3" x14ac:dyDescent="0.45">
      <c r="A58">
        <v>422147</v>
      </c>
      <c r="B58">
        <v>4</v>
      </c>
      <c r="C58" s="23">
        <v>17</v>
      </c>
    </row>
    <row r="59" spans="1:3" x14ac:dyDescent="0.45">
      <c r="A59">
        <v>422147</v>
      </c>
      <c r="B59">
        <v>6</v>
      </c>
      <c r="C59" s="23">
        <v>60</v>
      </c>
    </row>
    <row r="60" spans="1:3" x14ac:dyDescent="0.45">
      <c r="A60">
        <v>422147</v>
      </c>
      <c r="B60">
        <v>7</v>
      </c>
      <c r="C60" s="23">
        <v>30</v>
      </c>
    </row>
    <row r="61" spans="1:3" x14ac:dyDescent="0.45">
      <c r="A61">
        <v>422148</v>
      </c>
      <c r="B61">
        <v>4</v>
      </c>
      <c r="C61" s="23">
        <v>25</v>
      </c>
    </row>
    <row r="62" spans="1:3" x14ac:dyDescent="0.45">
      <c r="A62">
        <v>422148</v>
      </c>
      <c r="B62">
        <v>8</v>
      </c>
      <c r="C62" s="23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productivity</vt:lpstr>
      <vt:lpstr>Products</vt:lpstr>
      <vt:lpstr>Downtime factors</vt:lpstr>
      <vt:lpstr>Line downtime structured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محمد عبد الغفار عبد الله عبد الفتاح</cp:lastModifiedBy>
  <dcterms:created xsi:type="dcterms:W3CDTF">2024-08-19T19:52:48Z</dcterms:created>
  <dcterms:modified xsi:type="dcterms:W3CDTF">2025-04-04T19:37:12Z</dcterms:modified>
</cp:coreProperties>
</file>