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/Dropbox/My Mac (Mary’s MacBook Pro)/Documents/"/>
    </mc:Choice>
  </mc:AlternateContent>
  <xr:revisionPtr revIDLastSave="0" documentId="13_ncr:1_{32A3189C-60B1-8045-A638-C1E39FB41C70}" xr6:coauthVersionLast="47" xr6:coauthVersionMax="47" xr10:uidLastSave="{00000000-0000-0000-0000-000000000000}"/>
  <bookViews>
    <workbookView xWindow="620" yWindow="3580" windowWidth="29880" windowHeight="16040" xr2:uid="{00000000-000D-0000-FFFF-FFFF00000000}"/>
  </bookViews>
  <sheets>
    <sheet name="USA Pop GDP" sheetId="1" r:id="rId1"/>
    <sheet name="Sheet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B21" i="1"/>
  <c r="J21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4" i="1"/>
  <c r="Q4" i="1" s="1"/>
  <c r="C21" i="1" l="1"/>
  <c r="P21" i="1"/>
  <c r="Q21" i="1" s="1"/>
</calcChain>
</file>

<file path=xl/sharedStrings.xml><?xml version="1.0" encoding="utf-8"?>
<sst xmlns="http://schemas.openxmlformats.org/spreadsheetml/2006/main" count="19" uniqueCount="19">
  <si>
    <t>Year</t>
  </si>
  <si>
    <t>Population</t>
  </si>
  <si>
    <t>Yearly % Change</t>
  </si>
  <si>
    <t>Yearly Change</t>
  </si>
  <si>
    <t>Migrants (net)</t>
  </si>
  <si>
    <t>Median Age</t>
  </si>
  <si>
    <t>Fertility Rate</t>
  </si>
  <si>
    <t>Density (P/Km¬≤)</t>
  </si>
  <si>
    <t>Urban Pop %</t>
  </si>
  <si>
    <t>Urban Population</t>
  </si>
  <si>
    <t>Country's Share of World Pop</t>
  </si>
  <si>
    <t>World Population</t>
  </si>
  <si>
    <t>U.S. Global Rank</t>
  </si>
  <si>
    <t>Per Capita GDP</t>
  </si>
  <si>
    <t>GDP Overall</t>
  </si>
  <si>
    <t>U.S. Population Statistics</t>
  </si>
  <si>
    <t>U.S. Gross Domestic Product Statistics</t>
  </si>
  <si>
    <t>GDP Overall (in trillions of $)</t>
  </si>
  <si>
    <t>Population (in hundreds of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</si>
</sst>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_(* #,##0_);_(* \(#,##0\);_(* &quot;-&quot;?????_);_(@_)"/>
    <numFmt numFmtId="169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43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33" borderId="0" xfId="0" applyFill="1" applyAlignment="1">
      <alignment wrapText="1"/>
    </xf>
    <xf numFmtId="164" fontId="0" fillId="33" borderId="0" xfId="1" applyNumberFormat="1" applyFont="1" applyFill="1"/>
    <xf numFmtId="0" fontId="0" fillId="0" borderId="0" xfId="0" applyFill="1" applyAlignment="1">
      <alignment wrapText="1"/>
    </xf>
    <xf numFmtId="165" fontId="0" fillId="0" borderId="0" xfId="1" applyNumberFormat="1" applyFont="1" applyFill="1"/>
    <xf numFmtId="0" fontId="0" fillId="33" borderId="0" xfId="0" applyFill="1"/>
    <xf numFmtId="0" fontId="0" fillId="0" borderId="0" xfId="1" applyNumberFormat="1" applyFont="1"/>
    <xf numFmtId="165" fontId="0" fillId="33" borderId="0" xfId="0" applyNumberFormat="1" applyFill="1"/>
    <xf numFmtId="166" fontId="0" fillId="34" borderId="0" xfId="0" applyNumberFormat="1" applyFill="1"/>
    <xf numFmtId="169" fontId="0" fillId="0" borderId="0" xfId="2" applyNumberFormat="1" applyFont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zoomScaleNormal="100" workbookViewId="0">
      <selection activeCell="N22" sqref="N22"/>
    </sheetView>
  </sheetViews>
  <sheetFormatPr baseColWidth="10" defaultRowHeight="16" x14ac:dyDescent="0.2"/>
  <cols>
    <col min="1" max="1" width="11" bestFit="1" customWidth="1"/>
    <col min="2" max="2" width="16.1640625" customWidth="1"/>
    <col min="3" max="3" width="12.83203125" customWidth="1"/>
    <col min="4" max="4" width="8.6640625" customWidth="1"/>
    <col min="5" max="5" width="11" bestFit="1" customWidth="1"/>
    <col min="6" max="6" width="13" bestFit="1" customWidth="1"/>
    <col min="7" max="10" width="11" bestFit="1" customWidth="1"/>
    <col min="11" max="11" width="11.83203125" customWidth="1"/>
    <col min="12" max="12" width="11" bestFit="1" customWidth="1"/>
    <col min="13" max="13" width="13.1640625" customWidth="1"/>
    <col min="14" max="14" width="8.6640625" customWidth="1"/>
    <col min="15" max="15" width="13" customWidth="1"/>
    <col min="16" max="16" width="22.83203125" customWidth="1"/>
    <col min="17" max="17" width="11" bestFit="1" customWidth="1"/>
  </cols>
  <sheetData>
    <row r="1" spans="1:17" ht="25" customHeight="1" thickBot="1" x14ac:dyDescent="0.35">
      <c r="B1" s="15" t="s">
        <v>15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O1" s="15" t="s">
        <v>16</v>
      </c>
      <c r="P1" s="16"/>
      <c r="Q1" s="17"/>
    </row>
    <row r="2" spans="1:17" s="1" customFormat="1" ht="57" customHeight="1" x14ac:dyDescent="0.2">
      <c r="A2" s="6" t="s">
        <v>0</v>
      </c>
      <c r="B2" s="1" t="s">
        <v>1</v>
      </c>
      <c r="C2" s="8" t="s">
        <v>18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6" t="s">
        <v>17</v>
      </c>
    </row>
    <row r="3" spans="1:17" x14ac:dyDescent="0.2">
      <c r="A3" s="10">
        <v>1955</v>
      </c>
      <c r="B3" s="2">
        <v>171685336</v>
      </c>
      <c r="C3" s="9">
        <f>B3/(1*10^8)</f>
        <v>1.71685336</v>
      </c>
      <c r="D3">
        <v>1.57</v>
      </c>
      <c r="E3">
        <v>2576188</v>
      </c>
      <c r="F3">
        <v>173553</v>
      </c>
      <c r="G3">
        <v>30.3</v>
      </c>
      <c r="H3">
        <v>3.31</v>
      </c>
      <c r="I3">
        <v>16.39</v>
      </c>
      <c r="J3">
        <v>67.2</v>
      </c>
      <c r="K3">
        <v>115375863</v>
      </c>
      <c r="L3">
        <v>6.19</v>
      </c>
      <c r="M3">
        <v>2773019936</v>
      </c>
      <c r="N3">
        <v>3</v>
      </c>
      <c r="O3" s="2"/>
      <c r="P3" s="2"/>
      <c r="Q3" s="7"/>
    </row>
    <row r="4" spans="1:17" x14ac:dyDescent="0.2">
      <c r="A4" s="10">
        <v>1960</v>
      </c>
      <c r="B4" s="2">
        <v>186720571</v>
      </c>
      <c r="C4" s="9">
        <f t="shared" ref="C4:C21" si="0">B4/(1*10^8)</f>
        <v>1.8672057099999999</v>
      </c>
      <c r="D4">
        <v>1.69</v>
      </c>
      <c r="E4">
        <v>3007047</v>
      </c>
      <c r="F4">
        <v>424979</v>
      </c>
      <c r="G4">
        <v>29.7</v>
      </c>
      <c r="H4">
        <v>3.58</v>
      </c>
      <c r="I4">
        <v>17.920000000000002</v>
      </c>
      <c r="J4">
        <v>70</v>
      </c>
      <c r="K4">
        <v>130757407</v>
      </c>
      <c r="L4">
        <v>6.15</v>
      </c>
      <c r="M4">
        <v>3034949748</v>
      </c>
      <c r="N4">
        <v>3</v>
      </c>
      <c r="O4">
        <v>3007.1234450000002</v>
      </c>
      <c r="P4" s="3">
        <f t="shared" ref="P4:P21" si="1">B4*O4</f>
        <v>561491806717.88708</v>
      </c>
      <c r="Q4" s="12">
        <f>P4/(1*10^12)</f>
        <v>0.56149180671788712</v>
      </c>
    </row>
    <row r="5" spans="1:17" x14ac:dyDescent="0.2">
      <c r="A5" s="10">
        <v>1965</v>
      </c>
      <c r="B5" s="2">
        <v>199733676</v>
      </c>
      <c r="C5" s="9">
        <f t="shared" si="0"/>
        <v>1.99733676</v>
      </c>
      <c r="D5">
        <v>1.36</v>
      </c>
      <c r="E5">
        <v>2602621</v>
      </c>
      <c r="F5">
        <v>367146</v>
      </c>
      <c r="G5">
        <v>28.6</v>
      </c>
      <c r="H5">
        <v>3.23</v>
      </c>
      <c r="I5">
        <v>19.3</v>
      </c>
      <c r="J5">
        <v>71.900000000000006</v>
      </c>
      <c r="K5">
        <v>143624659</v>
      </c>
      <c r="L5">
        <v>5.98</v>
      </c>
      <c r="M5">
        <v>3339583597</v>
      </c>
      <c r="N5">
        <v>3</v>
      </c>
      <c r="O5">
        <v>3827.52711</v>
      </c>
      <c r="P5" s="3">
        <f t="shared" si="1"/>
        <v>764486059669.9563</v>
      </c>
      <c r="Q5" s="12">
        <f t="shared" ref="Q5:Q21" si="2">P5/(1*10^12)</f>
        <v>0.76448605966995631</v>
      </c>
    </row>
    <row r="6" spans="1:17" x14ac:dyDescent="0.2">
      <c r="A6" s="10">
        <v>1970</v>
      </c>
      <c r="B6" s="2">
        <v>209513341</v>
      </c>
      <c r="C6" s="9">
        <f t="shared" si="0"/>
        <v>2.0951334099999999</v>
      </c>
      <c r="D6">
        <v>0.96</v>
      </c>
      <c r="E6">
        <v>1955933</v>
      </c>
      <c r="F6">
        <v>311211</v>
      </c>
      <c r="G6">
        <v>28.4</v>
      </c>
      <c r="H6">
        <v>2.54</v>
      </c>
      <c r="I6">
        <v>20.38</v>
      </c>
      <c r="J6">
        <v>73.599999999999994</v>
      </c>
      <c r="K6">
        <v>154262109</v>
      </c>
      <c r="L6">
        <v>5.66</v>
      </c>
      <c r="M6">
        <v>3700437046</v>
      </c>
      <c r="N6">
        <v>3</v>
      </c>
      <c r="O6">
        <v>5234.2966660000002</v>
      </c>
      <c r="P6" s="3">
        <f t="shared" si="1"/>
        <v>1096654982278.8212</v>
      </c>
      <c r="Q6" s="12">
        <f t="shared" si="2"/>
        <v>1.0966549822788212</v>
      </c>
    </row>
    <row r="7" spans="1:17" x14ac:dyDescent="0.2">
      <c r="A7" s="10">
        <v>1975</v>
      </c>
      <c r="B7" s="2">
        <v>219081251</v>
      </c>
      <c r="C7" s="9">
        <f t="shared" si="0"/>
        <v>2.1908125100000002</v>
      </c>
      <c r="D7">
        <v>0.9</v>
      </c>
      <c r="E7">
        <v>1913582</v>
      </c>
      <c r="F7">
        <v>577869</v>
      </c>
      <c r="G7">
        <v>29</v>
      </c>
      <c r="H7">
        <v>2.0299999999999998</v>
      </c>
      <c r="I7">
        <v>21.49</v>
      </c>
      <c r="J7">
        <v>73.7</v>
      </c>
      <c r="K7">
        <v>161450209</v>
      </c>
      <c r="L7">
        <v>5.37</v>
      </c>
      <c r="M7">
        <v>4079480606</v>
      </c>
      <c r="N7">
        <v>3</v>
      </c>
      <c r="O7">
        <v>7801.4566640000003</v>
      </c>
      <c r="P7" s="3">
        <f t="shared" si="1"/>
        <v>1709152885571.4067</v>
      </c>
      <c r="Q7" s="12">
        <f t="shared" si="2"/>
        <v>1.7091528855714067</v>
      </c>
    </row>
    <row r="8" spans="1:17" x14ac:dyDescent="0.2">
      <c r="A8" s="10">
        <v>1980</v>
      </c>
      <c r="B8" s="2">
        <v>229476354</v>
      </c>
      <c r="C8" s="9">
        <f t="shared" si="0"/>
        <v>2.2947635399999999</v>
      </c>
      <c r="D8">
        <v>0.93</v>
      </c>
      <c r="E8">
        <v>2079021</v>
      </c>
      <c r="F8">
        <v>754176</v>
      </c>
      <c r="G8">
        <v>30</v>
      </c>
      <c r="H8">
        <v>1.77</v>
      </c>
      <c r="I8">
        <v>22.7</v>
      </c>
      <c r="J8">
        <v>73.8</v>
      </c>
      <c r="K8">
        <v>169422683</v>
      </c>
      <c r="L8">
        <v>5.15</v>
      </c>
      <c r="M8">
        <v>4458003514</v>
      </c>
      <c r="N8">
        <v>3</v>
      </c>
      <c r="O8">
        <v>12574.791509999999</v>
      </c>
      <c r="P8" s="3">
        <f t="shared" si="1"/>
        <v>2885617308024.9541</v>
      </c>
      <c r="Q8" s="12">
        <f t="shared" si="2"/>
        <v>2.8856173080249543</v>
      </c>
    </row>
    <row r="9" spans="1:17" x14ac:dyDescent="0.2">
      <c r="A9" s="10">
        <v>1985</v>
      </c>
      <c r="B9" s="2">
        <v>240499825</v>
      </c>
      <c r="C9" s="9">
        <f t="shared" si="0"/>
        <v>2.4049982499999998</v>
      </c>
      <c r="D9">
        <v>0.94</v>
      </c>
      <c r="E9">
        <v>2204694</v>
      </c>
      <c r="F9">
        <v>676492</v>
      </c>
      <c r="G9">
        <v>31.4</v>
      </c>
      <c r="H9">
        <v>1.8</v>
      </c>
      <c r="I9">
        <v>23.92</v>
      </c>
      <c r="J9">
        <v>74.599999999999994</v>
      </c>
      <c r="K9">
        <v>179400645</v>
      </c>
      <c r="L9">
        <v>4.9400000000000004</v>
      </c>
      <c r="M9">
        <v>4870921740</v>
      </c>
      <c r="N9">
        <v>3</v>
      </c>
      <c r="O9">
        <v>18236.827730000001</v>
      </c>
      <c r="P9" s="3">
        <f t="shared" si="1"/>
        <v>4385953877620.1475</v>
      </c>
      <c r="Q9" s="12">
        <f t="shared" si="2"/>
        <v>4.3859538776201479</v>
      </c>
    </row>
    <row r="10" spans="1:17" x14ac:dyDescent="0.2">
      <c r="A10" s="10">
        <v>1990</v>
      </c>
      <c r="B10" s="2">
        <v>252120309</v>
      </c>
      <c r="C10" s="9">
        <f t="shared" si="0"/>
        <v>2.5212030900000002</v>
      </c>
      <c r="D10">
        <v>0.95</v>
      </c>
      <c r="E10">
        <v>2324097</v>
      </c>
      <c r="F10">
        <v>673371</v>
      </c>
      <c r="G10">
        <v>32.799999999999997</v>
      </c>
      <c r="H10">
        <v>1.91</v>
      </c>
      <c r="I10">
        <v>25.23</v>
      </c>
      <c r="J10">
        <v>75.400000000000006</v>
      </c>
      <c r="K10">
        <v>190156233</v>
      </c>
      <c r="L10">
        <v>4.7300000000000004</v>
      </c>
      <c r="M10">
        <v>5327231061</v>
      </c>
      <c r="N10">
        <v>3</v>
      </c>
      <c r="O10">
        <v>23888.600009999998</v>
      </c>
      <c r="P10" s="3">
        <f t="shared" si="1"/>
        <v>6022801216098.6025</v>
      </c>
      <c r="Q10" s="12">
        <f t="shared" si="2"/>
        <v>6.0228012160986024</v>
      </c>
    </row>
    <row r="11" spans="1:17" x14ac:dyDescent="0.2">
      <c r="A11" s="10">
        <v>1995</v>
      </c>
      <c r="B11" s="2">
        <v>265163745</v>
      </c>
      <c r="C11" s="9">
        <f t="shared" si="0"/>
        <v>2.65163745</v>
      </c>
      <c r="D11">
        <v>1.01</v>
      </c>
      <c r="E11">
        <v>2608687</v>
      </c>
      <c r="F11">
        <v>892751</v>
      </c>
      <c r="G11">
        <v>34</v>
      </c>
      <c r="H11">
        <v>2.0299999999999998</v>
      </c>
      <c r="I11">
        <v>27.02</v>
      </c>
      <c r="J11">
        <v>77.400000000000006</v>
      </c>
      <c r="K11">
        <v>205240402</v>
      </c>
      <c r="L11">
        <v>4.62</v>
      </c>
      <c r="M11">
        <v>5744212979</v>
      </c>
      <c r="N11">
        <v>3</v>
      </c>
      <c r="O11">
        <v>28690.875700000001</v>
      </c>
      <c r="P11" s="3">
        <f t="shared" si="1"/>
        <v>7607780047941.4971</v>
      </c>
      <c r="Q11" s="12">
        <f t="shared" si="2"/>
        <v>7.607780047941497</v>
      </c>
    </row>
    <row r="12" spans="1:17" x14ac:dyDescent="0.2">
      <c r="A12" s="10">
        <v>2000</v>
      </c>
      <c r="B12" s="2">
        <v>281710909</v>
      </c>
      <c r="C12" s="9">
        <f t="shared" si="0"/>
        <v>2.8171090900000002</v>
      </c>
      <c r="D12">
        <v>1.22</v>
      </c>
      <c r="E12">
        <v>3309433</v>
      </c>
      <c r="F12">
        <v>1771991</v>
      </c>
      <c r="G12">
        <v>35.200000000000003</v>
      </c>
      <c r="H12">
        <v>2</v>
      </c>
      <c r="I12">
        <v>28.72</v>
      </c>
      <c r="J12">
        <v>79.099999999999994</v>
      </c>
      <c r="K12">
        <v>222927913</v>
      </c>
      <c r="L12">
        <v>4.59</v>
      </c>
      <c r="M12">
        <v>6143493823</v>
      </c>
      <c r="N12">
        <v>3</v>
      </c>
      <c r="O12">
        <v>36334.908779999998</v>
      </c>
      <c r="P12" s="3">
        <f t="shared" si="1"/>
        <v>10235940180845.881</v>
      </c>
      <c r="Q12" s="12">
        <f t="shared" si="2"/>
        <v>10.235940180845882</v>
      </c>
    </row>
    <row r="13" spans="1:17" x14ac:dyDescent="0.2">
      <c r="A13" s="10">
        <v>2005</v>
      </c>
      <c r="B13" s="2">
        <v>294993511</v>
      </c>
      <c r="C13" s="9">
        <f t="shared" si="0"/>
        <v>2.9499351100000002</v>
      </c>
      <c r="D13">
        <v>0.93</v>
      </c>
      <c r="E13">
        <v>2656520</v>
      </c>
      <c r="F13">
        <v>1066979</v>
      </c>
      <c r="G13">
        <v>36.1</v>
      </c>
      <c r="H13">
        <v>2.04</v>
      </c>
      <c r="I13">
        <v>30.19</v>
      </c>
      <c r="J13">
        <v>80</v>
      </c>
      <c r="K13">
        <v>235892407</v>
      </c>
      <c r="L13">
        <v>4.51</v>
      </c>
      <c r="M13">
        <v>6541907027</v>
      </c>
      <c r="N13">
        <v>3</v>
      </c>
      <c r="O13">
        <v>44114.747779999998</v>
      </c>
      <c r="P13" s="3">
        <f t="shared" si="1"/>
        <v>13013564334501.654</v>
      </c>
      <c r="Q13" s="12">
        <f t="shared" si="2"/>
        <v>13.013564334501654</v>
      </c>
    </row>
    <row r="14" spans="1:17" x14ac:dyDescent="0.2">
      <c r="A14" s="10">
        <v>2010</v>
      </c>
      <c r="B14" s="2">
        <v>309011475</v>
      </c>
      <c r="C14" s="9">
        <f t="shared" si="0"/>
        <v>3.0901147500000001</v>
      </c>
      <c r="D14">
        <v>0.93</v>
      </c>
      <c r="E14">
        <v>2803593</v>
      </c>
      <c r="F14">
        <v>1085751</v>
      </c>
      <c r="G14">
        <v>36.9</v>
      </c>
      <c r="H14">
        <v>2.06</v>
      </c>
      <c r="I14">
        <v>31.65</v>
      </c>
      <c r="J14">
        <v>80.7</v>
      </c>
      <c r="K14">
        <v>249297076</v>
      </c>
      <c r="L14">
        <v>4.4400000000000004</v>
      </c>
      <c r="M14">
        <v>6956823603</v>
      </c>
      <c r="N14">
        <v>3</v>
      </c>
      <c r="O14">
        <v>48466.823380000002</v>
      </c>
      <c r="P14" s="3">
        <f t="shared" si="1"/>
        <v>14976804581218.285</v>
      </c>
      <c r="Q14" s="12">
        <f t="shared" si="2"/>
        <v>14.976804581218286</v>
      </c>
    </row>
    <row r="15" spans="1:17" x14ac:dyDescent="0.2">
      <c r="A15" s="10">
        <v>2015</v>
      </c>
      <c r="B15" s="2">
        <v>320878310</v>
      </c>
      <c r="C15" s="9">
        <f t="shared" si="0"/>
        <v>3.2087831000000002</v>
      </c>
      <c r="D15">
        <v>0.76</v>
      </c>
      <c r="E15">
        <v>2373367</v>
      </c>
      <c r="F15" s="11">
        <v>1060115</v>
      </c>
      <c r="G15">
        <v>37.6</v>
      </c>
      <c r="H15">
        <v>1.88</v>
      </c>
      <c r="I15">
        <v>33.020000000000003</v>
      </c>
      <c r="J15">
        <v>81.400000000000006</v>
      </c>
      <c r="K15">
        <v>261287811</v>
      </c>
      <c r="L15">
        <v>4.3499999999999996</v>
      </c>
      <c r="M15">
        <v>7379797139</v>
      </c>
      <c r="N15">
        <v>3</v>
      </c>
      <c r="O15">
        <v>56762.729451598898</v>
      </c>
      <c r="P15" s="3">
        <f t="shared" si="1"/>
        <v>18213928697416.281</v>
      </c>
      <c r="Q15" s="12">
        <f t="shared" si="2"/>
        <v>18.213928697416282</v>
      </c>
    </row>
    <row r="16" spans="1:17" x14ac:dyDescent="0.2">
      <c r="A16" s="10">
        <v>2016</v>
      </c>
      <c r="B16" s="2">
        <v>323015995</v>
      </c>
      <c r="C16" s="9">
        <f t="shared" si="0"/>
        <v>3.23015995</v>
      </c>
      <c r="D16">
        <v>0.67</v>
      </c>
      <c r="E16">
        <v>2137685</v>
      </c>
      <c r="F16">
        <v>1065017</v>
      </c>
      <c r="G16">
        <v>37.700000000000003</v>
      </c>
      <c r="H16">
        <v>1.85</v>
      </c>
      <c r="I16">
        <v>33.28</v>
      </c>
      <c r="J16">
        <v>81.7</v>
      </c>
      <c r="K16">
        <v>263743312</v>
      </c>
      <c r="L16">
        <v>4.33</v>
      </c>
      <c r="M16">
        <v>7464022049</v>
      </c>
      <c r="N16">
        <v>3</v>
      </c>
      <c r="O16">
        <v>57866.744934109098</v>
      </c>
      <c r="P16" s="3">
        <f t="shared" si="1"/>
        <v>18691884192302.461</v>
      </c>
      <c r="Q16" s="12">
        <f t="shared" si="2"/>
        <v>18.69188419230246</v>
      </c>
    </row>
    <row r="17" spans="1:17" x14ac:dyDescent="0.2">
      <c r="A17" s="10">
        <v>2017</v>
      </c>
      <c r="B17" s="2">
        <v>325084756</v>
      </c>
      <c r="C17" s="9">
        <f t="shared" si="0"/>
        <v>3.25084756</v>
      </c>
      <c r="D17">
        <v>0.64</v>
      </c>
      <c r="E17">
        <v>2068761</v>
      </c>
      <c r="F17">
        <v>948392</v>
      </c>
      <c r="G17">
        <v>37.700000000000003</v>
      </c>
      <c r="H17">
        <v>1.85</v>
      </c>
      <c r="I17">
        <v>33.54</v>
      </c>
      <c r="J17">
        <v>81.900000000000006</v>
      </c>
      <c r="K17">
        <v>266243516</v>
      </c>
      <c r="L17">
        <v>4.3099999999999996</v>
      </c>
      <c r="M17">
        <v>7547858925</v>
      </c>
      <c r="N17">
        <v>3</v>
      </c>
      <c r="O17">
        <v>59914.777796975999</v>
      </c>
      <c r="P17" s="3">
        <f t="shared" si="1"/>
        <v>19477380920924.16</v>
      </c>
      <c r="Q17" s="12">
        <f t="shared" si="2"/>
        <v>19.477380920924158</v>
      </c>
    </row>
    <row r="18" spans="1:17" x14ac:dyDescent="0.2">
      <c r="A18" s="10">
        <v>2018</v>
      </c>
      <c r="B18" s="2">
        <v>327096265</v>
      </c>
      <c r="C18" s="9">
        <f t="shared" si="0"/>
        <v>3.27096265</v>
      </c>
      <c r="D18">
        <v>0.62</v>
      </c>
      <c r="E18">
        <v>2011509</v>
      </c>
      <c r="F18">
        <v>719871</v>
      </c>
      <c r="G18">
        <v>37.700000000000003</v>
      </c>
      <c r="H18">
        <v>1.85</v>
      </c>
      <c r="I18">
        <v>33.78</v>
      </c>
      <c r="J18">
        <v>82.2</v>
      </c>
      <c r="K18">
        <v>268786714</v>
      </c>
      <c r="L18">
        <v>4.29</v>
      </c>
      <c r="M18">
        <v>7631091040</v>
      </c>
      <c r="N18">
        <v>3</v>
      </c>
      <c r="O18">
        <v>62805.253757991697</v>
      </c>
      <c r="P18" s="3">
        <f t="shared" si="1"/>
        <v>20543363926616.297</v>
      </c>
      <c r="Q18" s="12">
        <f t="shared" si="2"/>
        <v>20.543363926616298</v>
      </c>
    </row>
    <row r="19" spans="1:17" x14ac:dyDescent="0.2">
      <c r="A19" s="10">
        <v>2019</v>
      </c>
      <c r="B19" s="2">
        <v>329064917</v>
      </c>
      <c r="C19" s="9">
        <f t="shared" si="0"/>
        <v>3.29064917</v>
      </c>
      <c r="D19">
        <v>0.6</v>
      </c>
      <c r="E19">
        <v>1968652</v>
      </c>
      <c r="F19">
        <v>568639</v>
      </c>
      <c r="G19">
        <v>37.700000000000003</v>
      </c>
      <c r="H19">
        <v>1.85</v>
      </c>
      <c r="I19">
        <v>34</v>
      </c>
      <c r="J19">
        <v>82.5</v>
      </c>
      <c r="K19">
        <v>271365914</v>
      </c>
      <c r="L19">
        <v>4.2699999999999996</v>
      </c>
      <c r="M19">
        <v>7713468100</v>
      </c>
      <c r="N19">
        <v>3</v>
      </c>
      <c r="O19">
        <v>65094.799428792903</v>
      </c>
      <c r="P19" s="3">
        <f t="shared" si="1"/>
        <v>21420414771167.383</v>
      </c>
      <c r="Q19" s="12">
        <f t="shared" si="2"/>
        <v>21.420414771167383</v>
      </c>
    </row>
    <row r="20" spans="1:17" x14ac:dyDescent="0.2">
      <c r="A20" s="10">
        <v>2020</v>
      </c>
      <c r="B20" s="2">
        <v>331501080</v>
      </c>
      <c r="C20" s="9">
        <f t="shared" si="0"/>
        <v>3.3150108</v>
      </c>
      <c r="D20">
        <v>0.59</v>
      </c>
      <c r="E20">
        <v>1937734</v>
      </c>
      <c r="F20">
        <v>477029</v>
      </c>
      <c r="G20">
        <v>38.299999999999997</v>
      </c>
      <c r="H20">
        <v>1.78</v>
      </c>
      <c r="I20">
        <v>34.17</v>
      </c>
      <c r="J20">
        <v>82.8</v>
      </c>
      <c r="K20">
        <v>273975139</v>
      </c>
      <c r="L20">
        <v>4.25</v>
      </c>
      <c r="M20">
        <v>7794798739</v>
      </c>
      <c r="N20">
        <v>3</v>
      </c>
      <c r="O20">
        <v>63027.679526715299</v>
      </c>
      <c r="P20" s="3">
        <f t="shared" si="1"/>
        <v>20893743833000.012</v>
      </c>
      <c r="Q20" s="12">
        <f t="shared" si="2"/>
        <v>20.893743833000013</v>
      </c>
    </row>
    <row r="21" spans="1:17" x14ac:dyDescent="0.2">
      <c r="A21" s="10">
        <v>2021</v>
      </c>
      <c r="B21" s="5">
        <f>B20+393000</f>
        <v>331894080</v>
      </c>
      <c r="C21" s="9">
        <f t="shared" si="0"/>
        <v>3.3189408</v>
      </c>
      <c r="D21" s="13">
        <f>E21/B20</f>
        <v>1.1855164996747523E-3</v>
      </c>
      <c r="E21">
        <v>393000</v>
      </c>
      <c r="F21">
        <v>244622</v>
      </c>
      <c r="G21">
        <v>38.5</v>
      </c>
      <c r="H21">
        <v>1.78</v>
      </c>
      <c r="I21">
        <v>34.18</v>
      </c>
      <c r="J21" s="14">
        <f>275050303/B21</f>
        <v>0.82872916262923402</v>
      </c>
      <c r="K21">
        <v>275050303</v>
      </c>
      <c r="L21">
        <v>4.25</v>
      </c>
      <c r="M21">
        <v>7874965825</v>
      </c>
      <c r="N21">
        <v>3</v>
      </c>
      <c r="O21">
        <v>69287.536587952301</v>
      </c>
      <c r="P21" s="3">
        <f t="shared" si="1"/>
        <v>22996123211324.77</v>
      </c>
      <c r="Q21" s="12">
        <f t="shared" si="2"/>
        <v>22.996123211324768</v>
      </c>
    </row>
    <row r="24" spans="1:17" x14ac:dyDescent="0.2">
      <c r="A24" s="1"/>
      <c r="D24" s="1"/>
    </row>
    <row r="25" spans="1:17" x14ac:dyDescent="0.2">
      <c r="D25" s="2"/>
      <c r="E25" s="4"/>
    </row>
    <row r="26" spans="1:17" x14ac:dyDescent="0.2">
      <c r="D26" s="2"/>
      <c r="E26" s="4"/>
    </row>
    <row r="27" spans="1:17" x14ac:dyDescent="0.2">
      <c r="D27" s="2"/>
      <c r="E27" s="4"/>
    </row>
    <row r="28" spans="1:17" x14ac:dyDescent="0.2">
      <c r="D28" s="2"/>
      <c r="E28" s="4"/>
    </row>
    <row r="29" spans="1:17" x14ac:dyDescent="0.2">
      <c r="D29" s="2"/>
      <c r="E29" s="4"/>
    </row>
    <row r="30" spans="1:17" x14ac:dyDescent="0.2">
      <c r="D30" s="2"/>
      <c r="E30" s="4"/>
    </row>
    <row r="31" spans="1:17" x14ac:dyDescent="0.2">
      <c r="D31" s="2"/>
      <c r="E31" s="4"/>
    </row>
    <row r="32" spans="1:17" x14ac:dyDescent="0.2">
      <c r="D32" s="2"/>
      <c r="E32" s="4"/>
    </row>
    <row r="33" spans="4:5" x14ac:dyDescent="0.2">
      <c r="D33" s="2"/>
      <c r="E33" s="4"/>
    </row>
    <row r="34" spans="4:5" x14ac:dyDescent="0.2">
      <c r="D34" s="2"/>
      <c r="E34" s="4"/>
    </row>
    <row r="35" spans="4:5" x14ac:dyDescent="0.2">
      <c r="D35" s="2"/>
      <c r="E35" s="4"/>
    </row>
    <row r="36" spans="4:5" x14ac:dyDescent="0.2">
      <c r="D36" s="2"/>
      <c r="E36" s="4"/>
    </row>
    <row r="37" spans="4:5" x14ac:dyDescent="0.2">
      <c r="D37" s="2"/>
      <c r="E37" s="4"/>
    </row>
    <row r="38" spans="4:5" x14ac:dyDescent="0.2">
      <c r="D38" s="2"/>
      <c r="E38" s="4"/>
    </row>
    <row r="39" spans="4:5" x14ac:dyDescent="0.2">
      <c r="D39" s="2"/>
      <c r="E39" s="4"/>
    </row>
    <row r="40" spans="4:5" x14ac:dyDescent="0.2">
      <c r="D40" s="2"/>
      <c r="E40" s="4"/>
    </row>
    <row r="41" spans="4:5" x14ac:dyDescent="0.2">
      <c r="D41" s="2"/>
      <c r="E41" s="4"/>
    </row>
    <row r="42" spans="4:5" x14ac:dyDescent="0.2">
      <c r="D42" s="2"/>
      <c r="E42" s="4"/>
    </row>
    <row r="43" spans="4:5" x14ac:dyDescent="0.2">
      <c r="D43" s="5"/>
      <c r="E43" s="4"/>
    </row>
  </sheetData>
  <sortState xmlns:xlrd2="http://schemas.microsoft.com/office/spreadsheetml/2017/richdata2" ref="A3:N20">
    <sortCondition ref="A3:A20"/>
  </sortState>
  <mergeCells count="2">
    <mergeCell ref="B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60"/>
    </sheetView>
  </sheetViews>
  <sheetFormatPr baseColWidth="10" defaultRowHeight="16" x14ac:dyDescent="0.2"/>
  <cols>
    <col min="2" max="2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 Pop GDP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2022-08-16T20:36:02Z</dcterms:created>
  <dcterms:modified xsi:type="dcterms:W3CDTF">2022-08-19T14:06:51Z</dcterms:modified>
</cp:coreProperties>
</file>