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ary/Dropbox/2024 Teaching Curriculum/MCC MATH 132/Excel Documents MATH 132/"/>
    </mc:Choice>
  </mc:AlternateContent>
  <xr:revisionPtr revIDLastSave="0" documentId="13_ncr:1_{BA23D9FB-7DA3-D145-9BED-F1F33C5CF430}" xr6:coauthVersionLast="47" xr6:coauthVersionMax="47" xr10:uidLastSave="{00000000-0000-0000-0000-000000000000}"/>
  <bookViews>
    <workbookView xWindow="1460" yWindow="1520" windowWidth="27300" windowHeight="15800" firstSheet="13" activeTab="20" xr2:uid="{979FD6F6-60E2-EC47-A5CC-EF62AF7A4F83}"/>
  </bookViews>
  <sheets>
    <sheet name="Intro to Excel Math" sheetId="5" r:id="rId1"/>
    <sheet name="Ordered Pairs" sheetId="7" r:id="rId2"/>
    <sheet name="Graph Linear Function" sheetId="3" r:id="rId3"/>
    <sheet name="Linear Patterns Pt 1" sheetId="6" r:id="rId4"/>
    <sheet name="Linear Patterns Pt 2" sheetId="8" r:id="rId5"/>
    <sheet name="Linear Patterns Application" sheetId="17" r:id="rId6"/>
    <sheet name="Application Demand" sheetId="11" r:id="rId7"/>
    <sheet name="Linear Equation From Data" sheetId="19" r:id="rId8"/>
    <sheet name="Linear Cost and Revenue" sheetId="14" r:id="rId9"/>
    <sheet name="Equilibrium Price (From Eqns)" sheetId="12" r:id="rId10"/>
    <sheet name="Equilibrium Price (From Data)" sheetId="18" r:id="rId11"/>
    <sheet name="Quadratic Patterns (Part 1)" sheetId="16" r:id="rId12"/>
    <sheet name="Quadratic Patterns (Part 2)" sheetId="13" r:id="rId13"/>
    <sheet name="Profit Application - Quadratic" sheetId="15" r:id="rId14"/>
    <sheet name="Graph a Polynomial" sheetId="2" r:id="rId15"/>
    <sheet name="Gas Prices US" sheetId="1" r:id="rId16"/>
    <sheet name="Natural Gas Consumption" sheetId="9" r:id="rId17"/>
    <sheet name="Natural Gas Per Person" sheetId="10" r:id="rId18"/>
    <sheet name="Sheet1" sheetId="20" r:id="rId19"/>
    <sheet name="Sheet2" sheetId="21" r:id="rId20"/>
    <sheet name="Sheet3" sheetId="2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2" l="1"/>
  <c r="D7" i="22" s="1"/>
  <c r="C7" i="22"/>
  <c r="D9" i="22"/>
  <c r="D11" i="22"/>
  <c r="D12" i="22"/>
  <c r="C3" i="22"/>
  <c r="C4" i="22"/>
  <c r="C5" i="22"/>
  <c r="C6" i="22"/>
  <c r="C8" i="22"/>
  <c r="C9" i="22"/>
  <c r="C10" i="22"/>
  <c r="C11" i="22"/>
  <c r="C12" i="22"/>
  <c r="B3" i="22"/>
  <c r="D3" i="22" s="1"/>
  <c r="B4" i="22"/>
  <c r="D4" i="22" s="1"/>
  <c r="B5" i="22"/>
  <c r="D5" i="22" s="1"/>
  <c r="B6" i="22"/>
  <c r="D6" i="22" s="1"/>
  <c r="B8" i="22"/>
  <c r="D8" i="22" s="1"/>
  <c r="B9" i="22"/>
  <c r="B10" i="22"/>
  <c r="D10" i="22" s="1"/>
  <c r="B11" i="22"/>
  <c r="B12" i="22"/>
  <c r="C2" i="22"/>
  <c r="B2" i="22"/>
  <c r="D2" i="22" s="1"/>
  <c r="G16" i="20"/>
  <c r="G15" i="20"/>
  <c r="H15" i="20" s="1"/>
  <c r="G14" i="20"/>
  <c r="G13" i="20"/>
  <c r="G12" i="20"/>
  <c r="G11" i="20"/>
  <c r="G10" i="20"/>
  <c r="G9" i="20"/>
  <c r="G8" i="20"/>
  <c r="G7" i="20"/>
  <c r="G6" i="20"/>
  <c r="H4" i="20"/>
  <c r="H8" i="20"/>
  <c r="H9" i="20"/>
  <c r="H10" i="20"/>
  <c r="H11" i="20"/>
  <c r="H12" i="20"/>
  <c r="H3" i="20"/>
  <c r="H5" i="20"/>
  <c r="B3" i="20"/>
  <c r="C3" i="20"/>
  <c r="D3" i="20"/>
  <c r="B4" i="20"/>
  <c r="C4" i="20"/>
  <c r="D4" i="20"/>
  <c r="B5" i="20"/>
  <c r="C5" i="20"/>
  <c r="D5" i="20"/>
  <c r="B6" i="20"/>
  <c r="C6" i="20"/>
  <c r="D6" i="20"/>
  <c r="B7" i="20"/>
  <c r="C7" i="20"/>
  <c r="D7" i="20"/>
  <c r="B8" i="20"/>
  <c r="C8" i="20"/>
  <c r="D8" i="20"/>
  <c r="B9" i="20"/>
  <c r="C9" i="20"/>
  <c r="D9" i="20"/>
  <c r="B10" i="20"/>
  <c r="C10" i="20"/>
  <c r="D10" i="20"/>
  <c r="D2" i="20"/>
  <c r="C2" i="20"/>
  <c r="B2" i="20"/>
  <c r="D3" i="12"/>
  <c r="B3" i="12"/>
  <c r="B19" i="12"/>
  <c r="D19" i="12"/>
  <c r="E19" i="12"/>
  <c r="D4" i="12"/>
  <c r="D5" i="12"/>
  <c r="D6" i="12"/>
  <c r="D7" i="12"/>
  <c r="D8" i="12"/>
  <c r="D9" i="12"/>
  <c r="D10" i="12"/>
  <c r="D11" i="12"/>
  <c r="E11" i="12" s="1"/>
  <c r="D12" i="12"/>
  <c r="D13" i="12"/>
  <c r="D14" i="12"/>
  <c r="E14" i="12" s="1"/>
  <c r="D15" i="12"/>
  <c r="D16" i="12"/>
  <c r="D17" i="12"/>
  <c r="D18" i="12"/>
  <c r="B4" i="12"/>
  <c r="B5" i="12"/>
  <c r="B6" i="12"/>
  <c r="B7" i="12"/>
  <c r="B8" i="12"/>
  <c r="B9" i="12"/>
  <c r="B10" i="12"/>
  <c r="B11" i="12"/>
  <c r="B12" i="12"/>
  <c r="B13" i="12"/>
  <c r="B14" i="12"/>
  <c r="B15" i="12"/>
  <c r="B16" i="12"/>
  <c r="B17" i="12"/>
  <c r="B18" i="12"/>
  <c r="E15" i="12"/>
  <c r="D9" i="19"/>
  <c r="A9" i="19"/>
  <c r="D8" i="19"/>
  <c r="A8" i="19"/>
  <c r="D7" i="19"/>
  <c r="A7" i="19"/>
  <c r="D6" i="19"/>
  <c r="A6" i="19"/>
  <c r="D5" i="19"/>
  <c r="E5" i="19" s="1"/>
  <c r="F5" i="19" s="1"/>
  <c r="A5" i="19"/>
  <c r="D4" i="19"/>
  <c r="A4" i="19"/>
  <c r="B10" i="17"/>
  <c r="B14" i="14"/>
  <c r="C14" i="14"/>
  <c r="D14" i="14" s="1"/>
  <c r="B16" i="14"/>
  <c r="C16" i="14"/>
  <c r="D16" i="14"/>
  <c r="B15" i="14"/>
  <c r="C15" i="14"/>
  <c r="D15" i="14" s="1"/>
  <c r="B13" i="14"/>
  <c r="C13" i="14"/>
  <c r="D13" i="14"/>
  <c r="B12" i="14"/>
  <c r="C12" i="14"/>
  <c r="D12" i="14"/>
  <c r="B11" i="14"/>
  <c r="D11" i="14" s="1"/>
  <c r="C11" i="14"/>
  <c r="L3" i="16"/>
  <c r="M3" i="16"/>
  <c r="G5" i="16"/>
  <c r="F5" i="16"/>
  <c r="F6" i="16"/>
  <c r="F7" i="16"/>
  <c r="F8" i="16"/>
  <c r="F9" i="16"/>
  <c r="F10" i="16"/>
  <c r="F11" i="16"/>
  <c r="F12" i="16"/>
  <c r="F13" i="16"/>
  <c r="F14" i="16"/>
  <c r="F4" i="16"/>
  <c r="E3" i="16"/>
  <c r="D4" i="16"/>
  <c r="A4" i="16"/>
  <c r="G6" i="16"/>
  <c r="G7" i="16"/>
  <c r="G8" i="16"/>
  <c r="G9" i="16"/>
  <c r="G10" i="16"/>
  <c r="G11" i="16"/>
  <c r="G12" i="16"/>
  <c r="G13" i="16"/>
  <c r="G14" i="16"/>
  <c r="E4" i="16"/>
  <c r="E5" i="16"/>
  <c r="E6" i="16"/>
  <c r="E7" i="16"/>
  <c r="E8" i="16"/>
  <c r="E9" i="16"/>
  <c r="E10" i="16"/>
  <c r="E11" i="16"/>
  <c r="E12" i="16"/>
  <c r="E13" i="16"/>
  <c r="E14" i="16"/>
  <c r="D5" i="16"/>
  <c r="D6" i="16"/>
  <c r="D7" i="16"/>
  <c r="D8" i="16"/>
  <c r="D9" i="16"/>
  <c r="D10" i="16"/>
  <c r="D11" i="16"/>
  <c r="D12" i="16"/>
  <c r="D13" i="16"/>
  <c r="D14" i="16"/>
  <c r="A5" i="16"/>
  <c r="A6" i="16"/>
  <c r="A7" i="16"/>
  <c r="A8" i="16"/>
  <c r="A9" i="16"/>
  <c r="A10" i="16"/>
  <c r="A11" i="16"/>
  <c r="A12" i="16"/>
  <c r="A13" i="16"/>
  <c r="A14" i="16"/>
  <c r="B4" i="2"/>
  <c r="B5" i="2"/>
  <c r="B6" i="2"/>
  <c r="B7" i="2"/>
  <c r="B8" i="2"/>
  <c r="B9" i="2"/>
  <c r="B10" i="2"/>
  <c r="B11" i="2"/>
  <c r="B12" i="2"/>
  <c r="B13" i="2"/>
  <c r="B14" i="2"/>
  <c r="B15" i="2"/>
  <c r="B3" i="2"/>
  <c r="G4" i="11"/>
  <c r="G5" i="11"/>
  <c r="G6" i="11"/>
  <c r="G7" i="11"/>
  <c r="G8" i="11"/>
  <c r="G9" i="11"/>
  <c r="G3" i="11"/>
  <c r="B8" i="15"/>
  <c r="G3" i="15"/>
  <c r="B10" i="15"/>
  <c r="B9" i="15"/>
  <c r="B6" i="15"/>
  <c r="B7" i="15"/>
  <c r="B4" i="15"/>
  <c r="B5" i="15"/>
  <c r="B3" i="15"/>
  <c r="G3" i="1"/>
  <c r="B3" i="14"/>
  <c r="C4" i="14"/>
  <c r="C5" i="14"/>
  <c r="C6" i="14"/>
  <c r="C7" i="14"/>
  <c r="C8" i="14"/>
  <c r="C9" i="14"/>
  <c r="C10" i="14"/>
  <c r="C17" i="14"/>
  <c r="C18" i="14"/>
  <c r="C19" i="14"/>
  <c r="C20" i="14"/>
  <c r="C21" i="14"/>
  <c r="C3" i="14"/>
  <c r="B4" i="14"/>
  <c r="D4" i="14" s="1"/>
  <c r="B5" i="14"/>
  <c r="D5" i="14" s="1"/>
  <c r="B6" i="14"/>
  <c r="D6" i="14" s="1"/>
  <c r="B7" i="14"/>
  <c r="D7" i="14" s="1"/>
  <c r="B8" i="14"/>
  <c r="B9" i="14"/>
  <c r="B10" i="14"/>
  <c r="B17" i="14"/>
  <c r="B18" i="14"/>
  <c r="B19" i="14"/>
  <c r="B20" i="14"/>
  <c r="D20" i="14" s="1"/>
  <c r="B21" i="14"/>
  <c r="D21" i="14" s="1"/>
  <c r="I3" i="13"/>
  <c r="H3" i="13"/>
  <c r="H4" i="13"/>
  <c r="G3" i="13"/>
  <c r="F3" i="13"/>
  <c r="B4" i="13"/>
  <c r="B5" i="13"/>
  <c r="B6" i="13"/>
  <c r="B7" i="13"/>
  <c r="B8" i="13"/>
  <c r="B9" i="13"/>
  <c r="B10" i="13"/>
  <c r="B11" i="13"/>
  <c r="B12" i="13"/>
  <c r="B13" i="13"/>
  <c r="B14" i="13"/>
  <c r="B15" i="13"/>
  <c r="B3" i="13"/>
  <c r="D9" i="11"/>
  <c r="A9" i="11"/>
  <c r="D8" i="11"/>
  <c r="A8" i="11"/>
  <c r="D7" i="11"/>
  <c r="A7" i="11"/>
  <c r="D6" i="11"/>
  <c r="A6" i="11"/>
  <c r="D5" i="11"/>
  <c r="A5" i="11"/>
  <c r="D4" i="11"/>
  <c r="A4" i="11"/>
  <c r="B4" i="3"/>
  <c r="B5" i="3"/>
  <c r="B6" i="3"/>
  <c r="B7" i="3"/>
  <c r="B8" i="3"/>
  <c r="B9" i="3"/>
  <c r="B10" i="3"/>
  <c r="B11" i="3"/>
  <c r="B12" i="3"/>
  <c r="B13" i="3"/>
  <c r="B3" i="3"/>
  <c r="H4" i="10"/>
  <c r="G4" i="10"/>
  <c r="F4" i="10"/>
  <c r="F3" i="10"/>
  <c r="E3" i="10"/>
  <c r="D4" i="10"/>
  <c r="D3" i="10"/>
  <c r="E4" i="10"/>
  <c r="C4" i="10"/>
  <c r="H4" i="9"/>
  <c r="G4" i="9"/>
  <c r="E4" i="9"/>
  <c r="D4" i="9"/>
  <c r="D3" i="9"/>
  <c r="D4" i="8"/>
  <c r="A4" i="8"/>
  <c r="D6" i="8"/>
  <c r="D7" i="8"/>
  <c r="D8" i="8"/>
  <c r="D9" i="8"/>
  <c r="D5" i="8"/>
  <c r="A6" i="8"/>
  <c r="A7" i="8"/>
  <c r="A8" i="8"/>
  <c r="A9" i="8"/>
  <c r="A5" i="8"/>
  <c r="A5" i="6"/>
  <c r="A6" i="6"/>
  <c r="A7" i="6"/>
  <c r="A8" i="6"/>
  <c r="A9" i="6"/>
  <c r="A10" i="6"/>
  <c r="A4" i="6"/>
  <c r="E2" i="5"/>
  <c r="D2" i="5"/>
  <c r="C2" i="5"/>
  <c r="B2" i="5"/>
  <c r="H16" i="20" l="1"/>
  <c r="H14" i="20"/>
  <c r="H13" i="20"/>
  <c r="H7" i="20"/>
  <c r="H6" i="20"/>
  <c r="E4" i="8"/>
  <c r="F4" i="8" s="1"/>
  <c r="E10" i="12"/>
  <c r="E9" i="12"/>
  <c r="E6" i="19"/>
  <c r="F6" i="19" s="1"/>
  <c r="E7" i="19"/>
  <c r="F7" i="19" s="1"/>
  <c r="E8" i="19"/>
  <c r="F8" i="19" s="1"/>
  <c r="E9" i="19"/>
  <c r="F9" i="19" s="1"/>
  <c r="E4" i="19"/>
  <c r="F4" i="19" s="1"/>
  <c r="D10" i="14"/>
  <c r="D9" i="14"/>
  <c r="D8" i="14"/>
  <c r="D18" i="14"/>
  <c r="D19" i="14"/>
  <c r="D3" i="14"/>
  <c r="D17" i="14"/>
  <c r="E12" i="12"/>
  <c r="E4" i="12"/>
  <c r="E16" i="12"/>
  <c r="E3" i="12"/>
  <c r="E18" i="12"/>
  <c r="E17" i="12"/>
  <c r="E13" i="12"/>
  <c r="E7" i="12"/>
  <c r="E6" i="12"/>
  <c r="E8" i="12"/>
  <c r="E5" i="12"/>
  <c r="E4" i="11"/>
  <c r="F4" i="11" s="1"/>
  <c r="E5" i="11"/>
  <c r="F5" i="11" s="1"/>
  <c r="E6" i="11"/>
  <c r="F6" i="11" s="1"/>
  <c r="E7" i="11"/>
  <c r="F7" i="11" s="1"/>
  <c r="E8" i="11"/>
  <c r="F8" i="11" s="1"/>
  <c r="E9" i="11"/>
  <c r="F9" i="11" s="1"/>
  <c r="E5" i="8"/>
  <c r="F5" i="8" s="1"/>
  <c r="E9" i="8"/>
  <c r="F9" i="8" s="1"/>
  <c r="E8" i="8"/>
  <c r="F8" i="8" s="1"/>
  <c r="E7" i="8"/>
  <c r="F7" i="8" s="1"/>
  <c r="E6" i="8"/>
  <c r="F6" i="8" s="1"/>
</calcChain>
</file>

<file path=xl/sharedStrings.xml><?xml version="1.0" encoding="utf-8"?>
<sst xmlns="http://schemas.openxmlformats.org/spreadsheetml/2006/main" count="63" uniqueCount="43">
  <si>
    <t>Avg Gas Price</t>
  </si>
  <si>
    <t>x</t>
  </si>
  <si>
    <t>y</t>
  </si>
  <si>
    <t>m</t>
  </si>
  <si>
    <t>b</t>
  </si>
  <si>
    <t>Actual Year</t>
  </si>
  <si>
    <t>Years Passed After 1997</t>
  </si>
  <si>
    <t>Cubic Feet Natural Gas</t>
  </si>
  <si>
    <t>x values for avg rate of chg</t>
  </si>
  <si>
    <t>y values avg rate of chg (trillions)</t>
  </si>
  <si>
    <t>Population of the United States</t>
  </si>
  <si>
    <t>Natural gas consumption</t>
  </si>
  <si>
    <t>Consumption Per Person (y)</t>
  </si>
  <si>
    <t>Years After 1997 (x)</t>
  </si>
  <si>
    <t>price</t>
  </si>
  <si>
    <t>price $</t>
  </si>
  <si>
    <t>ticket sales in thousands</t>
  </si>
  <si>
    <t>surplus / deficit</t>
  </si>
  <si>
    <t>Quantity in Supply</t>
  </si>
  <si>
    <t>Quantity in Demand</t>
  </si>
  <si>
    <t>equation in standard form</t>
  </si>
  <si>
    <t>"vertex" form</t>
  </si>
  <si>
    <t>D</t>
  </si>
  <si>
    <t>Fixed Cost</t>
  </si>
  <si>
    <t>Unit Cost</t>
  </si>
  <si>
    <t>Unit (Sell) Price</t>
  </si>
  <si>
    <t>Year</t>
  </si>
  <si>
    <t>Years After 1994 (x)</t>
  </si>
  <si>
    <t>Trendline Information</t>
  </si>
  <si>
    <t>Use the trendline to make a prediction</t>
  </si>
  <si>
    <t>P(x)</t>
  </si>
  <si>
    <t>h</t>
  </si>
  <si>
    <t>k</t>
  </si>
  <si>
    <t>Revenue is a Quadratic Relationship!</t>
  </si>
  <si>
    <t>revenue</t>
  </si>
  <si>
    <t>quantity sold</t>
  </si>
  <si>
    <t>Calculate missing values</t>
  </si>
  <si>
    <t>$x</t>
  </si>
  <si>
    <t>y (items in demand)</t>
  </si>
  <si>
    <t>y (items in supply)</t>
  </si>
  <si>
    <t>2x</t>
  </si>
  <si>
    <r>
      <t>x</t>
    </r>
    <r>
      <rPr>
        <vertAlign val="superscript"/>
        <sz val="12"/>
        <color theme="1"/>
        <rFont val="Calibri (Body)"/>
      </rPr>
      <t>2</t>
    </r>
  </si>
  <si>
    <r>
      <t>2</t>
    </r>
    <r>
      <rPr>
        <vertAlign val="superscript"/>
        <sz val="12"/>
        <color theme="1"/>
        <rFont val="Calibri (Body)"/>
      </rPr>
      <t>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</si>
</sst>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0"/>
    <numFmt numFmtId="165" formatCode="0.0"/>
    <numFmt numFmtId="175" formatCode="0.000000"/>
    <numFmt numFmtId="176" formatCode="0.0000000"/>
    <numFmt numFmtId="178" formatCode="0.000000000"/>
  </numFmts>
  <fonts count="10">
    <font>
      <sz val="12"/>
      <color theme="1"/>
      <name val="Calibri"/>
      <family val="2"/>
      <scheme val="minor"/>
    </font>
    <font>
      <b/>
      <sz val="12"/>
      <color theme="1"/>
      <name val="Calibri"/>
      <family val="2"/>
      <scheme val="minor"/>
    </font>
    <font>
      <sz val="12"/>
      <color theme="1"/>
      <name val="Times New Roman Italic"/>
    </font>
    <font>
      <sz val="9"/>
      <color theme="1"/>
      <name val="Calibri"/>
      <family val="2"/>
      <scheme val="minor"/>
    </font>
    <font>
      <sz val="12"/>
      <color theme="1"/>
      <name val="Calibri"/>
      <family val="2"/>
      <scheme val="minor"/>
    </font>
    <font>
      <sz val="11"/>
      <color theme="1"/>
      <name val="Calibri"/>
      <family val="2"/>
      <scheme val="minor"/>
    </font>
    <font>
      <i/>
      <sz val="12"/>
      <color theme="1"/>
      <name val="Calibri"/>
      <family val="2"/>
      <scheme val="minor"/>
    </font>
    <font>
      <sz val="10"/>
      <color theme="1"/>
      <name val="Calibri (Body)"/>
    </font>
    <font>
      <vertAlign val="superscript"/>
      <sz val="12"/>
      <color theme="1"/>
      <name val="Calibri (Body)"/>
    </font>
    <font>
      <i/>
      <sz val="12"/>
      <color theme="1"/>
      <name val="Times New Roman"/>
      <family val="1"/>
    </font>
  </fonts>
  <fills count="8">
    <fill>
      <patternFill patternType="none"/>
    </fill>
    <fill>
      <patternFill patternType="gray125"/>
    </fill>
    <fill>
      <patternFill patternType="solid">
        <fgColor theme="7"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7" tint="0.79998168889431442"/>
        <bgColor indexed="64"/>
      </patternFill>
    </fill>
  </fills>
  <borders count="12">
    <border>
      <left/>
      <right/>
      <top/>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4" fillId="0" borderId="0" applyFont="0" applyFill="0" applyBorder="0" applyAlignment="0" applyProtection="0"/>
  </cellStyleXfs>
  <cellXfs count="54">
    <xf numFmtId="0" fontId="0" fillId="0" borderId="0" xfId="0"/>
    <xf numFmtId="0" fontId="0" fillId="0" borderId="0" xfId="0" applyAlignment="1">
      <alignment horizontal="center"/>
    </xf>
    <xf numFmtId="0" fontId="0" fillId="2" borderId="0" xfId="0" applyFill="1"/>
    <xf numFmtId="0" fontId="0" fillId="2" borderId="0" xfId="0" applyFill="1" applyAlignment="1">
      <alignment horizontal="center"/>
    </xf>
    <xf numFmtId="0" fontId="0" fillId="3" borderId="0" xfId="0" applyFill="1"/>
    <xf numFmtId="0" fontId="0" fillId="3" borderId="0" xfId="0" applyFill="1" applyAlignment="1">
      <alignment horizontal="center"/>
    </xf>
    <xf numFmtId="0" fontId="2" fillId="3" borderId="0" xfId="0" applyFont="1" applyFill="1" applyAlignment="1">
      <alignment horizontal="center" vertical="center"/>
    </xf>
    <xf numFmtId="0" fontId="0" fillId="0" borderId="0" xfId="0" applyAlignment="1">
      <alignment horizontal="center" vertical="center"/>
    </xf>
    <xf numFmtId="0" fontId="0" fillId="3" borderId="0" xfId="0" applyFill="1" applyAlignment="1">
      <alignment wrapText="1"/>
    </xf>
    <xf numFmtId="0" fontId="0" fillId="3" borderId="0" xfId="0" applyFill="1" applyAlignment="1">
      <alignment vertical="top"/>
    </xf>
    <xf numFmtId="0" fontId="0" fillId="3" borderId="0" xfId="0" applyFill="1" applyAlignment="1">
      <alignment vertical="top" wrapText="1"/>
    </xf>
    <xf numFmtId="2" fontId="0" fillId="0" borderId="0" xfId="0" applyNumberFormat="1"/>
    <xf numFmtId="0" fontId="0" fillId="4" borderId="0" xfId="0" applyFill="1"/>
    <xf numFmtId="0" fontId="0" fillId="3" borderId="0" xfId="0" applyFill="1" applyAlignment="1">
      <alignment horizontal="center" vertical="center"/>
    </xf>
    <xf numFmtId="0" fontId="0" fillId="3" borderId="0" xfId="0" applyFill="1" applyAlignment="1">
      <alignment horizontal="center" vertical="center" wrapText="1"/>
    </xf>
    <xf numFmtId="1" fontId="0" fillId="4" borderId="0" xfId="0" applyNumberFormat="1" applyFill="1"/>
    <xf numFmtId="1" fontId="0" fillId="3" borderId="0" xfId="0" applyNumberFormat="1" applyFill="1"/>
    <xf numFmtId="0" fontId="1" fillId="3" borderId="0" xfId="0" applyFont="1" applyFill="1" applyAlignment="1">
      <alignment horizontal="center"/>
    </xf>
    <xf numFmtId="0" fontId="0" fillId="4" borderId="0" xfId="0" applyFill="1" applyAlignment="1">
      <alignment horizontal="center" vertical="center"/>
    </xf>
    <xf numFmtId="0" fontId="3" fillId="0" borderId="0" xfId="0" applyFont="1" applyAlignment="1">
      <alignment wrapText="1"/>
    </xf>
    <xf numFmtId="0" fontId="0" fillId="5" borderId="0" xfId="0" applyFill="1"/>
    <xf numFmtId="0" fontId="0" fillId="2" borderId="0" xfId="0" applyFill="1" applyAlignment="1">
      <alignment horizontal="center" vertical="center"/>
    </xf>
    <xf numFmtId="0" fontId="0" fillId="4" borderId="0" xfId="0" applyFill="1" applyAlignment="1">
      <alignment horizontal="center"/>
    </xf>
    <xf numFmtId="0" fontId="0" fillId="6" borderId="0" xfId="0" applyFill="1"/>
    <xf numFmtId="44" fontId="0" fillId="2" borderId="0" xfId="1" applyFont="1" applyFill="1"/>
    <xf numFmtId="44" fontId="0" fillId="4" borderId="0" xfId="0" applyNumberFormat="1" applyFill="1"/>
    <xf numFmtId="164" fontId="0" fillId="4" borderId="0" xfId="1" applyNumberFormat="1" applyFont="1" applyFill="1"/>
    <xf numFmtId="0" fontId="0" fillId="3" borderId="0" xfId="0" applyFill="1" applyAlignment="1">
      <alignment horizontal="center" wrapText="1"/>
    </xf>
    <xf numFmtId="0" fontId="0" fillId="7" borderId="0" xfId="0" applyFill="1"/>
    <xf numFmtId="0" fontId="6" fillId="3" borderId="0" xfId="0" applyFont="1" applyFill="1" applyAlignment="1">
      <alignment wrapText="1"/>
    </xf>
    <xf numFmtId="0" fontId="7" fillId="0" borderId="0" xfId="0" applyFont="1" applyAlignment="1">
      <alignment wrapText="1"/>
    </xf>
    <xf numFmtId="0" fontId="0" fillId="4" borderId="4" xfId="0" applyFill="1" applyBorder="1" applyAlignment="1">
      <alignment horizontal="center" vertical="center"/>
    </xf>
    <xf numFmtId="0" fontId="0" fillId="4" borderId="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164" fontId="0" fillId="2" borderId="0" xfId="0" applyNumberFormat="1" applyFill="1"/>
    <xf numFmtId="0" fontId="0" fillId="2" borderId="11" xfId="0" applyFill="1" applyBorder="1"/>
    <xf numFmtId="165" fontId="0" fillId="4" borderId="0" xfId="0" applyNumberFormat="1" applyFill="1"/>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5" fillId="3" borderId="2" xfId="0" applyFont="1" applyFill="1" applyBorder="1" applyAlignment="1">
      <alignment horizontal="center" vertical="top" wrapText="1"/>
    </xf>
    <xf numFmtId="0" fontId="5" fillId="3" borderId="3" xfId="0" applyFont="1" applyFill="1" applyBorder="1" applyAlignment="1">
      <alignment horizontal="center" vertical="top" wrapText="1"/>
    </xf>
    <xf numFmtId="0" fontId="0" fillId="0" borderId="0" xfId="0" applyAlignment="1">
      <alignment horizontal="center"/>
    </xf>
    <xf numFmtId="0" fontId="0" fillId="3" borderId="0" xfId="0" applyFill="1" applyAlignment="1">
      <alignment horizontal="center" vertical="center"/>
    </xf>
    <xf numFmtId="0" fontId="5" fillId="3" borderId="0" xfId="0" applyFont="1" applyFill="1" applyAlignment="1">
      <alignment horizontal="center" vertical="top" wrapText="1"/>
    </xf>
    <xf numFmtId="0" fontId="5" fillId="0" borderId="0" xfId="0" applyFont="1"/>
    <xf numFmtId="175" fontId="5" fillId="0" borderId="0" xfId="0" applyNumberFormat="1" applyFont="1"/>
    <xf numFmtId="176" fontId="5" fillId="0" borderId="0" xfId="0" applyNumberFormat="1" applyFont="1"/>
    <xf numFmtId="178" fontId="5" fillId="0" borderId="0" xfId="0" applyNumberFormat="1" applyFont="1"/>
    <xf numFmtId="176" fontId="5" fillId="3" borderId="0" xfId="0" applyNumberFormat="1" applyFont="1" applyFill="1"/>
    <xf numFmtId="0" fontId="9" fillId="0" borderId="0" xfId="0" applyFont="1" applyAlignment="1">
      <alignment horizontal="center" vertical="top"/>
    </xf>
  </cellXfs>
  <cellStyles count="2">
    <cellStyle name="Currency" xfId="1" builtinId="4"/>
    <cellStyle name="Normal" xfId="0" builtinId="0"/>
  </cellStyles>
  <dxfs count="0"/>
  <tableStyles count="0" defaultTableStyle="TableStyleMedium2" defaultPivotStyle="PivotStyleLight16"/>
  <colors>
    <mruColors>
      <color rgb="FF004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'Ordered Pairs'!$B$2</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'Ordered Pairs'!$A$3:$A$7</c:f>
              <c:numCache>
                <c:formatCode>General</c:formatCode>
                <c:ptCount val="5"/>
                <c:pt idx="0">
                  <c:v>0</c:v>
                </c:pt>
                <c:pt idx="1">
                  <c:v>1</c:v>
                </c:pt>
                <c:pt idx="2">
                  <c:v>2</c:v>
                </c:pt>
                <c:pt idx="3">
                  <c:v>3</c:v>
                </c:pt>
                <c:pt idx="4">
                  <c:v>4</c:v>
                </c:pt>
              </c:numCache>
            </c:numRef>
          </c:xVal>
          <c:yVal>
            <c:numRef>
              <c:f>'Ordered Pairs'!$B$3:$B$7</c:f>
              <c:numCache>
                <c:formatCode>General</c:formatCode>
                <c:ptCount val="5"/>
                <c:pt idx="0">
                  <c:v>3</c:v>
                </c:pt>
                <c:pt idx="1">
                  <c:v>2</c:v>
                </c:pt>
                <c:pt idx="2">
                  <c:v>5</c:v>
                </c:pt>
                <c:pt idx="3">
                  <c:v>1</c:v>
                </c:pt>
                <c:pt idx="4">
                  <c:v>7</c:v>
                </c:pt>
              </c:numCache>
            </c:numRef>
          </c:yVal>
          <c:smooth val="0"/>
          <c:extLst>
            <c:ext xmlns:c16="http://schemas.microsoft.com/office/drawing/2014/chart" uri="{C3380CC4-5D6E-409C-BE32-E72D297353CC}">
              <c16:uniqueId val="{00000000-A7DC-7443-89EE-BFE7EC3BAAA1}"/>
            </c:ext>
          </c:extLst>
        </c:ser>
        <c:dLbls>
          <c:showLegendKey val="0"/>
          <c:showVal val="0"/>
          <c:showCatName val="0"/>
          <c:showSerName val="0"/>
          <c:showPercent val="0"/>
          <c:showBubbleSize val="0"/>
        </c:dLbls>
        <c:axId val="2054307103"/>
        <c:axId val="1921956287"/>
      </c:scatterChart>
      <c:valAx>
        <c:axId val="2054307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56287"/>
        <c:crosses val="autoZero"/>
        <c:crossBetween val="midCat"/>
      </c:valAx>
      <c:valAx>
        <c:axId val="192195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07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'Profit Application - Quadratic'!$B$2</c:f>
              <c:strCache>
                <c:ptCount val="1"/>
                <c:pt idx="0">
                  <c:v>P(x)</c:v>
                </c:pt>
              </c:strCache>
            </c:strRef>
          </c:tx>
          <c:spPr>
            <a:ln w="19050" cap="rnd">
              <a:solidFill>
                <a:schemeClr val="accent1"/>
              </a:solidFill>
              <a:round/>
            </a:ln>
            <a:effectLst/>
          </c:spPr>
          <c:marker>
            <c:symbol val="none"/>
          </c:marker>
          <c:xVal>
            <c:numRef>
              <c:f>'Profit Application - Quadratic'!$A$3:$A$15</c:f>
              <c:numCache>
                <c:formatCode>General</c:formatCode>
                <c:ptCount val="13"/>
                <c:pt idx="0">
                  <c:v>0</c:v>
                </c:pt>
                <c:pt idx="1">
                  <c:v>50</c:v>
                </c:pt>
                <c:pt idx="2">
                  <c:v>100</c:v>
                </c:pt>
                <c:pt idx="3">
                  <c:v>150</c:v>
                </c:pt>
                <c:pt idx="4">
                  <c:v>200</c:v>
                </c:pt>
                <c:pt idx="5">
                  <c:v>247</c:v>
                </c:pt>
                <c:pt idx="6">
                  <c:v>250</c:v>
                </c:pt>
                <c:pt idx="7">
                  <c:v>300</c:v>
                </c:pt>
              </c:numCache>
            </c:numRef>
          </c:xVal>
          <c:yVal>
            <c:numRef>
              <c:f>'Profit Application - Quadratic'!$B$3:$B$15</c:f>
              <c:numCache>
                <c:formatCode>General</c:formatCode>
                <c:ptCount val="13"/>
                <c:pt idx="0">
                  <c:v>-17000</c:v>
                </c:pt>
                <c:pt idx="1">
                  <c:v>49600</c:v>
                </c:pt>
                <c:pt idx="2">
                  <c:v>101200</c:v>
                </c:pt>
                <c:pt idx="3">
                  <c:v>137800</c:v>
                </c:pt>
                <c:pt idx="4">
                  <c:v>159400</c:v>
                </c:pt>
                <c:pt idx="5">
                  <c:v>166027</c:v>
                </c:pt>
                <c:pt idx="6">
                  <c:v>166000</c:v>
                </c:pt>
                <c:pt idx="7">
                  <c:v>157600</c:v>
                </c:pt>
              </c:numCache>
            </c:numRef>
          </c:yVal>
          <c:smooth val="1"/>
          <c:extLst>
            <c:ext xmlns:c16="http://schemas.microsoft.com/office/drawing/2014/chart" uri="{C3380CC4-5D6E-409C-BE32-E72D297353CC}">
              <c16:uniqueId val="{00000000-423C-B147-8A9A-A549EABBD814}"/>
            </c:ext>
          </c:extLst>
        </c:ser>
        <c:dLbls>
          <c:showLegendKey val="0"/>
          <c:showVal val="0"/>
          <c:showCatName val="0"/>
          <c:showSerName val="0"/>
          <c:showPercent val="0"/>
          <c:showBubbleSize val="0"/>
        </c:dLbls>
        <c:axId val="578226944"/>
        <c:axId val="578228656"/>
      </c:scatterChart>
      <c:valAx>
        <c:axId val="578226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28656"/>
        <c:crosses val="autoZero"/>
        <c:crossBetween val="midCat"/>
      </c:valAx>
      <c:valAx>
        <c:axId val="57822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26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'Graph a Polynomial'!$B$2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5"/>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24B-BF4D-AA0B-46B79D032CFF}"/>
                </c:ext>
              </c:extLst>
            </c:dLbl>
            <c:dLbl>
              <c:idx val="9"/>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F24B-BF4D-AA0B-46B79D032C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'Graph a Polynomial'!$A$3:$A$15</c:f>
              <c:numCache>
                <c:formatCode>General</c:formatCode>
                <c:ptCount val="13"/>
                <c:pt idx="0">
                  <c:v>-4</c:v>
                </c:pt>
                <c:pt idx="1">
                  <c:v>-3</c:v>
                </c:pt>
                <c:pt idx="2">
                  <c:v>-2</c:v>
                </c:pt>
                <c:pt idx="3">
                  <c:v>-1</c:v>
                </c:pt>
                <c:pt idx="4">
                  <c:v>0</c:v>
                </c:pt>
                <c:pt idx="5">
                  <c:v>1</c:v>
                </c:pt>
                <c:pt idx="6">
                  <c:v>2</c:v>
                </c:pt>
                <c:pt idx="7">
                  <c:v>3</c:v>
                </c:pt>
                <c:pt idx="8">
                  <c:v>4</c:v>
                </c:pt>
                <c:pt idx="9">
                  <c:v>5</c:v>
                </c:pt>
                <c:pt idx="10">
                  <c:v>6</c:v>
                </c:pt>
                <c:pt idx="11">
                  <c:v>7</c:v>
                </c:pt>
                <c:pt idx="12">
                  <c:v>8</c:v>
                </c:pt>
              </c:numCache>
            </c:numRef>
          </c:xVal>
          <c:yVal>
            <c:numRef>
              <c:f>'Graph a Polynomial'!$B$3:$B$15</c:f>
              <c:numCache>
                <c:formatCode>General</c:formatCode>
                <c:ptCount val="13"/>
                <c:pt idx="0">
                  <c:v>80</c:v>
                </c:pt>
                <c:pt idx="1">
                  <c:v>16</c:v>
                </c:pt>
                <c:pt idx="2">
                  <c:v>-18</c:v>
                </c:pt>
                <c:pt idx="3">
                  <c:v>-28</c:v>
                </c:pt>
                <c:pt idx="4">
                  <c:v>-20</c:v>
                </c:pt>
                <c:pt idx="5">
                  <c:v>0</c:v>
                </c:pt>
                <c:pt idx="6">
                  <c:v>26</c:v>
                </c:pt>
                <c:pt idx="7">
                  <c:v>52</c:v>
                </c:pt>
                <c:pt idx="8">
                  <c:v>72</c:v>
                </c:pt>
                <c:pt idx="9">
                  <c:v>80</c:v>
                </c:pt>
                <c:pt idx="10">
                  <c:v>70</c:v>
                </c:pt>
                <c:pt idx="11">
                  <c:v>36</c:v>
                </c:pt>
                <c:pt idx="12">
                  <c:v>-28</c:v>
                </c:pt>
              </c:numCache>
            </c:numRef>
          </c:yVal>
          <c:smooth val="1"/>
          <c:extLst>
            <c:ext xmlns:c16="http://schemas.microsoft.com/office/drawing/2014/chart" uri="{C3380CC4-5D6E-409C-BE32-E72D297353CC}">
              <c16:uniqueId val="{00000000-F24B-BF4D-AA0B-46B79D032CFF}"/>
            </c:ext>
          </c:extLst>
        </c:ser>
        <c:dLbls>
          <c:showLegendKey val="0"/>
          <c:showVal val="0"/>
          <c:showCatName val="0"/>
          <c:showSerName val="0"/>
          <c:showPercent val="0"/>
          <c:showBubbleSize val="0"/>
        </c:dLbls>
        <c:axId val="577754032"/>
        <c:axId val="577755744"/>
      </c:scatterChart>
      <c:valAx>
        <c:axId val="57775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55744"/>
        <c:crosses val="autoZero"/>
        <c:crossBetween val="midCat"/>
      </c:valAx>
      <c:valAx>
        <c:axId val="57775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54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Gas Price</a:t>
            </a:r>
            <a:r>
              <a:rPr lang="en-US" baseline="0"/>
              <a:t> (Annual U.S., all grades)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'Gas Prices US'!$C$2</c:f>
              <c:strCache>
                <c:ptCount val="1"/>
                <c:pt idx="0">
                  <c:v>Avg Gas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2471655328798192E-2"/>
                  <c:y val="3.809523809523809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4D74-6448-973D-24CF8FABC883}"/>
                </c:ext>
              </c:extLst>
            </c:dLbl>
            <c:dLbl>
              <c:idx val="1"/>
              <c:layout>
                <c:manualLayout>
                  <c:x val="-3.6281179138321996E-2"/>
                  <c:y val="-0.0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4D74-6448-973D-24CF8FABC883}"/>
                </c:ext>
              </c:extLst>
            </c:dLbl>
            <c:dLbl>
              <c:idx val="2"/>
              <c:layout>
                <c:manualLayout>
                  <c:x val="-1.7006802721088458E-2"/>
                  <c:y val="3.619047619047605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4D74-6448-973D-24CF8FABC883}"/>
                </c:ext>
              </c:extLst>
            </c:dLbl>
            <c:dLbl>
              <c:idx val="3"/>
              <c:layout>
                <c:manualLayout>
                  <c:x val="-1.7006802721088458E-2"/>
                  <c:y val="-0.0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4D74-6448-973D-24CF8FABC883}"/>
                </c:ext>
              </c:extLst>
            </c:dLbl>
            <c:dLbl>
              <c:idx val="4"/>
              <c:layout>
                <c:manualLayout>
                  <c:x val="-3.2879818594104306E-2"/>
                  <c:y val="6.6666666666666666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4D74-6448-973D-24CF8FABC883}"/>
                </c:ext>
              </c:extLst>
            </c:dLbl>
            <c:dLbl>
              <c:idx val="5"/>
              <c:layout>
                <c:manualLayout>
                  <c:x val="-1.1337868480725665E-2"/>
                  <c:y val="3.809523809523809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4D74-6448-973D-24CF8FABC883}"/>
                </c:ext>
              </c:extLst>
            </c:dLbl>
            <c:dLbl>
              <c:idx val="6"/>
              <c:layout>
                <c:manualLayout>
                  <c:x val="-5.4421768707482991E-2"/>
                  <c:y val="-3.619047619047625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4D74-6448-973D-24CF8FABC883}"/>
                </c:ext>
              </c:extLst>
            </c:dLbl>
            <c:dLbl>
              <c:idx val="7"/>
              <c:layout>
                <c:manualLayout>
                  <c:x val="-3.968253968253968E-2"/>
                  <c:y val="3.61904761904761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4D74-6448-973D-24CF8FABC883}"/>
                </c:ext>
              </c:extLst>
            </c:dLbl>
            <c:dLbl>
              <c:idx val="8"/>
              <c:layout>
                <c:manualLayout>
                  <c:x val="-9.0702947845804991E-3"/>
                  <c:y val="3.238095238095237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4D74-6448-973D-24CF8FABC883}"/>
                </c:ext>
              </c:extLst>
            </c:dLbl>
            <c:dLbl>
              <c:idx val="10"/>
              <c:layout>
                <c:manualLayout>
                  <c:x val="-7.4829931972789115E-2"/>
                  <c:y val="-3.238095238095237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4D74-6448-973D-24CF8FABC883}"/>
                </c:ext>
              </c:extLst>
            </c:dLbl>
            <c:dLbl>
              <c:idx val="12"/>
              <c:layout>
                <c:manualLayout>
                  <c:x val="-7.1428571428571466E-2"/>
                  <c:y val="-2.857142857142857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4D74-6448-973D-24CF8FABC883}"/>
                </c:ext>
              </c:extLst>
            </c:dLbl>
            <c:dLbl>
              <c:idx val="14"/>
              <c:layout>
                <c:manualLayout>
                  <c:x val="-6.3492063492063489E-2"/>
                  <c:y val="-2.285714285714285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8-4D74-6448-973D-24CF8FABC883}"/>
                </c:ext>
              </c:extLst>
            </c:dLbl>
            <c:dLbl>
              <c:idx val="17"/>
              <c:layout>
                <c:manualLayout>
                  <c:x val="-6.9160997732426302E-2"/>
                  <c:y val="-3.0476190476190476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4D74-6448-973D-24CF8FABC883}"/>
                </c:ext>
              </c:extLst>
            </c:dLbl>
            <c:dLbl>
              <c:idx val="18"/>
              <c:layout>
                <c:manualLayout>
                  <c:x val="-3.2879818594104222E-2"/>
                  <c:y val="-0.0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4D74-6448-973D-24CF8FABC883}"/>
                </c:ext>
              </c:extLst>
            </c:dLbl>
            <c:dLbl>
              <c:idx val="19"/>
              <c:layout>
                <c:manualLayout>
                  <c:x val="-5.1020408163265391E-2"/>
                  <c:y val="3.809523809523809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4D74-6448-973D-24CF8FABC883}"/>
                </c:ext>
              </c:extLst>
            </c:dLbl>
            <c:dLbl>
              <c:idx val="20"/>
              <c:layout>
                <c:manualLayout>
                  <c:x val="-9.0702947845804991E-3"/>
                  <c:y val="-3.428571428571428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4D74-6448-973D-24CF8FABC883}"/>
                </c:ext>
              </c:extLst>
            </c:dLbl>
            <c:dLbl>
              <c:idx val="21"/>
              <c:layout>
                <c:manualLayout>
                  <c:x val="-7.369614512471663E-2"/>
                  <c:y val="5.714285714285644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4D74-6448-973D-24CF8FABC883}"/>
                </c:ext>
              </c:extLst>
            </c:dLbl>
            <c:dLbl>
              <c:idx val="22"/>
              <c:layout>
                <c:manualLayout>
                  <c:x val="-2.1541950113378602E-2"/>
                  <c:y val="3.428571428571414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4D74-6448-973D-24CF8FABC883}"/>
                </c:ext>
              </c:extLst>
            </c:dLbl>
            <c:dLbl>
              <c:idx val="23"/>
              <c:layout>
                <c:manualLayout>
                  <c:x val="1.1337868480725624E-3"/>
                  <c:y val="2.857142857142857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4D74-6448-973D-24CF8FABC883}"/>
                </c:ext>
              </c:extLst>
            </c:dLbl>
            <c:dLbl>
              <c:idx val="24"/>
              <c:layout>
                <c:manualLayout>
                  <c:x val="-4.8752834467120185E-2"/>
                  <c:y val="-3.428571428571428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4D74-6448-973D-24CF8FABC883}"/>
                </c:ext>
              </c:extLst>
            </c:dLbl>
            <c:dLbl>
              <c:idx val="27"/>
              <c:layout>
                <c:manualLayout>
                  <c:x val="-6.2358276643991094E-2"/>
                  <c:y val="-3.428571428571428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4D74-6448-973D-24CF8FABC883}"/>
                </c:ext>
              </c:extLst>
            </c:dLbl>
            <c:dLbl>
              <c:idx val="28"/>
              <c:layout>
                <c:manualLayout>
                  <c:x val="-6.6893424036281346E-2"/>
                  <c:y val="-1.523809523809523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4D74-6448-973D-24CF8FABC883}"/>
                </c:ext>
              </c:extLst>
            </c:dLbl>
            <c:dLbl>
              <c:idx val="29"/>
              <c:layout>
                <c:manualLayout>
                  <c:x val="-1.020408163265306E-2"/>
                  <c:y val="3.238095238095237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4D74-6448-973D-24CF8FABC88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'Gas Prices US'!$C$3:$C$32</c:f>
              <c:numCache>
                <c:formatCode>General</c:formatCode>
                <c:ptCount val="30"/>
                <c:pt idx="0">
                  <c:v>1.0780000000000001</c:v>
                </c:pt>
                <c:pt idx="1">
                  <c:v>1.1579999999999999</c:v>
                </c:pt>
                <c:pt idx="2">
                  <c:v>1.2450000000000001</c:v>
                </c:pt>
                <c:pt idx="3">
                  <c:v>1.244</c:v>
                </c:pt>
                <c:pt idx="4">
                  <c:v>1.0720000000000001</c:v>
                </c:pt>
                <c:pt idx="5">
                  <c:v>1.1759999999999999</c:v>
                </c:pt>
                <c:pt idx="6">
                  <c:v>1.5229999999999999</c:v>
                </c:pt>
                <c:pt idx="7">
                  <c:v>1.46</c:v>
                </c:pt>
                <c:pt idx="8">
                  <c:v>1.3859999999999999</c:v>
                </c:pt>
                <c:pt idx="9">
                  <c:v>1.603</c:v>
                </c:pt>
                <c:pt idx="10">
                  <c:v>1.895</c:v>
                </c:pt>
                <c:pt idx="11">
                  <c:v>2.3140000000000001</c:v>
                </c:pt>
                <c:pt idx="12">
                  <c:v>2.6179999999999999</c:v>
                </c:pt>
                <c:pt idx="13">
                  <c:v>2.843</c:v>
                </c:pt>
                <c:pt idx="14">
                  <c:v>3.2989999999999999</c:v>
                </c:pt>
                <c:pt idx="15">
                  <c:v>2.4060000000000001</c:v>
                </c:pt>
                <c:pt idx="16">
                  <c:v>2.835</c:v>
                </c:pt>
                <c:pt idx="17">
                  <c:v>3.5760000000000001</c:v>
                </c:pt>
                <c:pt idx="18">
                  <c:v>3.68</c:v>
                </c:pt>
                <c:pt idx="19">
                  <c:v>3.5750000000000002</c:v>
                </c:pt>
                <c:pt idx="20">
                  <c:v>3.4369999999999998</c:v>
                </c:pt>
                <c:pt idx="21">
                  <c:v>2.52</c:v>
                </c:pt>
                <c:pt idx="22">
                  <c:v>2.25</c:v>
                </c:pt>
                <c:pt idx="23">
                  <c:v>2.528</c:v>
                </c:pt>
                <c:pt idx="24">
                  <c:v>2.8130000000000002</c:v>
                </c:pt>
                <c:pt idx="25">
                  <c:v>2.6909999999999998</c:v>
                </c:pt>
                <c:pt idx="26">
                  <c:v>2.258</c:v>
                </c:pt>
                <c:pt idx="27">
                  <c:v>3.1</c:v>
                </c:pt>
                <c:pt idx="28">
                  <c:v>4.0590000000000002</c:v>
                </c:pt>
                <c:pt idx="29">
                  <c:v>3.6349999999999998</c:v>
                </c:pt>
              </c:numCache>
            </c:numRef>
          </c:val>
          <c:smooth val="0"/>
          <c:extLst>
            <c:ext xmlns:c16="http://schemas.microsoft.com/office/drawing/2014/chart" uri="{C3380CC4-5D6E-409C-BE32-E72D297353CC}">
              <c16:uniqueId val="{00000001-4D74-6448-973D-24CF8FABC883}"/>
            </c:ext>
          </c:extLst>
        </c:ser>
        <c:dLbls>
          <c:showLegendKey val="0"/>
          <c:showVal val="0"/>
          <c:showCatName val="0"/>
          <c:showSerName val="0"/>
          <c:showPercent val="0"/>
          <c:showBubbleSize val="0"/>
        </c:dLbls>
        <c:marker val="1"/>
        <c:smooth val="0"/>
        <c:axId val="398260719"/>
        <c:axId val="397801615"/>
      </c:lineChart>
      <c:catAx>
        <c:axId val="3982607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801615"/>
        <c:crosses val="autoZero"/>
        <c:auto val="1"/>
        <c:lblAlgn val="ctr"/>
        <c:lblOffset val="100"/>
        <c:noMultiLvlLbl val="0"/>
      </c:catAx>
      <c:valAx>
        <c:axId val="39780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60719"/>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'Gas Prices US'!$C$2</c:f>
              <c:strCache>
                <c:ptCount val="1"/>
                <c:pt idx="0">
                  <c:v>Avg Gas 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41096194225721783"/>
                  <c:y val="-1.3858632254301546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aseline="0"/>
                      <a:t>y = 0.0845x + 1.1511</a:t>
                    </a:r>
                    <a:endParaRPr lang="en-US" sz="11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'Gas Prices US'!$B$3:$B$32</c:f>
              <c:numCache>
                <c:formatCode>General</c:formatCod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numCache>
            </c:numRef>
          </c:xVal>
          <c:yVal>
            <c:numRef>
              <c:f>'Gas Prices US'!$C$3:$C$32</c:f>
              <c:numCache>
                <c:formatCode>General</c:formatCode>
                <c:ptCount val="30"/>
                <c:pt idx="0">
                  <c:v>1.0780000000000001</c:v>
                </c:pt>
                <c:pt idx="1">
                  <c:v>1.1579999999999999</c:v>
                </c:pt>
                <c:pt idx="2">
                  <c:v>1.2450000000000001</c:v>
                </c:pt>
                <c:pt idx="3">
                  <c:v>1.244</c:v>
                </c:pt>
                <c:pt idx="4">
                  <c:v>1.0720000000000001</c:v>
                </c:pt>
                <c:pt idx="5">
                  <c:v>1.1759999999999999</c:v>
                </c:pt>
                <c:pt idx="6">
                  <c:v>1.5229999999999999</c:v>
                </c:pt>
                <c:pt idx="7">
                  <c:v>1.46</c:v>
                </c:pt>
                <c:pt idx="8">
                  <c:v>1.3859999999999999</c:v>
                </c:pt>
                <c:pt idx="9">
                  <c:v>1.603</c:v>
                </c:pt>
                <c:pt idx="10">
                  <c:v>1.895</c:v>
                </c:pt>
                <c:pt idx="11">
                  <c:v>2.3140000000000001</c:v>
                </c:pt>
                <c:pt idx="12">
                  <c:v>2.6179999999999999</c:v>
                </c:pt>
                <c:pt idx="13">
                  <c:v>2.843</c:v>
                </c:pt>
                <c:pt idx="14">
                  <c:v>3.2989999999999999</c:v>
                </c:pt>
                <c:pt idx="15">
                  <c:v>2.4060000000000001</c:v>
                </c:pt>
                <c:pt idx="16">
                  <c:v>2.835</c:v>
                </c:pt>
                <c:pt idx="17">
                  <c:v>3.5760000000000001</c:v>
                </c:pt>
                <c:pt idx="18">
                  <c:v>3.68</c:v>
                </c:pt>
                <c:pt idx="19">
                  <c:v>3.5750000000000002</c:v>
                </c:pt>
                <c:pt idx="20">
                  <c:v>3.4369999999999998</c:v>
                </c:pt>
                <c:pt idx="21">
                  <c:v>2.52</c:v>
                </c:pt>
                <c:pt idx="22">
                  <c:v>2.25</c:v>
                </c:pt>
                <c:pt idx="23">
                  <c:v>2.528</c:v>
                </c:pt>
                <c:pt idx="24">
                  <c:v>2.8130000000000002</c:v>
                </c:pt>
                <c:pt idx="25">
                  <c:v>2.6909999999999998</c:v>
                </c:pt>
                <c:pt idx="26">
                  <c:v>2.258</c:v>
                </c:pt>
                <c:pt idx="27">
                  <c:v>3.1</c:v>
                </c:pt>
                <c:pt idx="28">
                  <c:v>4.0590000000000002</c:v>
                </c:pt>
                <c:pt idx="29">
                  <c:v>3.6349999999999998</c:v>
                </c:pt>
              </c:numCache>
            </c:numRef>
          </c:yVal>
          <c:smooth val="0"/>
          <c:extLst>
            <c:ext xmlns:c16="http://schemas.microsoft.com/office/drawing/2014/chart" uri="{C3380CC4-5D6E-409C-BE32-E72D297353CC}">
              <c16:uniqueId val="{00000000-49F9-AA4F-8C30-86EED6F6A52D}"/>
            </c:ext>
          </c:extLst>
        </c:ser>
        <c:dLbls>
          <c:showLegendKey val="0"/>
          <c:showVal val="0"/>
          <c:showCatName val="0"/>
          <c:showSerName val="0"/>
          <c:showPercent val="0"/>
          <c:showBubbleSize val="0"/>
        </c:dLbls>
        <c:axId val="371754720"/>
        <c:axId val="543502288"/>
      </c:scatterChart>
      <c:valAx>
        <c:axId val="37175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02288"/>
        <c:crosses val="autoZero"/>
        <c:crossBetween val="midCat"/>
      </c:valAx>
      <c:valAx>
        <c:axId val="54350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54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Cubic Feet (in trillions) Natural 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'Natural Gas Consumption'!$C$2</c:f>
              <c:strCache>
                <c:ptCount val="1"/>
                <c:pt idx="0">
                  <c:v>Cubic Feet Natural Gas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'Natural Gas Consumption'!$B$3:$B$28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'Natural Gas Consumption'!$C$3:$C$28</c:f>
              <c:numCache>
                <c:formatCode>General</c:formatCode>
                <c:ptCount val="26"/>
                <c:pt idx="0">
                  <c:v>20.8</c:v>
                </c:pt>
                <c:pt idx="1">
                  <c:v>20.399999999999999</c:v>
                </c:pt>
                <c:pt idx="2">
                  <c:v>20.7</c:v>
                </c:pt>
                <c:pt idx="3">
                  <c:v>21.5</c:v>
                </c:pt>
                <c:pt idx="4">
                  <c:v>20.5</c:v>
                </c:pt>
                <c:pt idx="5">
                  <c:v>21.2</c:v>
                </c:pt>
                <c:pt idx="6">
                  <c:v>20.6</c:v>
                </c:pt>
                <c:pt idx="7">
                  <c:v>20.7</c:v>
                </c:pt>
                <c:pt idx="8">
                  <c:v>20.3</c:v>
                </c:pt>
                <c:pt idx="9">
                  <c:v>20</c:v>
                </c:pt>
                <c:pt idx="10">
                  <c:v>21.2</c:v>
                </c:pt>
                <c:pt idx="11">
                  <c:v>21.4</c:v>
                </c:pt>
                <c:pt idx="12">
                  <c:v>21</c:v>
                </c:pt>
                <c:pt idx="13">
                  <c:v>22.1</c:v>
                </c:pt>
                <c:pt idx="14">
                  <c:v>22.5</c:v>
                </c:pt>
                <c:pt idx="15">
                  <c:v>23.4</c:v>
                </c:pt>
                <c:pt idx="16">
                  <c:v>23.8</c:v>
                </c:pt>
                <c:pt idx="17">
                  <c:v>24.4</c:v>
                </c:pt>
                <c:pt idx="18">
                  <c:v>25</c:v>
                </c:pt>
                <c:pt idx="19">
                  <c:v>25.2</c:v>
                </c:pt>
                <c:pt idx="20">
                  <c:v>24.8</c:v>
                </c:pt>
                <c:pt idx="21">
                  <c:v>27.6</c:v>
                </c:pt>
                <c:pt idx="22">
                  <c:v>28.3</c:v>
                </c:pt>
                <c:pt idx="23">
                  <c:v>27.7</c:v>
                </c:pt>
                <c:pt idx="24">
                  <c:v>27.7</c:v>
                </c:pt>
                <c:pt idx="25">
                  <c:v>29.2</c:v>
                </c:pt>
              </c:numCache>
            </c:numRef>
          </c:yVal>
          <c:smooth val="0"/>
          <c:extLst>
            <c:ext xmlns:c16="http://schemas.microsoft.com/office/drawing/2014/chart" uri="{C3380CC4-5D6E-409C-BE32-E72D297353CC}">
              <c16:uniqueId val="{00000000-4C77-834F-9EB4-B0BD1163E679}"/>
            </c:ext>
          </c:extLst>
        </c:ser>
        <c:dLbls>
          <c:showLegendKey val="0"/>
          <c:showVal val="0"/>
          <c:showCatName val="0"/>
          <c:showSerName val="0"/>
          <c:showPercent val="0"/>
          <c:showBubbleSize val="0"/>
        </c:dLbls>
        <c:axId val="1707683599"/>
        <c:axId val="2059289631"/>
      </c:scatterChart>
      <c:valAx>
        <c:axId val="170768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89631"/>
        <c:crosses val="autoZero"/>
        <c:crossBetween val="midCat"/>
      </c:valAx>
      <c:valAx>
        <c:axId val="205928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683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Cubic Feet (in trillions) Natural 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'Natural Gas Consumption'!$C$2</c:f>
              <c:strCache>
                <c:ptCount val="1"/>
                <c:pt idx="0">
                  <c:v>Cubic Feet Natural Gas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'Natural Gas Consumption'!$B$3:$B$28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'Natural Gas Consumption'!$C$3:$C$28</c:f>
              <c:numCache>
                <c:formatCode>General</c:formatCode>
                <c:ptCount val="26"/>
                <c:pt idx="0">
                  <c:v>20.8</c:v>
                </c:pt>
                <c:pt idx="1">
                  <c:v>20.399999999999999</c:v>
                </c:pt>
                <c:pt idx="2">
                  <c:v>20.7</c:v>
                </c:pt>
                <c:pt idx="3">
                  <c:v>21.5</c:v>
                </c:pt>
                <c:pt idx="4">
                  <c:v>20.5</c:v>
                </c:pt>
                <c:pt idx="5">
                  <c:v>21.2</c:v>
                </c:pt>
                <c:pt idx="6">
                  <c:v>20.6</c:v>
                </c:pt>
                <c:pt idx="7">
                  <c:v>20.7</c:v>
                </c:pt>
                <c:pt idx="8">
                  <c:v>20.3</c:v>
                </c:pt>
                <c:pt idx="9">
                  <c:v>20</c:v>
                </c:pt>
                <c:pt idx="10">
                  <c:v>21.2</c:v>
                </c:pt>
                <c:pt idx="11">
                  <c:v>21.4</c:v>
                </c:pt>
                <c:pt idx="12">
                  <c:v>21</c:v>
                </c:pt>
                <c:pt idx="13">
                  <c:v>22.1</c:v>
                </c:pt>
                <c:pt idx="14">
                  <c:v>22.5</c:v>
                </c:pt>
                <c:pt idx="15">
                  <c:v>23.4</c:v>
                </c:pt>
                <c:pt idx="16">
                  <c:v>23.8</c:v>
                </c:pt>
                <c:pt idx="17">
                  <c:v>24.4</c:v>
                </c:pt>
                <c:pt idx="18">
                  <c:v>25</c:v>
                </c:pt>
                <c:pt idx="19">
                  <c:v>25.2</c:v>
                </c:pt>
                <c:pt idx="20">
                  <c:v>24.8</c:v>
                </c:pt>
                <c:pt idx="21">
                  <c:v>27.6</c:v>
                </c:pt>
                <c:pt idx="22">
                  <c:v>28.3</c:v>
                </c:pt>
                <c:pt idx="23">
                  <c:v>27.7</c:v>
                </c:pt>
                <c:pt idx="24">
                  <c:v>27.7</c:v>
                </c:pt>
                <c:pt idx="25">
                  <c:v>29.2</c:v>
                </c:pt>
              </c:numCache>
            </c:numRef>
          </c:yVal>
          <c:smooth val="0"/>
          <c:extLst>
            <c:ext xmlns:c16="http://schemas.microsoft.com/office/drawing/2014/chart" uri="{C3380CC4-5D6E-409C-BE32-E72D297353CC}">
              <c16:uniqueId val="{00000000-D926-B54B-AFF8-B8DEBB78B5FD}"/>
            </c:ext>
          </c:extLst>
        </c:ser>
        <c:dLbls>
          <c:showLegendKey val="0"/>
          <c:showVal val="0"/>
          <c:showCatName val="0"/>
          <c:showSerName val="0"/>
          <c:showPercent val="0"/>
          <c:showBubbleSize val="0"/>
        </c:dLbls>
        <c:axId val="1707683599"/>
        <c:axId val="2059289631"/>
      </c:scatterChart>
      <c:valAx>
        <c:axId val="170768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89631"/>
        <c:crosses val="autoZero"/>
        <c:crossBetween val="midCat"/>
      </c:valAx>
      <c:valAx>
        <c:axId val="205928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683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Sheet1!$G$1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9.4878390201224905E-2"/>
                  <c:y val="-0.2372462817147856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t>y = 400.02e</a:t>
                    </a:r>
                    <a:r>
                      <a:rPr lang="en-US" sz="1400" baseline="30000"/>
                      <a:t>-0.051x</a:t>
                    </a:r>
                    <a:endParaRPr lang="en-US"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Sheet1!$F$2:$F$16</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Sheet1!$G$2:$G$16</c:f>
              <c:numCache>
                <c:formatCode>General</c:formatCode>
                <c:ptCount val="15"/>
                <c:pt idx="0">
                  <c:v>400</c:v>
                </c:pt>
                <c:pt idx="1">
                  <c:v>380</c:v>
                </c:pt>
                <c:pt idx="2">
                  <c:v>361</c:v>
                </c:pt>
                <c:pt idx="3">
                  <c:v>343</c:v>
                </c:pt>
                <c:pt idx="4">
                  <c:v>325.84999999999997</c:v>
                </c:pt>
                <c:pt idx="5">
                  <c:v>309.55749999999995</c:v>
                </c:pt>
                <c:pt idx="6">
                  <c:v>294.07962499999996</c:v>
                </c:pt>
                <c:pt idx="7">
                  <c:v>279.37564374999994</c:v>
                </c:pt>
                <c:pt idx="8">
                  <c:v>265.40686156249996</c:v>
                </c:pt>
                <c:pt idx="9">
                  <c:v>252.13651848437493</c:v>
                </c:pt>
                <c:pt idx="10">
                  <c:v>239.52969256015618</c:v>
                </c:pt>
                <c:pt idx="11">
                  <c:v>227.55320793214835</c:v>
                </c:pt>
                <c:pt idx="12">
                  <c:v>216.17554753554091</c:v>
                </c:pt>
                <c:pt idx="13">
                  <c:v>205.36677015876387</c:v>
                </c:pt>
                <c:pt idx="14">
                  <c:v>195.09843165082566</c:v>
                </c:pt>
              </c:numCache>
            </c:numRef>
          </c:yVal>
          <c:smooth val="0"/>
          <c:extLst>
            <c:ext xmlns:c16="http://schemas.microsoft.com/office/drawing/2014/chart" uri="{C3380CC4-5D6E-409C-BE32-E72D297353CC}">
              <c16:uniqueId val="{00000000-CBC3-9744-9919-03B6477FB363}"/>
            </c:ext>
          </c:extLst>
        </c:ser>
        <c:dLbls>
          <c:showLegendKey val="0"/>
          <c:showVal val="0"/>
          <c:showCatName val="0"/>
          <c:showSerName val="0"/>
          <c:showPercent val="0"/>
          <c:showBubbleSize val="0"/>
        </c:dLbls>
        <c:axId val="1847992495"/>
        <c:axId val="1847994207"/>
      </c:scatterChart>
      <c:valAx>
        <c:axId val="1847992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94207"/>
        <c:crosses val="autoZero"/>
        <c:crossBetween val="midCat"/>
      </c:valAx>
      <c:valAx>
        <c:axId val="184799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92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Sheet2!$B$1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3.147090988626422E-2"/>
                  <c:y val="5.0509259259259261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t>y = 15.019e</a:t>
                    </a:r>
                    <a:r>
                      <a:rPr lang="en-US" sz="1400" baseline="30000"/>
                      <a:t>0.15x</a:t>
                    </a:r>
                    <a:endParaRPr lang="en-US"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Sheet2!$A$2:$A$5</c:f>
              <c:numCache>
                <c:formatCode>General</c:formatCode>
                <c:ptCount val="4"/>
                <c:pt idx="0">
                  <c:v>8</c:v>
                </c:pt>
                <c:pt idx="1">
                  <c:v>20</c:v>
                </c:pt>
                <c:pt idx="2">
                  <c:v>35</c:v>
                </c:pt>
                <c:pt idx="3">
                  <c:v>52</c:v>
                </c:pt>
              </c:numCache>
            </c:numRef>
          </c:xVal>
          <c:yVal>
            <c:numRef>
              <c:f>Sheet2!$B$2:$B$5</c:f>
              <c:numCache>
                <c:formatCode>General</c:formatCode>
                <c:ptCount val="4"/>
                <c:pt idx="0">
                  <c:v>50</c:v>
                </c:pt>
                <c:pt idx="1">
                  <c:v>300</c:v>
                </c:pt>
                <c:pt idx="2">
                  <c:v>2860</c:v>
                </c:pt>
                <c:pt idx="3">
                  <c:v>36600</c:v>
                </c:pt>
              </c:numCache>
            </c:numRef>
          </c:yVal>
          <c:smooth val="0"/>
          <c:extLst>
            <c:ext xmlns:c16="http://schemas.microsoft.com/office/drawing/2014/chart" uri="{C3380CC4-5D6E-409C-BE32-E72D297353CC}">
              <c16:uniqueId val="{00000000-EFD7-354E-937F-5977B558CBB0}"/>
            </c:ext>
          </c:extLst>
        </c:ser>
        <c:dLbls>
          <c:showLegendKey val="0"/>
          <c:showVal val="0"/>
          <c:showCatName val="0"/>
          <c:showSerName val="0"/>
          <c:showPercent val="0"/>
          <c:showBubbleSize val="0"/>
        </c:dLbls>
        <c:axId val="142596352"/>
        <c:axId val="142363152"/>
      </c:scatterChart>
      <c:valAx>
        <c:axId val="14259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3152"/>
        <c:crosses val="autoZero"/>
        <c:crossBetween val="midCat"/>
      </c:valAx>
      <c:valAx>
        <c:axId val="14236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6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a:t>
            </a:r>
            <a:r>
              <a:rPr lang="en-US" baseline="0"/>
              <a:t> = 3x+5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'Graph Linear Function'!$B$2</c:f>
              <c:strCache>
                <c:ptCount val="1"/>
                <c:pt idx="0">
                  <c:v>y</c:v>
                </c:pt>
              </c:strCache>
            </c:strRef>
          </c:tx>
          <c:spPr>
            <a:ln w="19050" cap="rnd">
              <a:solidFill>
                <a:schemeClr val="accent1"/>
              </a:solidFill>
              <a:round/>
            </a:ln>
            <a:effectLst/>
          </c:spPr>
          <c:marker>
            <c:symbol val="none"/>
          </c:marker>
          <c:xVal>
            <c:numRef>
              <c:f>'Graph Linear Function'!$A$3:$A$13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'Graph Linear Function'!$B$3:$B$13</c:f>
              <c:numCache>
                <c:formatCode>General</c:formatCode>
                <c:ptCount val="11"/>
                <c:pt idx="0">
                  <c:v>5</c:v>
                </c:pt>
                <c:pt idx="1">
                  <c:v>8</c:v>
                </c:pt>
                <c:pt idx="2">
                  <c:v>11</c:v>
                </c:pt>
                <c:pt idx="3">
                  <c:v>14</c:v>
                </c:pt>
                <c:pt idx="4">
                  <c:v>17</c:v>
                </c:pt>
                <c:pt idx="5">
                  <c:v>20</c:v>
                </c:pt>
                <c:pt idx="6">
                  <c:v>23</c:v>
                </c:pt>
                <c:pt idx="7">
                  <c:v>26</c:v>
                </c:pt>
                <c:pt idx="8">
                  <c:v>29</c:v>
                </c:pt>
                <c:pt idx="9">
                  <c:v>32</c:v>
                </c:pt>
                <c:pt idx="10">
                  <c:v>35</c:v>
                </c:pt>
              </c:numCache>
            </c:numRef>
          </c:yVal>
          <c:smooth val="1"/>
          <c:extLst>
            <c:ext xmlns:c16="http://schemas.microsoft.com/office/drawing/2014/chart" uri="{C3380CC4-5D6E-409C-BE32-E72D297353CC}">
              <c16:uniqueId val="{00000000-C306-FF4D-B200-30931C036915}"/>
            </c:ext>
          </c:extLst>
        </c:ser>
        <c:dLbls>
          <c:showLegendKey val="0"/>
          <c:showVal val="0"/>
          <c:showCatName val="0"/>
          <c:showSerName val="0"/>
          <c:showPercent val="0"/>
          <c:showBubbleSize val="0"/>
        </c:dLbls>
        <c:axId val="1998962959"/>
        <c:axId val="1972464287"/>
      </c:scatterChart>
      <c:valAx>
        <c:axId val="199896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64287"/>
        <c:crosses val="autoZero"/>
        <c:crossBetween val="midCat"/>
      </c:valAx>
      <c:valAx>
        <c:axId val="197246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62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'Linear Patterns Pt 2'!$C$2</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7.5000000000000011E-2"/>
                  <c:y val="6.46551724137931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24-DD43-BD1D-AE6609588DD7}"/>
                </c:ext>
              </c:extLst>
            </c:dLbl>
            <c:dLbl>
              <c:idx val="1"/>
              <c:layout>
                <c:manualLayout>
                  <c:x val="0"/>
                  <c:y val="-2.155172413793107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24-DD43-BD1D-AE6609588DD7}"/>
                </c:ext>
              </c:extLst>
            </c:dLbl>
            <c:dLbl>
              <c:idx val="2"/>
              <c:layout>
                <c:manualLayout>
                  <c:x val="-5.0925337632079971E-17"/>
                  <c:y val="-3.44827586206897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24-DD43-BD1D-AE6609588DD7}"/>
                </c:ext>
              </c:extLst>
            </c:dLbl>
            <c:dLbl>
              <c:idx val="3"/>
              <c:layout>
                <c:manualLayout>
                  <c:x val="1.1111111111111009E-2"/>
                  <c:y val="-2.155172413793111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24-DD43-BD1D-AE6609588DD7}"/>
                </c:ext>
              </c:extLst>
            </c:dLbl>
            <c:dLbl>
              <c:idx val="4"/>
              <c:layout>
                <c:manualLayout>
                  <c:x val="1.3888888888888888E-2"/>
                  <c:y val="-2.155172413793103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24-DD43-BD1D-AE6609588DD7}"/>
                </c:ext>
              </c:extLst>
            </c:dLbl>
            <c:dLbl>
              <c:idx val="5"/>
              <c:layout>
                <c:manualLayout>
                  <c:x val="-8.6111111111111208E-2"/>
                  <c:y val="4.74137931034482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24-DD43-BD1D-AE6609588DD7}"/>
                </c:ext>
              </c:extLst>
            </c:dLbl>
            <c:dLbl>
              <c:idx val="6"/>
              <c:layout>
                <c:manualLayout>
                  <c:x val="-0.13055555555555556"/>
                  <c:y val="3.01724137931034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24-DD43-BD1D-AE6609588DD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'Linear Patterns Pt 2'!$B$3:$B$9</c:f>
              <c:numCache>
                <c:formatCode>General</c:formatCode>
                <c:ptCount val="7"/>
                <c:pt idx="0">
                  <c:v>-3</c:v>
                </c:pt>
                <c:pt idx="1">
                  <c:v>1</c:v>
                </c:pt>
                <c:pt idx="2">
                  <c:v>5</c:v>
                </c:pt>
                <c:pt idx="3">
                  <c:v>9</c:v>
                </c:pt>
                <c:pt idx="4">
                  <c:v>13</c:v>
                </c:pt>
                <c:pt idx="5">
                  <c:v>17</c:v>
                </c:pt>
                <c:pt idx="6">
                  <c:v>21</c:v>
                </c:pt>
              </c:numCache>
            </c:numRef>
          </c:xVal>
          <c:yVal>
            <c:numRef>
              <c:f>'Linear Patterns Pt 2'!$C$3:$C$9</c:f>
              <c:numCache>
                <c:formatCode>General</c:formatCode>
                <c:ptCount val="7"/>
                <c:pt idx="0">
                  <c:v>52</c:v>
                </c:pt>
                <c:pt idx="1">
                  <c:v>40</c:v>
                </c:pt>
                <c:pt idx="2">
                  <c:v>28</c:v>
                </c:pt>
                <c:pt idx="3">
                  <c:v>16</c:v>
                </c:pt>
                <c:pt idx="4">
                  <c:v>4</c:v>
                </c:pt>
                <c:pt idx="5">
                  <c:v>-8</c:v>
                </c:pt>
                <c:pt idx="6">
                  <c:v>-20</c:v>
                </c:pt>
              </c:numCache>
            </c:numRef>
          </c:yVal>
          <c:smooth val="1"/>
          <c:extLst>
            <c:ext xmlns:c16="http://schemas.microsoft.com/office/drawing/2014/chart" uri="{C3380CC4-5D6E-409C-BE32-E72D297353CC}">
              <c16:uniqueId val="{00000000-2424-DD43-BD1D-AE6609588DD7}"/>
            </c:ext>
          </c:extLst>
        </c:ser>
        <c:dLbls>
          <c:showLegendKey val="0"/>
          <c:showVal val="0"/>
          <c:showCatName val="0"/>
          <c:showSerName val="0"/>
          <c:showPercent val="0"/>
          <c:showBubbleSize val="0"/>
        </c:dLbls>
        <c:axId val="1999214895"/>
        <c:axId val="1998676255"/>
      </c:scatterChart>
      <c:valAx>
        <c:axId val="1999214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76255"/>
        <c:crosses val="autoZero"/>
        <c:crossBetween val="midCat"/>
        <c:majorUnit val="1"/>
      </c:valAx>
      <c:valAx>
        <c:axId val="199867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14895"/>
        <c:crosses val="autoZero"/>
        <c:crossBetween val="midCat"/>
        <c:maj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Patterns Application'!$B$2</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27530424321959757"/>
                  <c:y val="-3.1929498396033831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t>y = 0.45x + 35</a:t>
                    </a:r>
                    <a:endParaRPr lang="en-US"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Patterns Application'!$A$3:$A$8</c:f>
              <c:numCache>
                <c:formatCode>General</c:formatCode>
                <c:ptCount val="6"/>
                <c:pt idx="0">
                  <c:v>170</c:v>
                </c:pt>
                <c:pt idx="1">
                  <c:v>990</c:v>
                </c:pt>
                <c:pt idx="2">
                  <c:v>1810</c:v>
                </c:pt>
                <c:pt idx="3">
                  <c:v>2630</c:v>
                </c:pt>
                <c:pt idx="4">
                  <c:v>3450</c:v>
                </c:pt>
                <c:pt idx="5">
                  <c:v>4270</c:v>
                </c:pt>
              </c:numCache>
            </c:numRef>
          </c:xVal>
          <c:yVal>
            <c:numRef>
              <c:f>'Linear Patterns Application'!$B$3:$B$8</c:f>
              <c:numCache>
                <c:formatCode>"$"#,##0.00</c:formatCode>
                <c:ptCount val="6"/>
                <c:pt idx="0">
                  <c:v>111.5</c:v>
                </c:pt>
                <c:pt idx="1">
                  <c:v>480.5</c:v>
                </c:pt>
                <c:pt idx="2">
                  <c:v>849.5</c:v>
                </c:pt>
                <c:pt idx="3">
                  <c:v>1218.5</c:v>
                </c:pt>
                <c:pt idx="4">
                  <c:v>1587.5</c:v>
                </c:pt>
                <c:pt idx="5">
                  <c:v>1956.5</c:v>
                </c:pt>
              </c:numCache>
            </c:numRef>
          </c:yVal>
          <c:smooth val="0"/>
          <c:extLst>
            <c:ext xmlns:c16="http://schemas.microsoft.com/office/drawing/2014/chart" uri="{C3380CC4-5D6E-409C-BE32-E72D297353CC}">
              <c16:uniqueId val="{00000000-5CAF-7842-90E1-17979186AA87}"/>
            </c:ext>
          </c:extLst>
        </c:ser>
        <c:dLbls>
          <c:showLegendKey val="0"/>
          <c:showVal val="0"/>
          <c:showCatName val="0"/>
          <c:showSerName val="0"/>
          <c:showPercent val="0"/>
          <c:showBubbleSize val="0"/>
        </c:dLbls>
        <c:axId val="2053680255"/>
        <c:axId val="2053769871"/>
      </c:scatterChart>
      <c:valAx>
        <c:axId val="2053680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69871"/>
        <c:crosses val="autoZero"/>
        <c:crossBetween val="midCat"/>
      </c:valAx>
      <c:valAx>
        <c:axId val="2053769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80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Over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'Application Demand'!$G$2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F2F-4A4F-9400-288994CD2E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'Application Demand'!$C$3:$C$9</c:f>
              <c:numCache>
                <c:formatCode>General</c:formatCode>
                <c:ptCount val="7"/>
                <c:pt idx="0">
                  <c:v>24</c:v>
                </c:pt>
                <c:pt idx="1">
                  <c:v>21</c:v>
                </c:pt>
                <c:pt idx="2">
                  <c:v>18</c:v>
                </c:pt>
                <c:pt idx="3">
                  <c:v>15</c:v>
                </c:pt>
                <c:pt idx="4">
                  <c:v>12</c:v>
                </c:pt>
                <c:pt idx="5">
                  <c:v>9</c:v>
                </c:pt>
                <c:pt idx="6">
                  <c:v>6</c:v>
                </c:pt>
              </c:numCache>
            </c:numRef>
          </c:xVal>
          <c:yVal>
            <c:numRef>
              <c:f>'Application Demand'!$G$3:$G$9</c:f>
              <c:numCache>
                <c:formatCode>General</c:formatCode>
                <c:ptCount val="7"/>
                <c:pt idx="0">
                  <c:v>336</c:v>
                </c:pt>
                <c:pt idx="1">
                  <c:v>441</c:v>
                </c:pt>
                <c:pt idx="2">
                  <c:v>504</c:v>
                </c:pt>
                <c:pt idx="3">
                  <c:v>525</c:v>
                </c:pt>
                <c:pt idx="4">
                  <c:v>504</c:v>
                </c:pt>
                <c:pt idx="5">
                  <c:v>441</c:v>
                </c:pt>
                <c:pt idx="6">
                  <c:v>336</c:v>
                </c:pt>
              </c:numCache>
            </c:numRef>
          </c:yVal>
          <c:smooth val="1"/>
          <c:extLst>
            <c:ext xmlns:c16="http://schemas.microsoft.com/office/drawing/2014/chart" uri="{C3380CC4-5D6E-409C-BE32-E72D297353CC}">
              <c16:uniqueId val="{00000000-2F2F-4A4F-9400-288994CD2E34}"/>
            </c:ext>
          </c:extLst>
        </c:ser>
        <c:dLbls>
          <c:showLegendKey val="0"/>
          <c:showVal val="0"/>
          <c:showCatName val="0"/>
          <c:showSerName val="0"/>
          <c:showPercent val="0"/>
          <c:showBubbleSize val="0"/>
        </c:dLbls>
        <c:axId val="103458192"/>
        <c:axId val="103419856"/>
      </c:scatterChart>
      <c:valAx>
        <c:axId val="10345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9856"/>
        <c:crosses val="autoZero"/>
        <c:crossBetween val="midCat"/>
      </c:valAx>
      <c:valAx>
        <c:axId val="10341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8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(Blue) and Revenue (Orange)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'Linear Cost and Revenue'!$B$2</c:f>
              <c:strCache>
                <c:ptCount val="1"/>
              </c:strCache>
            </c:strRef>
          </c:tx>
          <c:spPr>
            <a:ln w="19050" cap="rnd">
              <a:solidFill>
                <a:schemeClr val="accent1"/>
              </a:solidFill>
              <a:round/>
            </a:ln>
            <a:effectLst/>
          </c:spPr>
          <c:marker>
            <c:symbol val="none"/>
          </c:marker>
          <c:xVal>
            <c:numRef>
              <c:f>'Linear Cost and Revenue'!$A$3:$A$21</c:f>
              <c:numCache>
                <c:formatCode>General</c:formatCode>
                <c:ptCount val="19"/>
                <c:pt idx="0">
                  <c:v>0</c:v>
                </c:pt>
                <c:pt idx="1">
                  <c:v>10</c:v>
                </c:pt>
                <c:pt idx="2">
                  <c:v>20</c:v>
                </c:pt>
                <c:pt idx="3">
                  <c:v>30</c:v>
                </c:pt>
                <c:pt idx="4">
                  <c:v>40</c:v>
                </c:pt>
                <c:pt idx="5">
                  <c:v>50</c:v>
                </c:pt>
                <c:pt idx="6">
                  <c:v>60</c:v>
                </c:pt>
                <c:pt idx="7">
                  <c:v>70</c:v>
                </c:pt>
                <c:pt idx="8">
                  <c:v>72</c:v>
                </c:pt>
                <c:pt idx="9">
                  <c:v>74</c:v>
                </c:pt>
                <c:pt idx="10">
                  <c:v>76</c:v>
                </c:pt>
                <c:pt idx="11">
                  <c:v>77</c:v>
                </c:pt>
                <c:pt idx="12">
                  <c:v>78</c:v>
                </c:pt>
                <c:pt idx="13">
                  <c:v>79</c:v>
                </c:pt>
                <c:pt idx="14">
                  <c:v>80</c:v>
                </c:pt>
                <c:pt idx="15">
                  <c:v>90</c:v>
                </c:pt>
                <c:pt idx="16">
                  <c:v>100</c:v>
                </c:pt>
                <c:pt idx="17">
                  <c:v>110</c:v>
                </c:pt>
                <c:pt idx="18">
                  <c:v>120</c:v>
                </c:pt>
              </c:numCache>
            </c:numRef>
          </c:xVal>
          <c:yVal>
            <c:numRef>
              <c:f>'Linear Cost and Revenue'!$B$3:$B$21</c:f>
              <c:numCache>
                <c:formatCode>_("$"* #,##0.00_);_("$"* \(#,##0.00\);_("$"* "-"??_);_(@_)</c:formatCode>
                <c:ptCount val="19"/>
                <c:pt idx="0">
                  <c:v>250</c:v>
                </c:pt>
                <c:pt idx="1">
                  <c:v>269.5</c:v>
                </c:pt>
                <c:pt idx="2">
                  <c:v>289</c:v>
                </c:pt>
                <c:pt idx="3">
                  <c:v>308.5</c:v>
                </c:pt>
                <c:pt idx="4">
                  <c:v>328</c:v>
                </c:pt>
                <c:pt idx="5">
                  <c:v>347.5</c:v>
                </c:pt>
                <c:pt idx="6">
                  <c:v>367</c:v>
                </c:pt>
                <c:pt idx="7">
                  <c:v>386.5</c:v>
                </c:pt>
                <c:pt idx="8">
                  <c:v>390.4</c:v>
                </c:pt>
                <c:pt idx="9">
                  <c:v>394.29999999999995</c:v>
                </c:pt>
                <c:pt idx="10">
                  <c:v>398.2</c:v>
                </c:pt>
                <c:pt idx="11">
                  <c:v>400.15</c:v>
                </c:pt>
                <c:pt idx="12">
                  <c:v>402.1</c:v>
                </c:pt>
                <c:pt idx="13">
                  <c:v>404.04999999999995</c:v>
                </c:pt>
                <c:pt idx="14">
                  <c:v>406</c:v>
                </c:pt>
                <c:pt idx="15">
                  <c:v>425.5</c:v>
                </c:pt>
                <c:pt idx="16">
                  <c:v>445</c:v>
                </c:pt>
                <c:pt idx="17">
                  <c:v>464.5</c:v>
                </c:pt>
                <c:pt idx="18">
                  <c:v>484</c:v>
                </c:pt>
              </c:numCache>
            </c:numRef>
          </c:yVal>
          <c:smooth val="1"/>
          <c:extLst>
            <c:ext xmlns:c16="http://schemas.microsoft.com/office/drawing/2014/chart" uri="{C3380CC4-5D6E-409C-BE32-E72D297353CC}">
              <c16:uniqueId val="{00000000-B766-634B-B254-D84E5A3058BC}"/>
            </c:ext>
          </c:extLst>
        </c:ser>
        <c:ser>
          <c:idx val="1"/>
          <c:order val="1"/>
          <c:tx>
            <c:strRef>
              <c:f>'Linear Cost and Revenue'!$C$2</c:f>
              <c:strCache>
                <c:ptCount val="1"/>
              </c:strCache>
            </c:strRef>
          </c:tx>
          <c:spPr>
            <a:ln w="19050" cap="rnd">
              <a:solidFill>
                <a:schemeClr val="accent2"/>
              </a:solidFill>
              <a:round/>
            </a:ln>
            <a:effectLst/>
          </c:spPr>
          <c:marker>
            <c:symbol val="none"/>
          </c:marker>
          <c:xVal>
            <c:numRef>
              <c:f>'Linear Cost and Revenue'!$A$3:$A$21</c:f>
              <c:numCache>
                <c:formatCode>General</c:formatCode>
                <c:ptCount val="19"/>
                <c:pt idx="0">
                  <c:v>0</c:v>
                </c:pt>
                <c:pt idx="1">
                  <c:v>10</c:v>
                </c:pt>
                <c:pt idx="2">
                  <c:v>20</c:v>
                </c:pt>
                <c:pt idx="3">
                  <c:v>30</c:v>
                </c:pt>
                <c:pt idx="4">
                  <c:v>40</c:v>
                </c:pt>
                <c:pt idx="5">
                  <c:v>50</c:v>
                </c:pt>
                <c:pt idx="6">
                  <c:v>60</c:v>
                </c:pt>
                <c:pt idx="7">
                  <c:v>70</c:v>
                </c:pt>
                <c:pt idx="8">
                  <c:v>72</c:v>
                </c:pt>
                <c:pt idx="9">
                  <c:v>74</c:v>
                </c:pt>
                <c:pt idx="10">
                  <c:v>76</c:v>
                </c:pt>
                <c:pt idx="11">
                  <c:v>77</c:v>
                </c:pt>
                <c:pt idx="12">
                  <c:v>78</c:v>
                </c:pt>
                <c:pt idx="13">
                  <c:v>79</c:v>
                </c:pt>
                <c:pt idx="14">
                  <c:v>80</c:v>
                </c:pt>
                <c:pt idx="15">
                  <c:v>90</c:v>
                </c:pt>
                <c:pt idx="16">
                  <c:v>100</c:v>
                </c:pt>
                <c:pt idx="17">
                  <c:v>110</c:v>
                </c:pt>
                <c:pt idx="18">
                  <c:v>120</c:v>
                </c:pt>
              </c:numCache>
            </c:numRef>
          </c:xVal>
          <c:yVal>
            <c:numRef>
              <c:f>'Linear Cost and Revenue'!$C$3:$C$21</c:f>
              <c:numCache>
                <c:formatCode>_("$"* #,##0.00_);_("$"* \(#,##0.00\);_("$"* "-"??_);_(@_)</c:formatCode>
                <c:ptCount val="19"/>
                <c:pt idx="0">
                  <c:v>0</c:v>
                </c:pt>
                <c:pt idx="1">
                  <c:v>51.7</c:v>
                </c:pt>
                <c:pt idx="2">
                  <c:v>103.4</c:v>
                </c:pt>
                <c:pt idx="3">
                  <c:v>155.1</c:v>
                </c:pt>
                <c:pt idx="4">
                  <c:v>206.8</c:v>
                </c:pt>
                <c:pt idx="5">
                  <c:v>258.5</c:v>
                </c:pt>
                <c:pt idx="6">
                  <c:v>310.2</c:v>
                </c:pt>
                <c:pt idx="7">
                  <c:v>361.9</c:v>
                </c:pt>
                <c:pt idx="8">
                  <c:v>372.24</c:v>
                </c:pt>
                <c:pt idx="9">
                  <c:v>382.58</c:v>
                </c:pt>
                <c:pt idx="10">
                  <c:v>392.92</c:v>
                </c:pt>
                <c:pt idx="11">
                  <c:v>398.09</c:v>
                </c:pt>
                <c:pt idx="12">
                  <c:v>403.26</c:v>
                </c:pt>
                <c:pt idx="13">
                  <c:v>408.43</c:v>
                </c:pt>
                <c:pt idx="14">
                  <c:v>413.6</c:v>
                </c:pt>
                <c:pt idx="15">
                  <c:v>465.3</c:v>
                </c:pt>
                <c:pt idx="16">
                  <c:v>517</c:v>
                </c:pt>
                <c:pt idx="17">
                  <c:v>568.70000000000005</c:v>
                </c:pt>
                <c:pt idx="18">
                  <c:v>620.4</c:v>
                </c:pt>
              </c:numCache>
            </c:numRef>
          </c:yVal>
          <c:smooth val="1"/>
          <c:extLst>
            <c:ext xmlns:c16="http://schemas.microsoft.com/office/drawing/2014/chart" uri="{C3380CC4-5D6E-409C-BE32-E72D297353CC}">
              <c16:uniqueId val="{00000001-B766-634B-B254-D84E5A3058BC}"/>
            </c:ext>
          </c:extLst>
        </c:ser>
        <c:dLbls>
          <c:showLegendKey val="0"/>
          <c:showVal val="0"/>
          <c:showCatName val="0"/>
          <c:showSerName val="0"/>
          <c:showPercent val="0"/>
          <c:showBubbleSize val="0"/>
        </c:dLbls>
        <c:axId val="332895968"/>
        <c:axId val="333330992"/>
      </c:scatterChart>
      <c:valAx>
        <c:axId val="33289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30992"/>
        <c:crosses val="autoZero"/>
        <c:crossBetween val="midCat"/>
      </c:valAx>
      <c:valAx>
        <c:axId val="333330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95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Supply and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'Equilibrium Price (From Data)'!$B$2</c:f>
              <c:strCache>
                <c:ptCount val="1"/>
                <c:pt idx="0">
                  <c:v>y (items in supply)</c:v>
                </c:pt>
              </c:strCache>
            </c:strRef>
          </c:tx>
          <c:spPr>
            <a:ln w="19050" cap="rnd">
              <a:solidFill>
                <a:schemeClr val="accent1"/>
              </a:solidFill>
              <a:round/>
            </a:ln>
            <a:effectLst/>
          </c:spPr>
          <c:marker>
            <c:symbol val="none"/>
          </c:marker>
          <c:xVal>
            <c:numRef>
              <c:f>'Equilibrium Price (From Data)'!$A$3:$A$6</c:f>
              <c:numCache>
                <c:formatCode>General</c:formatCode>
                <c:ptCount val="4"/>
                <c:pt idx="0">
                  <c:v>40</c:v>
                </c:pt>
                <c:pt idx="1">
                  <c:v>80</c:v>
                </c:pt>
                <c:pt idx="2">
                  <c:v>120</c:v>
                </c:pt>
                <c:pt idx="3">
                  <c:v>160</c:v>
                </c:pt>
              </c:numCache>
            </c:numRef>
          </c:xVal>
          <c:yVal>
            <c:numRef>
              <c:f>'Equilibrium Price (From Data)'!$B$3:$B$6</c:f>
              <c:numCache>
                <c:formatCode>General</c:formatCode>
                <c:ptCount val="4"/>
                <c:pt idx="0">
                  <c:v>320</c:v>
                </c:pt>
                <c:pt idx="1">
                  <c:v>640</c:v>
                </c:pt>
                <c:pt idx="2">
                  <c:v>960</c:v>
                </c:pt>
                <c:pt idx="3">
                  <c:v>1280</c:v>
                </c:pt>
              </c:numCache>
            </c:numRef>
          </c:yVal>
          <c:smooth val="1"/>
          <c:extLst>
            <c:ext xmlns:c16="http://schemas.microsoft.com/office/drawing/2014/chart" uri="{C3380CC4-5D6E-409C-BE32-E72D297353CC}">
              <c16:uniqueId val="{00000000-BB3E-354E-AF03-43E4EA77105A}"/>
            </c:ext>
          </c:extLst>
        </c:ser>
        <c:ser>
          <c:idx val="1"/>
          <c:order val="1"/>
          <c:tx>
            <c:strRef>
              <c:f>'Equilibrium Price (From Data)'!$C$2</c:f>
              <c:strCache>
                <c:ptCount val="1"/>
                <c:pt idx="0">
                  <c:v>y (items in demand)</c:v>
                </c:pt>
              </c:strCache>
            </c:strRef>
          </c:tx>
          <c:spPr>
            <a:ln w="19050" cap="rnd">
              <a:solidFill>
                <a:schemeClr val="accent2"/>
              </a:solidFill>
              <a:round/>
            </a:ln>
            <a:effectLst/>
          </c:spPr>
          <c:marker>
            <c:symbol val="none"/>
          </c:marker>
          <c:xVal>
            <c:numRef>
              <c:f>'Equilibrium Price (From Data)'!$A$3:$A$6</c:f>
              <c:numCache>
                <c:formatCode>General</c:formatCode>
                <c:ptCount val="4"/>
                <c:pt idx="0">
                  <c:v>40</c:v>
                </c:pt>
                <c:pt idx="1">
                  <c:v>80</c:v>
                </c:pt>
                <c:pt idx="2">
                  <c:v>120</c:v>
                </c:pt>
                <c:pt idx="3">
                  <c:v>160</c:v>
                </c:pt>
              </c:numCache>
            </c:numRef>
          </c:xVal>
          <c:yVal>
            <c:numRef>
              <c:f>'Equilibrium Price (From Data)'!$C$3:$C$6</c:f>
              <c:numCache>
                <c:formatCode>General</c:formatCode>
                <c:ptCount val="4"/>
                <c:pt idx="0">
                  <c:v>573</c:v>
                </c:pt>
                <c:pt idx="1">
                  <c:v>453</c:v>
                </c:pt>
                <c:pt idx="2">
                  <c:v>333</c:v>
                </c:pt>
                <c:pt idx="3">
                  <c:v>213</c:v>
                </c:pt>
              </c:numCache>
            </c:numRef>
          </c:yVal>
          <c:smooth val="1"/>
          <c:extLst>
            <c:ext xmlns:c16="http://schemas.microsoft.com/office/drawing/2014/chart" uri="{C3380CC4-5D6E-409C-BE32-E72D297353CC}">
              <c16:uniqueId val="{00000001-BB3E-354E-AF03-43E4EA77105A}"/>
            </c:ext>
          </c:extLst>
        </c:ser>
        <c:dLbls>
          <c:showLegendKey val="0"/>
          <c:showVal val="0"/>
          <c:showCatName val="0"/>
          <c:showSerName val="0"/>
          <c:showPercent val="0"/>
          <c:showBubbleSize val="0"/>
        </c:dLbls>
        <c:axId val="2070656239"/>
        <c:axId val="2070730015"/>
      </c:scatterChart>
      <c:valAx>
        <c:axId val="2070656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30015"/>
        <c:crosses val="autoZero"/>
        <c:crossBetween val="midCat"/>
      </c:valAx>
      <c:valAx>
        <c:axId val="207073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562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'Quadratic Patterns (Part 1)'!$E$2</c:f>
              <c:strCache>
                <c:ptCount val="1"/>
                <c:pt idx="0">
                  <c:v>revenue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poly"/>
            <c:order val="2"/>
            <c:dispRSqr val="0"/>
            <c:dispEq val="1"/>
            <c:trendlineLbl>
              <c:layout>
                <c:manualLayout>
                  <c:x val="-0.17537620297462816"/>
                  <c:y val="-4.1345144356955382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-0.4x</a:t>
                    </a:r>
                    <a:r>
                      <a:rPr lang="en-US" sz="1200" baseline="30000"/>
                      <a:t>2</a:t>
                    </a:r>
                    <a:r>
                      <a:rPr lang="en-US" sz="1200" baseline="0"/>
                      <a:t> + 40x </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poly"/>
            <c:order val="2"/>
            <c:dispRSqr val="0"/>
            <c:dispEq val="0"/>
          </c:trendline>
          <c:xVal>
            <c:numRef>
              <c:f>'Quadratic Patterns (Part 1)'!$B$3:$B$14</c:f>
              <c:numCache>
                <c:formatCode>General</c:formatCode>
                <c:ptCount val="12"/>
                <c:pt idx="0">
                  <c:v>25</c:v>
                </c:pt>
                <c:pt idx="1">
                  <c:v>30</c:v>
                </c:pt>
                <c:pt idx="2">
                  <c:v>35</c:v>
                </c:pt>
                <c:pt idx="3">
                  <c:v>40</c:v>
                </c:pt>
                <c:pt idx="4">
                  <c:v>45</c:v>
                </c:pt>
                <c:pt idx="5">
                  <c:v>50</c:v>
                </c:pt>
                <c:pt idx="6">
                  <c:v>55</c:v>
                </c:pt>
                <c:pt idx="7">
                  <c:v>60</c:v>
                </c:pt>
                <c:pt idx="8">
                  <c:v>65</c:v>
                </c:pt>
                <c:pt idx="9">
                  <c:v>70</c:v>
                </c:pt>
                <c:pt idx="10">
                  <c:v>75</c:v>
                </c:pt>
                <c:pt idx="11">
                  <c:v>80</c:v>
                </c:pt>
              </c:numCache>
            </c:numRef>
          </c:xVal>
          <c:yVal>
            <c:numRef>
              <c:f>'Quadratic Patterns (Part 1)'!$E$3:$E$14</c:f>
              <c:numCache>
                <c:formatCode>General</c:formatCode>
                <c:ptCount val="12"/>
                <c:pt idx="0">
                  <c:v>750</c:v>
                </c:pt>
                <c:pt idx="1">
                  <c:v>840</c:v>
                </c:pt>
                <c:pt idx="2">
                  <c:v>910</c:v>
                </c:pt>
                <c:pt idx="3">
                  <c:v>960</c:v>
                </c:pt>
                <c:pt idx="4">
                  <c:v>990</c:v>
                </c:pt>
                <c:pt idx="5">
                  <c:v>1000</c:v>
                </c:pt>
                <c:pt idx="6">
                  <c:v>990</c:v>
                </c:pt>
                <c:pt idx="7">
                  <c:v>960</c:v>
                </c:pt>
                <c:pt idx="8">
                  <c:v>910</c:v>
                </c:pt>
                <c:pt idx="9">
                  <c:v>840</c:v>
                </c:pt>
                <c:pt idx="10">
                  <c:v>750</c:v>
                </c:pt>
                <c:pt idx="11">
                  <c:v>640</c:v>
                </c:pt>
              </c:numCache>
            </c:numRef>
          </c:yVal>
          <c:smooth val="0"/>
          <c:extLst>
            <c:ext xmlns:c16="http://schemas.microsoft.com/office/drawing/2014/chart" uri="{C3380CC4-5D6E-409C-BE32-E72D297353CC}">
              <c16:uniqueId val="{00000000-90A5-BB47-9B98-38C19A2DF6D5}"/>
            </c:ext>
          </c:extLst>
        </c:ser>
        <c:dLbls>
          <c:showLegendKey val="0"/>
          <c:showVal val="0"/>
          <c:showCatName val="0"/>
          <c:showSerName val="0"/>
          <c:showPercent val="0"/>
          <c:showBubbleSize val="0"/>
        </c:dLbls>
        <c:axId val="129592288"/>
        <c:axId val="129222672"/>
      </c:scatterChart>
      <c:valAx>
        <c:axId val="12959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22672"/>
        <c:crosses val="autoZero"/>
        <c:crossBetween val="midCat"/>
      </c:valAx>
      <c:valAx>
        <c:axId val="1292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9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'Quadratic Patterns (Part 2)'!$B$2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'Quadratic Patterns (Part 2)'!$A$3:$A$15</c:f>
              <c:numCache>
                <c:formatCode>General</c:formatCode>
                <c:ptCount val="13"/>
                <c:pt idx="0">
                  <c:v>-6</c:v>
                </c:pt>
                <c:pt idx="1">
                  <c:v>-5</c:v>
                </c:pt>
                <c:pt idx="2">
                  <c:v>-4</c:v>
                </c:pt>
                <c:pt idx="3">
                  <c:v>-3</c:v>
                </c:pt>
                <c:pt idx="4">
                  <c:v>-2</c:v>
                </c:pt>
                <c:pt idx="5">
                  <c:v>-1</c:v>
                </c:pt>
                <c:pt idx="6">
                  <c:v>0</c:v>
                </c:pt>
                <c:pt idx="7">
                  <c:v>1</c:v>
                </c:pt>
                <c:pt idx="8">
                  <c:v>2</c:v>
                </c:pt>
                <c:pt idx="9">
                  <c:v>3</c:v>
                </c:pt>
                <c:pt idx="10">
                  <c:v>4</c:v>
                </c:pt>
                <c:pt idx="11">
                  <c:v>5</c:v>
                </c:pt>
                <c:pt idx="12">
                  <c:v>6</c:v>
                </c:pt>
              </c:numCache>
            </c:numRef>
          </c:xVal>
          <c:yVal>
            <c:numRef>
              <c:f>'Quadratic Patterns (Part 2)'!$B$3:$B$15</c:f>
              <c:numCache>
                <c:formatCode>General</c:formatCode>
                <c:ptCount val="13"/>
                <c:pt idx="0">
                  <c:v>9</c:v>
                </c:pt>
                <c:pt idx="1">
                  <c:v>0</c:v>
                </c:pt>
                <c:pt idx="2">
                  <c:v>-7</c:v>
                </c:pt>
                <c:pt idx="3">
                  <c:v>-12</c:v>
                </c:pt>
                <c:pt idx="4">
                  <c:v>-15</c:v>
                </c:pt>
                <c:pt idx="5">
                  <c:v>-16</c:v>
                </c:pt>
                <c:pt idx="6">
                  <c:v>-15</c:v>
                </c:pt>
                <c:pt idx="7">
                  <c:v>-12</c:v>
                </c:pt>
                <c:pt idx="8">
                  <c:v>-7</c:v>
                </c:pt>
                <c:pt idx="9">
                  <c:v>0</c:v>
                </c:pt>
                <c:pt idx="10">
                  <c:v>9</c:v>
                </c:pt>
                <c:pt idx="11">
                  <c:v>20</c:v>
                </c:pt>
                <c:pt idx="12">
                  <c:v>33</c:v>
                </c:pt>
              </c:numCache>
            </c:numRef>
          </c:yVal>
          <c:smooth val="1"/>
          <c:extLst>
            <c:ext xmlns:c16="http://schemas.microsoft.com/office/drawing/2014/chart" uri="{C3380CC4-5D6E-409C-BE32-E72D297353CC}">
              <c16:uniqueId val="{00000000-43BF-B94E-BE2F-066163379DE8}"/>
            </c:ext>
          </c:extLst>
        </c:ser>
        <c:dLbls>
          <c:showLegendKey val="0"/>
          <c:showVal val="0"/>
          <c:showCatName val="0"/>
          <c:showSerName val="0"/>
          <c:showPercent val="0"/>
          <c:showBubbleSize val="0"/>
        </c:dLbls>
        <c:axId val="1852673663"/>
        <c:axId val="1852200367"/>
      </c:scatterChart>
      <c:valAx>
        <c:axId val="185267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00367"/>
        <c:crosses val="autoZero"/>
        <c:crossBetween val="midCat"/>
      </c:valAx>
      <c:valAx>
        <c:axId val="185220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736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5</xdr:col>
      <xdr:colOff>12700</xdr:colOff>
      <xdr:row>0</xdr:row>
      <xdr:rowOff>444500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6B717FB-AA21-FE42-2839-70244C664020}"/>
                </a:ext>
              </a:extLst>
            </xdr:cNvPr>
            <xdr:cNvSpPr txBox="1"/>
          </xdr:nvSpPr>
          <xdr:spPr>
            <a:xfrm>
              <a:off x="19050" y="19050"/>
              <a:ext cx="4121150" cy="4254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left"/>
                  </m:oMathParaPr>
                  <m:oMath xmlns:m="http://schemas.openxmlformats.org/officeDocument/2006/math">
                    <m:r>
                      <a:rPr lang="en-US" sz="1100" b="0" i="1">
                        <a:latin typeface="Cambria Math" panose="02040503050406030204" pitchFamily="18" charset="0"/>
                      </a:rPr>
                      <m:t>         </m:t>
                    </m:r>
                    <m:r>
                      <a:rPr lang="en-US" sz="1100" b="0" i="1">
                        <a:latin typeface="Cambria Math" panose="02040503050406030204" pitchFamily="18" charset="0"/>
                      </a:rPr>
                      <m:t>𝑥</m:t>
                    </m:r>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3</m:t>
                        </m:r>
                      </m:sup>
                    </m:sSup>
                    <m:r>
                      <a:rPr lang="en-US" sz="1100" b="0" i="1">
                        <a:latin typeface="Cambria Math" panose="02040503050406030204" pitchFamily="18" charset="0"/>
                      </a:rPr>
                      <m:t>                     </m:t>
                    </m:r>
                    <m:rad>
                      <m:radPr>
                        <m:degHide m:val="on"/>
                        <m:ctrlPr>
                          <a:rPr lang="en-US" sz="1100" b="0" i="1">
                            <a:latin typeface="Cambria Math" panose="02040503050406030204" pitchFamily="18" charset="0"/>
                          </a:rPr>
                        </m:ctrlPr>
                      </m:radPr>
                      <m:deg/>
                      <m:e>
                        <m:r>
                          <a:rPr lang="en-US" sz="1100" b="0" i="1">
                            <a:latin typeface="Cambria Math" panose="02040503050406030204" pitchFamily="18" charset="0"/>
                          </a:rPr>
                          <m:t>𝑥</m:t>
                        </m:r>
                      </m:e>
                    </m:rad>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𝑥</m:t>
                        </m:r>
                      </m:den>
                    </m:f>
                  </m:oMath>
                </m:oMathPara>
              </a14:m>
              <a:endParaRPr lang="en-US" sz="1100"/>
            </a:p>
          </xdr:txBody>
        </xdr:sp>
      </mc:Choice>
      <mc:Fallback xmlns="">
        <xdr:sp macro="" textlink="">
          <xdr:nvSpPr>
            <xdr:cNvPr id="2" name="TextBox 1">
              <a:extLst>
                <a:ext uri="{FF2B5EF4-FFF2-40B4-BE49-F238E27FC236}">
                  <a16:creationId xmlns:a16="http://schemas.microsoft.com/office/drawing/2014/main" id="{A6B717FB-AA21-FE42-2839-70244C664020}"/>
                </a:ext>
              </a:extLst>
            </xdr:cNvPr>
            <xdr:cNvSpPr txBox="1"/>
          </xdr:nvSpPr>
          <xdr:spPr>
            <a:xfrm>
              <a:off x="19050" y="19050"/>
              <a:ext cx="4121150" cy="4254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a:latin typeface="Cambria Math" panose="02040503050406030204" pitchFamily="18" charset="0"/>
                </a:rPr>
                <a:t>         𝑥                        𝑥^2                       𝑥^3                      √𝑥                        1/𝑥</a:t>
              </a:r>
              <a:endParaRPr lang="en-US" sz="1100"/>
            </a:p>
          </xdr:txBody>
        </xdr:sp>
      </mc:Fallback>
    </mc:AlternateContent>
    <xdr:clientData/>
  </xdr:twoCellAnchor>
  <xdr:oneCellAnchor>
    <xdr:from>
      <xdr:col>0</xdr:col>
      <xdr:colOff>355600</xdr:colOff>
      <xdr:row>0</xdr:row>
      <xdr:rowOff>57150</xdr:rowOff>
    </xdr:from>
    <xdr:ext cx="65" cy="172227"/>
    <xdr:sp macro="" textlink="">
      <xdr:nvSpPr>
        <xdr:cNvPr id="4" name="TextBox 3">
          <a:extLst>
            <a:ext uri="{FF2B5EF4-FFF2-40B4-BE49-F238E27FC236}">
              <a16:creationId xmlns:a16="http://schemas.microsoft.com/office/drawing/2014/main" id="{6E128629-5830-E62A-45E1-305885A6E7F6}"/>
            </a:ext>
          </a:extLst>
        </xdr:cNvPr>
        <xdr:cNvSpPr txBox="1"/>
      </xdr:nvSpPr>
      <xdr:spPr>
        <a:xfrm>
          <a:off x="355600" y="57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0</xdr:col>
      <xdr:colOff>266700</xdr:colOff>
      <xdr:row>3</xdr:row>
      <xdr:rowOff>12700</xdr:rowOff>
    </xdr:from>
    <xdr:to>
      <xdr:col>7</xdr:col>
      <xdr:colOff>101600</xdr:colOff>
      <xdr:row>11</xdr:row>
      <xdr:rowOff>69850</xdr:rowOff>
    </xdr:to>
    <xdr:sp macro="" textlink="">
      <xdr:nvSpPr>
        <xdr:cNvPr id="3" name="TextBox 2">
          <a:extLst>
            <a:ext uri="{FF2B5EF4-FFF2-40B4-BE49-F238E27FC236}">
              <a16:creationId xmlns:a16="http://schemas.microsoft.com/office/drawing/2014/main" id="{F82CCB18-97DA-A8F2-E565-20E6C7351122}"/>
            </a:ext>
          </a:extLst>
        </xdr:cNvPr>
        <xdr:cNvSpPr txBox="1"/>
      </xdr:nvSpPr>
      <xdr:spPr>
        <a:xfrm>
          <a:off x="266700" y="863600"/>
          <a:ext cx="5588000" cy="168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to use this</a:t>
          </a:r>
          <a:r>
            <a:rPr lang="en-US" sz="1100" baseline="0"/>
            <a:t> Excel document: On each "sheet" there will be a blue header at the top with the goals for that sheet. Sometimes there will be a question in a text box that is to be answered. Rows 1 and 2 are reserved for goals and column headings/names. Information is organized into columns and rows.</a:t>
          </a:r>
        </a:p>
        <a:p>
          <a:r>
            <a:rPr lang="en-US" sz="1100" baseline="0">
              <a:solidFill>
                <a:srgbClr val="7030A0"/>
              </a:solidFill>
            </a:rPr>
            <a:t>Columns</a:t>
          </a:r>
          <a:r>
            <a:rPr lang="en-US" sz="1100" baseline="0"/>
            <a:t> will be used for a specific </a:t>
          </a:r>
          <a:r>
            <a:rPr lang="en-US" sz="1100" baseline="0">
              <a:solidFill>
                <a:srgbClr val="7030A0"/>
              </a:solidFill>
            </a:rPr>
            <a:t>type/category of data or calculation</a:t>
          </a:r>
          <a:r>
            <a:rPr lang="en-US" sz="1100" baseline="0"/>
            <a:t>.</a:t>
          </a:r>
        </a:p>
        <a:p>
          <a:r>
            <a:rPr lang="en-US" sz="1100" baseline="0">
              <a:solidFill>
                <a:srgbClr val="7030A0"/>
              </a:solidFill>
            </a:rPr>
            <a:t>Rows</a:t>
          </a:r>
          <a:r>
            <a:rPr lang="en-US" sz="1100" baseline="0"/>
            <a:t> will be used to track what happens in those categories, how they change, or how they stay the same, with different values of x.</a:t>
          </a:r>
        </a:p>
        <a:p>
          <a:r>
            <a:rPr lang="en-US" sz="1100" baseline="0">
              <a:solidFill>
                <a:srgbClr val="7030A0"/>
              </a:solidFill>
            </a:rPr>
            <a:t>Cells</a:t>
          </a:r>
          <a:r>
            <a:rPr lang="en-US" sz="1100" baseline="0"/>
            <a:t> will be color-coded based on if their values are to be entered or input by the user (gold) or are they calculations that are not meant to be altered (blue).</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533400</xdr:colOff>
      <xdr:row>2</xdr:row>
      <xdr:rowOff>0</xdr:rowOff>
    </xdr:from>
    <xdr:to>
      <xdr:col>14</xdr:col>
      <xdr:colOff>412750</xdr:colOff>
      <xdr:row>3</xdr:row>
      <xdr:rowOff>25400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F0E30FDE-3A40-60F0-BF31-785E3119FAE8}"/>
                </a:ext>
              </a:extLst>
            </xdr:cNvPr>
            <xdr:cNvSpPr txBox="1"/>
          </xdr:nvSpPr>
          <xdr:spPr>
            <a:xfrm>
              <a:off x="7988300" y="952500"/>
              <a:ext cx="3181350" cy="119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A</a:t>
              </a:r>
              <a:r>
                <a:rPr lang="en-US" sz="1100" baseline="0"/>
                <a:t> manufacturer wants to sell cat food. The quantity in supply, </a:t>
              </a:r>
              <a14:m>
                <m:oMath xmlns:m="http://schemas.openxmlformats.org/officeDocument/2006/math">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𝑄</m:t>
                      </m:r>
                    </m:e>
                    <m:sub>
                      <m:r>
                        <a:rPr lang="en-US" sz="1100" b="0" i="1" baseline="0">
                          <a:latin typeface="Cambria Math" panose="02040503050406030204" pitchFamily="18" charset="0"/>
                        </a:rPr>
                        <m:t>𝑠</m:t>
                      </m:r>
                    </m:sub>
                  </m:sSub>
                  <m:r>
                    <a:rPr lang="en-US" sz="1100" b="0" i="1" baseline="0">
                      <a:latin typeface="Cambria Math" panose="02040503050406030204" pitchFamily="18" charset="0"/>
                    </a:rPr>
                    <m:t>=3.5</m:t>
                  </m:r>
                  <m:r>
                    <a:rPr lang="en-US" sz="1100" b="0" i="1" baseline="0">
                      <a:latin typeface="Cambria Math" panose="02040503050406030204" pitchFamily="18" charset="0"/>
                    </a:rPr>
                    <m:t>𝑥</m:t>
                  </m:r>
                </m:oMath>
              </a14:m>
              <a:r>
                <a:rPr lang="en-US" sz="1100"/>
                <a:t> and</a:t>
              </a:r>
              <a:r>
                <a:rPr lang="en-US" sz="1100" baseline="0"/>
                <a:t> quantity demanded is </a:t>
              </a:r>
              <a14:m>
                <m:oMath xmlns:m="http://schemas.openxmlformats.org/officeDocument/2006/math">
                  <m:sSub>
                    <m:sSubPr>
                      <m:ctrlPr>
                        <a:rPr lang="en-US" sz="1100" i="1" baseline="0">
                          <a:latin typeface="Cambria Math" panose="02040503050406030204" pitchFamily="18" charset="0"/>
                        </a:rPr>
                      </m:ctrlPr>
                    </m:sSubPr>
                    <m:e>
                      <m:r>
                        <a:rPr lang="en-US" sz="1100" b="0" i="1" baseline="0">
                          <a:latin typeface="Cambria Math" panose="02040503050406030204" pitchFamily="18" charset="0"/>
                        </a:rPr>
                        <m:t>𝑄</m:t>
                      </m:r>
                    </m:e>
                    <m:sub>
                      <m:r>
                        <a:rPr lang="en-US" sz="1100" b="0" i="1" baseline="0">
                          <a:latin typeface="Cambria Math" panose="02040503050406030204" pitchFamily="18" charset="0"/>
                        </a:rPr>
                        <m:t>𝑑</m:t>
                      </m:r>
                    </m:sub>
                  </m:sSub>
                  <m:r>
                    <a:rPr lang="en-US" sz="1100" b="0" i="1" baseline="0">
                      <a:latin typeface="Cambria Math" panose="02040503050406030204" pitchFamily="18" charset="0"/>
                    </a:rPr>
                    <m:t>=−2.5</m:t>
                  </m:r>
                  <m:r>
                    <a:rPr lang="en-US" sz="1100" b="0" i="1" baseline="0">
                      <a:latin typeface="Cambria Math" panose="02040503050406030204" pitchFamily="18" charset="0"/>
                    </a:rPr>
                    <m:t>𝑥</m:t>
                  </m:r>
                  <m:r>
                    <a:rPr lang="en-US" sz="1100" b="0" i="1" baseline="0">
                      <a:latin typeface="Cambria Math" panose="02040503050406030204" pitchFamily="18" charset="0"/>
                    </a:rPr>
                    <m:t>+70</m:t>
                  </m:r>
                </m:oMath>
              </a14:m>
              <a:r>
                <a:rPr lang="en-US" sz="1100"/>
                <a:t> where x is the unit price in $ . What</a:t>
              </a:r>
              <a:r>
                <a:rPr lang="en-US" sz="1100" baseline="0"/>
                <a:t> is the equilibrium price and quantity (with price to the nearest $0.25) ? Price is $11.75 and quantity in demand is 40.625</a:t>
              </a:r>
              <a:endParaRPr lang="en-US" sz="1100"/>
            </a:p>
          </xdr:txBody>
        </xdr:sp>
      </mc:Choice>
      <mc:Fallback xmlns="">
        <xdr:sp macro="" textlink="">
          <xdr:nvSpPr>
            <xdr:cNvPr id="6" name="TextBox 5">
              <a:extLst>
                <a:ext uri="{FF2B5EF4-FFF2-40B4-BE49-F238E27FC236}">
                  <a16:creationId xmlns:a16="http://schemas.microsoft.com/office/drawing/2014/main" id="{F0E30FDE-3A40-60F0-BF31-785E3119FAE8}"/>
                </a:ext>
              </a:extLst>
            </xdr:cNvPr>
            <xdr:cNvSpPr txBox="1"/>
          </xdr:nvSpPr>
          <xdr:spPr>
            <a:xfrm>
              <a:off x="7988300" y="952500"/>
              <a:ext cx="3181350" cy="119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A</a:t>
              </a:r>
              <a:r>
                <a:rPr lang="en-US" sz="1100" baseline="0"/>
                <a:t> manufacturer wants to sell cat food. The quantity in supply, </a:t>
              </a:r>
              <a:r>
                <a:rPr lang="en-US" sz="1100" b="0" i="0" baseline="0">
                  <a:latin typeface="Cambria Math" panose="02040503050406030204" pitchFamily="18" charset="0"/>
                </a:rPr>
                <a:t>𝑄_𝑠=3.5𝑥</a:t>
              </a:r>
              <a:r>
                <a:rPr lang="en-US" sz="1100"/>
                <a:t> and</a:t>
              </a:r>
              <a:r>
                <a:rPr lang="en-US" sz="1100" baseline="0"/>
                <a:t> quantity demanded is </a:t>
              </a:r>
              <a:r>
                <a:rPr lang="en-US" sz="1100" b="0" i="0" baseline="0">
                  <a:latin typeface="Cambria Math" panose="02040503050406030204" pitchFamily="18" charset="0"/>
                </a:rPr>
                <a:t>𝑄_𝑑=−2.5𝑥+70</a:t>
              </a:r>
              <a:r>
                <a:rPr lang="en-US" sz="1100"/>
                <a:t> where x is the unit price in $ . What</a:t>
              </a:r>
              <a:r>
                <a:rPr lang="en-US" sz="1100" baseline="0"/>
                <a:t> is the equilibrium price and quantity (with price to the nearest $0.25) ? Price is $11.75 and quantity in demand is 40.625</a:t>
              </a:r>
              <a:endParaRPr lang="en-US" sz="1100"/>
            </a:p>
          </xdr:txBody>
        </xdr:sp>
      </mc:Fallback>
    </mc:AlternateContent>
    <xdr:clientData/>
  </xdr:twoCellAnchor>
  <xdr:oneCellAnchor>
    <xdr:from>
      <xdr:col>0</xdr:col>
      <xdr:colOff>419100</xdr:colOff>
      <xdr:row>1</xdr:row>
      <xdr:rowOff>241300</xdr:rowOff>
    </xdr:from>
    <xdr:ext cx="111248"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26EB6DE-82BE-D0E1-DB49-53A657A22C3F}"/>
                </a:ext>
              </a:extLst>
            </xdr:cNvPr>
            <xdr:cNvSpPr txBox="1"/>
          </xdr:nvSpPr>
          <xdr:spPr>
            <a:xfrm>
              <a:off x="419100" y="77470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7" name="TextBox 6">
              <a:extLst>
                <a:ext uri="{FF2B5EF4-FFF2-40B4-BE49-F238E27FC236}">
                  <a16:creationId xmlns:a16="http://schemas.microsoft.com/office/drawing/2014/main" id="{926EB6DE-82BE-D0E1-DB49-53A657A22C3F}"/>
                </a:ext>
              </a:extLst>
            </xdr:cNvPr>
            <xdr:cNvSpPr txBox="1"/>
          </xdr:nvSpPr>
          <xdr:spPr>
            <a:xfrm>
              <a:off x="419100" y="77470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a:t>
              </a:r>
              <a:endParaRPr lang="en-US" sz="1100"/>
            </a:p>
          </xdr:txBody>
        </xdr:sp>
      </mc:Fallback>
    </mc:AlternateContent>
    <xdr:clientData/>
  </xdr:oneCellAnchor>
  <xdr:oneCellAnchor>
    <xdr:from>
      <xdr:col>1</xdr:col>
      <xdr:colOff>476250</xdr:colOff>
      <xdr:row>1</xdr:row>
      <xdr:rowOff>234950</xdr:rowOff>
    </xdr:from>
    <xdr:ext cx="196850" cy="17780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96FF2690-AEB1-5211-B172-2260671513F9}"/>
                </a:ext>
              </a:extLst>
            </xdr:cNvPr>
            <xdr:cNvSpPr txBox="1"/>
          </xdr:nvSpPr>
          <xdr:spPr>
            <a:xfrm>
              <a:off x="1301750" y="768350"/>
              <a:ext cx="196850"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𝑠</m:t>
                        </m:r>
                      </m:sub>
                    </m:sSub>
                  </m:oMath>
                </m:oMathPara>
              </a14:m>
              <a:endParaRPr lang="en-US" sz="1100"/>
            </a:p>
          </xdr:txBody>
        </xdr:sp>
      </mc:Choice>
      <mc:Fallback xmlns="">
        <xdr:sp macro="" textlink="">
          <xdr:nvSpPr>
            <xdr:cNvPr id="8" name="TextBox 7">
              <a:extLst>
                <a:ext uri="{FF2B5EF4-FFF2-40B4-BE49-F238E27FC236}">
                  <a16:creationId xmlns:a16="http://schemas.microsoft.com/office/drawing/2014/main" id="{96FF2690-AEB1-5211-B172-2260671513F9}"/>
                </a:ext>
              </a:extLst>
            </xdr:cNvPr>
            <xdr:cNvSpPr txBox="1"/>
          </xdr:nvSpPr>
          <xdr:spPr>
            <a:xfrm>
              <a:off x="1301750" y="768350"/>
              <a:ext cx="196850"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0" i="0">
                  <a:latin typeface="Cambria Math" panose="02040503050406030204" pitchFamily="18" charset="0"/>
                </a:rPr>
                <a:t>𝑄_𝑠</a:t>
              </a:r>
              <a:endParaRPr lang="en-US" sz="1100"/>
            </a:p>
          </xdr:txBody>
        </xdr:sp>
      </mc:Fallback>
    </mc:AlternateContent>
    <xdr:clientData/>
  </xdr:oneCellAnchor>
  <xdr:oneCellAnchor>
    <xdr:from>
      <xdr:col>3</xdr:col>
      <xdr:colOff>584200</xdr:colOff>
      <xdr:row>1</xdr:row>
      <xdr:rowOff>228600</xdr:rowOff>
    </xdr:from>
    <xdr:ext cx="19768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96786C5-1567-A952-2D6D-284DAF91970D}"/>
                </a:ext>
              </a:extLst>
            </xdr:cNvPr>
            <xdr:cNvSpPr txBox="1"/>
          </xdr:nvSpPr>
          <xdr:spPr>
            <a:xfrm>
              <a:off x="2451100" y="762000"/>
              <a:ext cx="19768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𝑑</m:t>
                        </m:r>
                      </m:sub>
                    </m:sSub>
                  </m:oMath>
                </m:oMathPara>
              </a14:m>
              <a:endParaRPr lang="en-US" sz="1100"/>
            </a:p>
          </xdr:txBody>
        </xdr:sp>
      </mc:Choice>
      <mc:Fallback xmlns="">
        <xdr:sp macro="" textlink="">
          <xdr:nvSpPr>
            <xdr:cNvPr id="9" name="TextBox 8">
              <a:extLst>
                <a:ext uri="{FF2B5EF4-FFF2-40B4-BE49-F238E27FC236}">
                  <a16:creationId xmlns:a16="http://schemas.microsoft.com/office/drawing/2014/main" id="{A96786C5-1567-A952-2D6D-284DAF91970D}"/>
                </a:ext>
              </a:extLst>
            </xdr:cNvPr>
            <xdr:cNvSpPr txBox="1"/>
          </xdr:nvSpPr>
          <xdr:spPr>
            <a:xfrm>
              <a:off x="2451100" y="762000"/>
              <a:ext cx="19768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𝑄_𝑑</a:t>
              </a:r>
              <a:endParaRPr lang="en-US" sz="1100"/>
            </a:p>
          </xdr:txBody>
        </xdr:sp>
      </mc:Fallback>
    </mc:AlternateContent>
    <xdr:clientData/>
  </xdr:oneCellAnchor>
  <xdr:twoCellAnchor>
    <xdr:from>
      <xdr:col>0</xdr:col>
      <xdr:colOff>6350</xdr:colOff>
      <xdr:row>0</xdr:row>
      <xdr:rowOff>6350</xdr:rowOff>
    </xdr:from>
    <xdr:to>
      <xdr:col>9</xdr:col>
      <xdr:colOff>819150</xdr:colOff>
      <xdr:row>0</xdr:row>
      <xdr:rowOff>463550</xdr:rowOff>
    </xdr:to>
    <xdr:sp macro="" textlink="">
      <xdr:nvSpPr>
        <xdr:cNvPr id="10" name="TextBox 9">
          <a:extLst>
            <a:ext uri="{FF2B5EF4-FFF2-40B4-BE49-F238E27FC236}">
              <a16:creationId xmlns:a16="http://schemas.microsoft.com/office/drawing/2014/main" id="{B0C7E45D-DA78-FD4C-AEC9-8D2D193C3271}"/>
            </a:ext>
          </a:extLst>
        </xdr:cNvPr>
        <xdr:cNvSpPr txBox="1"/>
      </xdr:nvSpPr>
      <xdr:spPr>
        <a:xfrm>
          <a:off x="6350" y="6350"/>
          <a:ext cx="7442200" cy="4572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Patterns Between Two Numbers. Application: Supply</a:t>
          </a:r>
          <a:r>
            <a:rPr lang="en-US" sz="1100" baseline="0"/>
            <a:t> and Demand. Goal: Find the equilibrium price and quantity given the supply and demand equations.</a:t>
          </a:r>
          <a:endParaRPr lang="en-US" sz="1100"/>
        </a:p>
      </xdr:txBody>
    </xdr:sp>
    <xdr:clientData/>
  </xdr:twoCellAnchor>
  <xdr:twoCellAnchor>
    <xdr:from>
      <xdr:col>5</xdr:col>
      <xdr:colOff>114300</xdr:colOff>
      <xdr:row>1</xdr:row>
      <xdr:rowOff>139700</xdr:rowOff>
    </xdr:from>
    <xdr:to>
      <xdr:col>10</xdr:col>
      <xdr:colOff>127000</xdr:colOff>
      <xdr:row>8</xdr:row>
      <xdr:rowOff>177800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EDACC5CC-394F-3048-A7FB-15879D39F790}"/>
                </a:ext>
              </a:extLst>
            </xdr:cNvPr>
            <xdr:cNvSpPr txBox="1"/>
          </xdr:nvSpPr>
          <xdr:spPr>
            <a:xfrm>
              <a:off x="3441700" y="609600"/>
              <a:ext cx="4140200" cy="168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At a price of $40 there is demand for 573 items and a supply of 320 items. When the price is $80 demand is 453 and supply is 640. Assume supply and demand are linear. Find the equilibrium</a:t>
              </a:r>
              <a:r>
                <a:rPr lang="en-US" sz="1100" baseline="0"/>
                <a:t> price and quantity.</a:t>
              </a: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rgbClr val="7030A0"/>
                  </a:solidFill>
                </a:rPr>
                <a:t>Part 3: Use the equations found in Part 2 to find the equilibrium.</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The demand equation is: </a:t>
              </a:r>
              <a14:m>
                <m:oMath xmlns:m="http://schemas.openxmlformats.org/officeDocument/2006/math">
                  <m:r>
                    <a:rPr lang="en-US" sz="1100" b="0" i="1" baseline="0">
                      <a:latin typeface="Cambria Math" panose="02040503050406030204" pitchFamily="18" charset="0"/>
                    </a:rPr>
                    <m:t>𝑑𝑒𝑚𝑎𝑛𝑑</m:t>
                  </m:r>
                  <m:r>
                    <a:rPr lang="en-US" sz="1100" b="0" i="1" baseline="0">
                      <a:latin typeface="Cambria Math" panose="02040503050406030204" pitchFamily="18" charset="0"/>
                    </a:rPr>
                    <m:t>=</m:t>
                  </m:r>
                  <m:r>
                    <a:rPr lang="en-US" sz="1100" b="0" i="1" baseline="0">
                      <a:latin typeface="Cambria Math" panose="02040503050406030204" pitchFamily="18" charset="0"/>
                    </a:rPr>
                    <m:t>𝑚𝑥</m:t>
                  </m:r>
                  <m:r>
                    <a:rPr lang="en-US" sz="1100" b="0" i="1" baseline="0">
                      <a:latin typeface="Cambria Math" panose="02040503050406030204" pitchFamily="18" charset="0"/>
                    </a:rPr>
                    <m:t>+</m:t>
                  </m:r>
                  <m:r>
                    <a:rPr lang="en-US" sz="1100" b="0" i="1" baseline="0">
                      <a:latin typeface="Cambria Math" panose="02040503050406030204" pitchFamily="18" charset="0"/>
                    </a:rPr>
                    <m:t>𝑏</m:t>
                  </m:r>
                  <m:r>
                    <a:rPr lang="en-US" sz="1100" b="0" i="1" baseline="0">
                      <a:latin typeface="Cambria Math" panose="02040503050406030204" pitchFamily="18" charset="0"/>
                    </a:rPr>
                    <m:t>=−3</m:t>
                  </m:r>
                  <m:r>
                    <a:rPr lang="en-US" sz="1100" b="0" i="1" baseline="0">
                      <a:latin typeface="Cambria Math" panose="02040503050406030204" pitchFamily="18" charset="0"/>
                    </a:rPr>
                    <m:t>𝑥</m:t>
                  </m:r>
                  <m:r>
                    <a:rPr lang="en-US" sz="1100" b="0" i="1" baseline="0">
                      <a:latin typeface="Cambria Math" panose="02040503050406030204" pitchFamily="18" charset="0"/>
                    </a:rPr>
                    <m:t>+693</m:t>
                  </m:r>
                </m:oMath>
              </a14:m>
              <a:endParaRPr lang="en-US" sz="1100" b="0" baseline="0"/>
            </a:p>
            <a:p>
              <a:r>
                <a:rPr lang="en-US" sz="1100"/>
                <a:t>The supply</a:t>
              </a:r>
              <a:r>
                <a:rPr lang="en-US" sz="1100" baseline="0"/>
                <a:t> equation is: </a:t>
              </a:r>
              <a14:m>
                <m:oMath xmlns:m="http://schemas.openxmlformats.org/officeDocument/2006/math">
                  <m:r>
                    <a:rPr lang="en-US" sz="1100" b="0" i="1" baseline="0">
                      <a:latin typeface="Cambria Math" panose="02040503050406030204" pitchFamily="18" charset="0"/>
                    </a:rPr>
                    <m:t>𝑠𝑢𝑝𝑝𝑙𝑦</m:t>
                  </m:r>
                  <m:r>
                    <a:rPr lang="en-US" sz="1100" b="0" i="1" baseline="0">
                      <a:latin typeface="Cambria Math" panose="02040503050406030204" pitchFamily="18" charset="0"/>
                    </a:rPr>
                    <m:t>=</m:t>
                  </m:r>
                  <m:r>
                    <a:rPr lang="en-US" sz="1100" b="0" i="1" baseline="0">
                      <a:latin typeface="Cambria Math" panose="02040503050406030204" pitchFamily="18" charset="0"/>
                    </a:rPr>
                    <m:t>𝑚𝑥</m:t>
                  </m:r>
                  <m:r>
                    <a:rPr lang="en-US" sz="1100" b="0" i="1" baseline="0">
                      <a:latin typeface="Cambria Math" panose="02040503050406030204" pitchFamily="18" charset="0"/>
                    </a:rPr>
                    <m:t>+</m:t>
                  </m:r>
                  <m:r>
                    <a:rPr lang="en-US" sz="1100" b="0" i="1" baseline="0">
                      <a:latin typeface="Cambria Math" panose="02040503050406030204" pitchFamily="18" charset="0"/>
                    </a:rPr>
                    <m:t>𝑏</m:t>
                  </m:r>
                  <m:r>
                    <a:rPr lang="en-US" sz="1100" b="0" i="1" baseline="0">
                      <a:latin typeface="Cambria Math" panose="02040503050406030204" pitchFamily="18" charset="0"/>
                    </a:rPr>
                    <m:t>=8</m:t>
                  </m:r>
                  <m:r>
                    <a:rPr lang="en-US" sz="1100" b="0" i="1" baseline="0">
                      <a:latin typeface="Cambria Math" panose="02040503050406030204" pitchFamily="18" charset="0"/>
                    </a:rPr>
                    <m:t>𝑥</m:t>
                  </m:r>
                </m:oMath>
              </a14:m>
              <a:endParaRPr lang="en-US" sz="1100"/>
            </a:p>
            <a:p>
              <a:endParaRPr lang="en-US" sz="1100"/>
            </a:p>
            <a:p>
              <a:r>
                <a:rPr lang="en-US" sz="1100"/>
                <a:t>Equilibrium</a:t>
              </a:r>
              <a:r>
                <a:rPr lang="en-US" sz="1100" baseline="0"/>
                <a:t> occurs at a price of $63 and quantity of 504.</a:t>
              </a:r>
              <a:endParaRPr lang="en-US" sz="1100"/>
            </a:p>
          </xdr:txBody>
        </xdr:sp>
      </mc:Choice>
      <mc:Fallback xmlns="">
        <xdr:sp macro="" textlink="">
          <xdr:nvSpPr>
            <xdr:cNvPr id="3" name="TextBox 2">
              <a:extLst>
                <a:ext uri="{FF2B5EF4-FFF2-40B4-BE49-F238E27FC236}">
                  <a16:creationId xmlns:a16="http://schemas.microsoft.com/office/drawing/2014/main" id="{EDACC5CC-394F-3048-A7FB-15879D39F790}"/>
                </a:ext>
              </a:extLst>
            </xdr:cNvPr>
            <xdr:cNvSpPr txBox="1"/>
          </xdr:nvSpPr>
          <xdr:spPr>
            <a:xfrm>
              <a:off x="3441700" y="609600"/>
              <a:ext cx="4140200" cy="168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At a price of $40 there is demand for 573 items and a supply of 320 items. When the price is $80 demand is 453 and supply is 640. Assume supply and demand are linear. Find the equilibrium</a:t>
              </a:r>
              <a:r>
                <a:rPr lang="en-US" sz="1100" baseline="0"/>
                <a:t> price and quantity.</a:t>
              </a: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rgbClr val="7030A0"/>
                  </a:solidFill>
                </a:rPr>
                <a:t>Part 3: Use the equations found in Part 2 to find the equilibrium.</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The demand equation is: </a:t>
              </a:r>
              <a:r>
                <a:rPr lang="en-US" sz="1100" b="0" i="0" baseline="0">
                  <a:latin typeface="Cambria Math" panose="02040503050406030204" pitchFamily="18" charset="0"/>
                </a:rPr>
                <a:t>𝑑𝑒𝑚𝑎𝑛𝑑=𝑚𝑥+𝑏=−3𝑥+693</a:t>
              </a:r>
              <a:endParaRPr lang="en-US" sz="1100" b="0" baseline="0"/>
            </a:p>
            <a:p>
              <a:r>
                <a:rPr lang="en-US" sz="1100"/>
                <a:t>The supply</a:t>
              </a:r>
              <a:r>
                <a:rPr lang="en-US" sz="1100" baseline="0"/>
                <a:t> equation is: </a:t>
              </a:r>
              <a:r>
                <a:rPr lang="en-US" sz="1100" b="0" i="0" baseline="0">
                  <a:latin typeface="Cambria Math" panose="02040503050406030204" pitchFamily="18" charset="0"/>
                </a:rPr>
                <a:t>𝑠𝑢𝑝𝑝𝑙𝑦=𝑚𝑥+𝑏=8𝑥</a:t>
              </a:r>
              <a:endParaRPr lang="en-US" sz="1100"/>
            </a:p>
            <a:p>
              <a:endParaRPr lang="en-US" sz="1100"/>
            </a:p>
            <a:p>
              <a:r>
                <a:rPr lang="en-US" sz="1100"/>
                <a:t>Equilibrium</a:t>
              </a:r>
              <a:r>
                <a:rPr lang="en-US" sz="1100" baseline="0"/>
                <a:t> occurs at a price of $63 and quantity of 504.</a:t>
              </a:r>
              <a:endParaRPr lang="en-US" sz="1100"/>
            </a:p>
          </xdr:txBody>
        </xdr:sp>
      </mc:Fallback>
    </mc:AlternateContent>
    <xdr:clientData/>
  </xdr:twoCellAnchor>
  <xdr:twoCellAnchor>
    <xdr:from>
      <xdr:col>5</xdr:col>
      <xdr:colOff>38100</xdr:colOff>
      <xdr:row>4</xdr:row>
      <xdr:rowOff>63500</xdr:rowOff>
    </xdr:from>
    <xdr:to>
      <xdr:col>5</xdr:col>
      <xdr:colOff>228600</xdr:colOff>
      <xdr:row>9</xdr:row>
      <xdr:rowOff>44450</xdr:rowOff>
    </xdr:to>
    <xdr:sp macro="" textlink="">
      <xdr:nvSpPr>
        <xdr:cNvPr id="11" name="Right Brace 10">
          <a:extLst>
            <a:ext uri="{FF2B5EF4-FFF2-40B4-BE49-F238E27FC236}">
              <a16:creationId xmlns:a16="http://schemas.microsoft.com/office/drawing/2014/main" id="{76A09FB0-D6D0-4F5D-DA25-9CC1B03F91EB}"/>
            </a:ext>
          </a:extLst>
        </xdr:cNvPr>
        <xdr:cNvSpPr/>
      </xdr:nvSpPr>
      <xdr:spPr>
        <a:xfrm>
          <a:off x="3365500" y="1371600"/>
          <a:ext cx="190500" cy="996950"/>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209550</xdr:colOff>
      <xdr:row>11</xdr:row>
      <xdr:rowOff>158750</xdr:rowOff>
    </xdr:from>
    <xdr:to>
      <xdr:col>7</xdr:col>
      <xdr:colOff>730250</xdr:colOff>
      <xdr:row>14</xdr:row>
      <xdr:rowOff>82550</xdr:rowOff>
    </xdr:to>
    <xdr:sp macro="" textlink="">
      <xdr:nvSpPr>
        <xdr:cNvPr id="12" name="TextBox 11">
          <a:extLst>
            <a:ext uri="{FF2B5EF4-FFF2-40B4-BE49-F238E27FC236}">
              <a16:creationId xmlns:a16="http://schemas.microsoft.com/office/drawing/2014/main" id="{313F3E6B-E166-E91A-B684-41A3C6D40E60}"/>
            </a:ext>
          </a:extLst>
        </xdr:cNvPr>
        <xdr:cNvSpPr txBox="1"/>
      </xdr:nvSpPr>
      <xdr:spPr>
        <a:xfrm>
          <a:off x="3536950" y="2889250"/>
          <a:ext cx="21717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Look for negative to positive jump! Ideally</a:t>
          </a:r>
          <a:r>
            <a:rPr lang="en-US" sz="1100" baseline="0"/>
            <a:t> 0 is equilibrium.</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6350</xdr:rowOff>
    </xdr:from>
    <xdr:to>
      <xdr:col>8</xdr:col>
      <xdr:colOff>0</xdr:colOff>
      <xdr:row>1</xdr:row>
      <xdr:rowOff>6350</xdr:rowOff>
    </xdr:to>
    <xdr:sp macro="" textlink="">
      <xdr:nvSpPr>
        <xdr:cNvPr id="2" name="TextBox 1">
          <a:extLst>
            <a:ext uri="{FF2B5EF4-FFF2-40B4-BE49-F238E27FC236}">
              <a16:creationId xmlns:a16="http://schemas.microsoft.com/office/drawing/2014/main" id="{F4D2FA41-0D02-6441-3937-25036EFC2F3B}"/>
            </a:ext>
          </a:extLst>
        </xdr:cNvPr>
        <xdr:cNvSpPr txBox="1"/>
      </xdr:nvSpPr>
      <xdr:spPr>
        <a:xfrm>
          <a:off x="0" y="6350"/>
          <a:ext cx="6604000" cy="6350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 Two Quantities - Linear Application - Find</a:t>
          </a:r>
          <a:r>
            <a:rPr lang="en-US" sz="1100" baseline="0"/>
            <a:t> the equilibrium between supply and demand when only data is given, not the equations. Assume linear supply/demand. In this situation we are looking for the intersection between two lines (two y columns)</a:t>
          </a:r>
          <a:endParaRPr lang="en-US" sz="1100"/>
        </a:p>
      </xdr:txBody>
    </xdr:sp>
    <xdr:clientData/>
  </xdr:twoCellAnchor>
  <xdr:twoCellAnchor>
    <xdr:from>
      <xdr:col>0</xdr:col>
      <xdr:colOff>88900</xdr:colOff>
      <xdr:row>6</xdr:row>
      <xdr:rowOff>101600</xdr:rowOff>
    </xdr:from>
    <xdr:to>
      <xdr:col>6</xdr:col>
      <xdr:colOff>12700</xdr:colOff>
      <xdr:row>14</xdr:row>
      <xdr:rowOff>152400</xdr:rowOff>
    </xdr:to>
    <xdr:sp macro="" textlink="">
      <xdr:nvSpPr>
        <xdr:cNvPr id="3" name="TextBox 2">
          <a:extLst>
            <a:ext uri="{FF2B5EF4-FFF2-40B4-BE49-F238E27FC236}">
              <a16:creationId xmlns:a16="http://schemas.microsoft.com/office/drawing/2014/main" id="{D9A17771-794F-5E2F-2AF0-E9C260B9D65F}"/>
            </a:ext>
          </a:extLst>
        </xdr:cNvPr>
        <xdr:cNvSpPr txBox="1"/>
      </xdr:nvSpPr>
      <xdr:spPr>
        <a:xfrm>
          <a:off x="88900" y="1981200"/>
          <a:ext cx="487680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At a price of $40 there is demand for 573 items and a supply of 320 items. When the price is $80 demand is 453 and supply is 640. Assume supply and demand are linear. Find the equilibrium</a:t>
          </a:r>
          <a:r>
            <a:rPr lang="en-US" sz="1100" baseline="0"/>
            <a:t> price and quantity.</a:t>
          </a:r>
        </a:p>
        <a:p>
          <a:r>
            <a:rPr lang="en-US" sz="1100" baseline="0"/>
            <a:t>Part 1: Make a graph to visualize what is going on and to decide what values of x are of interest. Equilibrium is likely to occur for </a:t>
          </a:r>
          <a:r>
            <a:rPr lang="en-US" sz="1100" baseline="0">
              <a:solidFill>
                <a:srgbClr val="7030A0"/>
              </a:solidFill>
            </a:rPr>
            <a:t>x between 60 and 70</a:t>
          </a:r>
        </a:p>
        <a:p>
          <a:r>
            <a:rPr lang="en-US" sz="1100" b="1" i="1" baseline="0"/>
            <a:t>Using existing spreadsheets:</a:t>
          </a:r>
        </a:p>
        <a:p>
          <a:r>
            <a:rPr lang="en-US" sz="1100" baseline="0"/>
            <a:t>Part 2: Find the equations for supply and demand.</a:t>
          </a:r>
        </a:p>
        <a:p>
          <a:r>
            <a:rPr lang="en-US" sz="1100" baseline="0"/>
            <a:t>Part 3: Use the equations found in Part 2 to find the equilibrium.</a:t>
          </a:r>
          <a:endParaRPr lang="en-US" sz="1100"/>
        </a:p>
      </xdr:txBody>
    </xdr:sp>
    <xdr:clientData/>
  </xdr:twoCellAnchor>
  <xdr:twoCellAnchor>
    <xdr:from>
      <xdr:col>6</xdr:col>
      <xdr:colOff>206375</xdr:colOff>
      <xdr:row>1</xdr:row>
      <xdr:rowOff>320675</xdr:rowOff>
    </xdr:from>
    <xdr:to>
      <xdr:col>11</xdr:col>
      <xdr:colOff>650875</xdr:colOff>
      <xdr:row>14</xdr:row>
      <xdr:rowOff>193675</xdr:rowOff>
    </xdr:to>
    <xdr:graphicFrame macro="">
      <xdr:nvGraphicFramePr>
        <xdr:cNvPr id="8" name="Chart 7">
          <a:extLst>
            <a:ext uri="{FF2B5EF4-FFF2-40B4-BE49-F238E27FC236}">
              <a16:creationId xmlns:a16="http://schemas.microsoft.com/office/drawing/2014/main" id="{93D8391E-3504-4896-8980-477932672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6350</xdr:colOff>
      <xdr:row>0</xdr:row>
      <xdr:rowOff>6350</xdr:rowOff>
    </xdr:from>
    <xdr:to>
      <xdr:col>11</xdr:col>
      <xdr:colOff>6350</xdr:colOff>
      <xdr:row>0</xdr:row>
      <xdr:rowOff>469900</xdr:rowOff>
    </xdr:to>
    <xdr:sp macro="" textlink="">
      <xdr:nvSpPr>
        <xdr:cNvPr id="2" name="TextBox 1">
          <a:extLst>
            <a:ext uri="{FF2B5EF4-FFF2-40B4-BE49-F238E27FC236}">
              <a16:creationId xmlns:a16="http://schemas.microsoft.com/office/drawing/2014/main" id="{5A48D8C4-725D-9642-AB3E-1CD7005A1E2A}"/>
            </a:ext>
          </a:extLst>
        </xdr:cNvPr>
        <xdr:cNvSpPr txBox="1"/>
      </xdr:nvSpPr>
      <xdr:spPr>
        <a:xfrm>
          <a:off x="6350" y="6350"/>
          <a:ext cx="7861300" cy="4635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Relationships Between Two Quantities: Quadratic Functions.</a:t>
          </a:r>
          <a:r>
            <a:rPr lang="en-US" sz="1100" baseline="0"/>
            <a:t> Goal: Use tabular information to recognize a quadratic pattern in numbers. Make a graph and write the equation of the quadratic pattern. Identify </a:t>
          </a:r>
          <a:r>
            <a:rPr lang="en-US" sz="1100" b="0" i="1" baseline="0">
              <a:latin typeface="Times New Roman" panose="02020603050405020304" pitchFamily="18" charset="0"/>
              <a:cs typeface="Times New Roman" panose="02020603050405020304" pitchFamily="18" charset="0"/>
            </a:rPr>
            <a:t>a, b, c</a:t>
          </a:r>
          <a:r>
            <a:rPr lang="en-US" sz="1100" baseline="0"/>
            <a:t>. </a:t>
          </a:r>
          <a:r>
            <a:rPr lang="en-US" sz="1100" b="1" baseline="0">
              <a:solidFill>
                <a:srgbClr val="7030A0"/>
              </a:solidFill>
            </a:rPr>
            <a:t>Calculate revenue when x = 27 or 48.</a:t>
          </a:r>
          <a:endParaRPr lang="en-US" sz="1100" b="1">
            <a:solidFill>
              <a:srgbClr val="7030A0"/>
            </a:solidFill>
          </a:endParaRPr>
        </a:p>
      </xdr:txBody>
    </xdr:sp>
    <xdr:clientData/>
  </xdr:twoCellAnchor>
  <xdr:oneCellAnchor>
    <xdr:from>
      <xdr:col>0</xdr:col>
      <xdr:colOff>0</xdr:colOff>
      <xdr:row>1</xdr:row>
      <xdr:rowOff>34925</xdr:rowOff>
    </xdr:from>
    <xdr:ext cx="4000500"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777971C-E7CA-3B6F-F156-130A193407A1}"/>
                </a:ext>
              </a:extLst>
            </xdr:cNvPr>
            <xdr:cNvSpPr txBox="1"/>
          </xdr:nvSpPr>
          <xdr:spPr>
            <a:xfrm>
              <a:off x="0" y="517525"/>
              <a:ext cx="40005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left"/>
                  </m:oMathParaPr>
                  <m:oMath xmlns:m="http://schemas.openxmlformats.org/officeDocument/2006/math">
                    <m:r>
                      <a:rPr lang="en-US" sz="1100" b="0" i="1">
                        <a:latin typeface="Cambria Math" panose="02040503050406030204" pitchFamily="18" charset="0"/>
                        <a:ea typeface="Cambria Math" panose="02040503050406030204" pitchFamily="18" charset="0"/>
                      </a:rPr>
                      <m:t>      </m:t>
                    </m:r>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𝑥</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𝑦</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𝑦</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𝑅</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𝑅</m:t>
                    </m:r>
                  </m:oMath>
                </m:oMathPara>
              </a14:m>
              <a:endParaRPr lang="en-US" sz="1100"/>
            </a:p>
          </xdr:txBody>
        </xdr:sp>
      </mc:Choice>
      <mc:Fallback xmlns="">
        <xdr:sp macro="" textlink="">
          <xdr:nvSpPr>
            <xdr:cNvPr id="3" name="TextBox 2">
              <a:extLst>
                <a:ext uri="{FF2B5EF4-FFF2-40B4-BE49-F238E27FC236}">
                  <a16:creationId xmlns:a16="http://schemas.microsoft.com/office/drawing/2014/main" id="{8777971C-E7CA-3B6F-F156-130A193407A1}"/>
                </a:ext>
              </a:extLst>
            </xdr:cNvPr>
            <xdr:cNvSpPr txBox="1"/>
          </xdr:nvSpPr>
          <xdr:spPr>
            <a:xfrm>
              <a:off x="0" y="517525"/>
              <a:ext cx="40005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ea typeface="Cambria Math" panose="02040503050406030204" pitchFamily="18" charset="0"/>
                </a:rPr>
                <a:t>      </a:t>
              </a: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                 𝑥                            𝑦                 ∆𝑦              𝑅                   ∆𝑅</a:t>
              </a:r>
              <a:endParaRPr lang="en-US" sz="1100"/>
            </a:p>
          </xdr:txBody>
        </xdr:sp>
      </mc:Fallback>
    </mc:AlternateContent>
    <xdr:clientData/>
  </xdr:oneCellAnchor>
  <xdr:oneCellAnchor>
    <xdr:from>
      <xdr:col>6</xdr:col>
      <xdr:colOff>98425</xdr:colOff>
      <xdr:row>1</xdr:row>
      <xdr:rowOff>34925</xdr:rowOff>
    </xdr:from>
    <xdr:ext cx="411075"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34BB1E9-C538-E3A2-E8CC-A2D2F6E3B9EA}"/>
                </a:ext>
              </a:extLst>
            </xdr:cNvPr>
            <xdr:cNvSpPr txBox="1"/>
          </xdr:nvSpPr>
          <xdr:spPr>
            <a:xfrm>
              <a:off x="4073525" y="517525"/>
              <a:ext cx="4110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𝑅</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6" name="TextBox 5">
              <a:extLst>
                <a:ext uri="{FF2B5EF4-FFF2-40B4-BE49-F238E27FC236}">
                  <a16:creationId xmlns:a16="http://schemas.microsoft.com/office/drawing/2014/main" id="{434BB1E9-C538-E3A2-E8CC-A2D2F6E3B9EA}"/>
                </a:ext>
              </a:extLst>
            </xdr:cNvPr>
            <xdr:cNvSpPr txBox="1"/>
          </xdr:nvSpPr>
          <xdr:spPr>
            <a:xfrm>
              <a:off x="4073525" y="517525"/>
              <a:ext cx="4110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(∆𝑅)</a:t>
              </a:r>
              <a:endParaRPr lang="en-US" sz="1100"/>
            </a:p>
          </xdr:txBody>
        </xdr:sp>
      </mc:Fallback>
    </mc:AlternateContent>
    <xdr:clientData/>
  </xdr:oneCellAnchor>
  <xdr:twoCellAnchor>
    <xdr:from>
      <xdr:col>1</xdr:col>
      <xdr:colOff>101600</xdr:colOff>
      <xdr:row>15</xdr:row>
      <xdr:rowOff>57150</xdr:rowOff>
    </xdr:from>
    <xdr:to>
      <xdr:col>6</xdr:col>
      <xdr:colOff>165100</xdr:colOff>
      <xdr:row>21</xdr:row>
      <xdr:rowOff>158750</xdr:rowOff>
    </xdr:to>
    <xdr:grpSp>
      <xdr:nvGrpSpPr>
        <xdr:cNvPr id="20" name="Group 19">
          <a:extLst>
            <a:ext uri="{FF2B5EF4-FFF2-40B4-BE49-F238E27FC236}">
              <a16:creationId xmlns:a16="http://schemas.microsoft.com/office/drawing/2014/main" id="{4CA12BCD-B2EA-4DD4-156D-620B57125CE4}"/>
            </a:ext>
          </a:extLst>
        </xdr:cNvPr>
        <xdr:cNvGrpSpPr/>
      </xdr:nvGrpSpPr>
      <xdr:grpSpPr>
        <a:xfrm>
          <a:off x="571500" y="3600450"/>
          <a:ext cx="3568700" cy="1320800"/>
          <a:chOff x="1606550" y="4267200"/>
          <a:chExt cx="3568700" cy="1320800"/>
        </a:xfrm>
      </xdr:grpSpPr>
      <xdr:sp macro="" textlink="">
        <xdr:nvSpPr>
          <xdr:cNvPr id="5" name="TextBox 4">
            <a:extLst>
              <a:ext uri="{FF2B5EF4-FFF2-40B4-BE49-F238E27FC236}">
                <a16:creationId xmlns:a16="http://schemas.microsoft.com/office/drawing/2014/main" id="{0F560650-F8D9-F18C-BDC0-00E03FE91CE8}"/>
              </a:ext>
            </a:extLst>
          </xdr:cNvPr>
          <xdr:cNvSpPr txBox="1"/>
        </xdr:nvSpPr>
        <xdr:spPr>
          <a:xfrm>
            <a:off x="2298700" y="4267200"/>
            <a:ext cx="2876550" cy="132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t>Revenue = price * quantity sold</a:t>
            </a:r>
            <a:endParaRPr lang="en-US" sz="1100"/>
          </a:p>
          <a:p>
            <a:endParaRPr lang="en-US" sz="1100"/>
          </a:p>
          <a:p>
            <a:r>
              <a:rPr lang="en-US" sz="1100"/>
              <a:t>We can see a symmetric pattern of numbers. The 'fulcrum'</a:t>
            </a:r>
            <a:r>
              <a:rPr lang="en-US" sz="1100" baseline="0"/>
              <a:t> of that symmetry is what we call the vertex or turning point of the quadratic pattern. The turning point occurs when revenue is 1000.</a:t>
            </a:r>
          </a:p>
        </xdr:txBody>
      </xdr:sp>
      <xdr:cxnSp macro="">
        <xdr:nvCxnSpPr>
          <xdr:cNvPr id="8" name="Straight Arrow Connector 7">
            <a:extLst>
              <a:ext uri="{FF2B5EF4-FFF2-40B4-BE49-F238E27FC236}">
                <a16:creationId xmlns:a16="http://schemas.microsoft.com/office/drawing/2014/main" id="{7B845FEC-5183-8B3B-1165-E3BF8C9CA50B}"/>
              </a:ext>
            </a:extLst>
          </xdr:cNvPr>
          <xdr:cNvCxnSpPr>
            <a:stCxn id="5" idx="1"/>
          </xdr:cNvCxnSpPr>
        </xdr:nvCxnSpPr>
        <xdr:spPr>
          <a:xfrm flipH="1" flipV="1">
            <a:off x="1606550" y="4699000"/>
            <a:ext cx="692150" cy="228600"/>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86BA279F-5933-004E-8391-072188D18ED6}"/>
              </a:ext>
            </a:extLst>
          </xdr:cNvPr>
          <xdr:cNvCxnSpPr>
            <a:stCxn id="5" idx="1"/>
          </xdr:cNvCxnSpPr>
        </xdr:nvCxnSpPr>
        <xdr:spPr>
          <a:xfrm flipH="1">
            <a:off x="1619250" y="4927600"/>
            <a:ext cx="679450" cy="196850"/>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7</xdr:col>
      <xdr:colOff>333375</xdr:colOff>
      <xdr:row>1</xdr:row>
      <xdr:rowOff>231775</xdr:rowOff>
    </xdr:from>
    <xdr:ext cx="1752082"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5B67F94-2DCE-0E8D-0C62-9059DCFF860D}"/>
                </a:ext>
              </a:extLst>
            </xdr:cNvPr>
            <xdr:cNvSpPr txBox="1"/>
          </xdr:nvSpPr>
          <xdr:spPr>
            <a:xfrm>
              <a:off x="4892675" y="714375"/>
              <a:ext cx="17520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𝑎</m:t>
                    </m:r>
                    <m:r>
                      <a:rPr lang="en-US" sz="1100" b="0" i="1">
                        <a:latin typeface="Cambria Math" panose="02040503050406030204" pitchFamily="18" charset="0"/>
                      </a:rPr>
                      <m:t>                        </m:t>
                    </m:r>
                    <m:r>
                      <a:rPr lang="en-US" sz="1100" b="0" i="1">
                        <a:latin typeface="Cambria Math" panose="02040503050406030204" pitchFamily="18" charset="0"/>
                      </a:rPr>
                      <m:t>𝑏</m:t>
                    </m:r>
                    <m:r>
                      <a:rPr lang="en-US" sz="1100" b="0" i="1">
                        <a:latin typeface="Cambria Math" panose="02040503050406030204" pitchFamily="18" charset="0"/>
                      </a:rPr>
                      <m:t>                        </m:t>
                    </m:r>
                    <m:r>
                      <a:rPr lang="en-US" sz="1100" b="0" i="1">
                        <a:latin typeface="Cambria Math" panose="02040503050406030204" pitchFamily="18" charset="0"/>
                      </a:rPr>
                      <m:t>𝑐</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05B67F94-2DCE-0E8D-0C62-9059DCFF860D}"/>
                </a:ext>
              </a:extLst>
            </xdr:cNvPr>
            <xdr:cNvSpPr txBox="1"/>
          </xdr:nvSpPr>
          <xdr:spPr>
            <a:xfrm>
              <a:off x="4892675" y="714375"/>
              <a:ext cx="17520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𝑎                        𝑏                        𝑐</a:t>
              </a:r>
              <a:endParaRPr lang="en-US" sz="1100"/>
            </a:p>
          </xdr:txBody>
        </xdr:sp>
      </mc:Fallback>
    </mc:AlternateContent>
    <xdr:clientData/>
  </xdr:oneCellAnchor>
  <xdr:oneCellAnchor>
    <xdr:from>
      <xdr:col>7</xdr:col>
      <xdr:colOff>581025</xdr:colOff>
      <xdr:row>1</xdr:row>
      <xdr:rowOff>15875</xdr:rowOff>
    </xdr:from>
    <xdr:ext cx="1285160" cy="175369"/>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993FE81-3DD8-A4D5-E6FA-D15D6350553A}"/>
                </a:ext>
              </a:extLst>
            </xdr:cNvPr>
            <xdr:cNvSpPr txBox="1"/>
          </xdr:nvSpPr>
          <xdr:spPr>
            <a:xfrm>
              <a:off x="5140325" y="498475"/>
              <a:ext cx="12851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𝑓</m:t>
                    </m:r>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en-US" sz="1100" b="0" i="1">
                        <a:latin typeface="Cambria Math" panose="02040503050406030204" pitchFamily="18" charset="0"/>
                      </a:rPr>
                      <m:t>=</m:t>
                    </m:r>
                    <m:r>
                      <a:rPr lang="en-US" sz="1100" b="0" i="1">
                        <a:latin typeface="Cambria Math" panose="02040503050406030204" pitchFamily="18" charset="0"/>
                      </a:rPr>
                      <m:t>𝑎</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2</m:t>
                        </m:r>
                      </m:sup>
                    </m:sSup>
                    <m:r>
                      <a:rPr lang="en-US" sz="1100" b="0" i="1">
                        <a:latin typeface="Cambria Math" panose="02040503050406030204" pitchFamily="18" charset="0"/>
                      </a:rPr>
                      <m:t>+</m:t>
                    </m:r>
                    <m:r>
                      <a:rPr lang="en-US" sz="1100" b="0" i="1">
                        <a:latin typeface="Cambria Math" panose="02040503050406030204" pitchFamily="18" charset="0"/>
                      </a:rPr>
                      <m:t>𝑏𝑥</m:t>
                    </m:r>
                    <m:r>
                      <a:rPr lang="en-US" sz="1100" b="0" i="1">
                        <a:latin typeface="Cambria Math" panose="02040503050406030204" pitchFamily="18" charset="0"/>
                      </a:rPr>
                      <m:t>+</m:t>
                    </m:r>
                    <m:r>
                      <a:rPr lang="en-US" sz="1100" b="0" i="1">
                        <a:latin typeface="Cambria Math" panose="02040503050406030204" pitchFamily="18" charset="0"/>
                      </a:rPr>
                      <m:t>𝑐</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993FE81-3DD8-A4D5-E6FA-D15D6350553A}"/>
                </a:ext>
              </a:extLst>
            </xdr:cNvPr>
            <xdr:cNvSpPr txBox="1"/>
          </xdr:nvSpPr>
          <xdr:spPr>
            <a:xfrm>
              <a:off x="5140325" y="498475"/>
              <a:ext cx="12851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𝑓(𝑥)=𝑎𝑥^2+𝑏𝑥+𝑐</a:t>
              </a:r>
              <a:endParaRPr lang="en-US" sz="1100"/>
            </a:p>
          </xdr:txBody>
        </xdr:sp>
      </mc:Fallback>
    </mc:AlternateContent>
    <xdr:clientData/>
  </xdr:oneCellAnchor>
  <xdr:twoCellAnchor>
    <xdr:from>
      <xdr:col>5</xdr:col>
      <xdr:colOff>187325</xdr:colOff>
      <xdr:row>11</xdr:row>
      <xdr:rowOff>73025</xdr:rowOff>
    </xdr:from>
    <xdr:to>
      <xdr:col>11</xdr:col>
      <xdr:colOff>403225</xdr:colOff>
      <xdr:row>24</xdr:row>
      <xdr:rowOff>174625</xdr:rowOff>
    </xdr:to>
    <xdr:graphicFrame macro="">
      <xdr:nvGraphicFramePr>
        <xdr:cNvPr id="28" name="Chart 27">
          <a:extLst>
            <a:ext uri="{FF2B5EF4-FFF2-40B4-BE49-F238E27FC236}">
              <a16:creationId xmlns:a16="http://schemas.microsoft.com/office/drawing/2014/main" id="{46C445ED-AEE5-9350-9C4C-B3246343A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130175</xdr:colOff>
      <xdr:row>1</xdr:row>
      <xdr:rowOff>212725</xdr:rowOff>
    </xdr:from>
    <xdr:ext cx="214661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7FA8E8D-4CFD-38E3-5C12-19C1130592FA}"/>
                </a:ext>
              </a:extLst>
            </xdr:cNvPr>
            <xdr:cNvSpPr txBox="1"/>
          </xdr:nvSpPr>
          <xdr:spPr>
            <a:xfrm>
              <a:off x="7165975" y="695325"/>
              <a:ext cx="21466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𝑞𝑢𝑎𝑛𝑡𝑖𝑡𝑦</m:t>
                    </m:r>
                    <m:r>
                      <a:rPr lang="en-US" sz="1100" b="0" i="1">
                        <a:latin typeface="Cambria Math" panose="02040503050406030204" pitchFamily="18" charset="0"/>
                      </a:rPr>
                      <m:t>         </m:t>
                    </m:r>
                    <m:r>
                      <a:rPr lang="en-US" sz="1100" b="0" i="1">
                        <a:latin typeface="Cambria Math" panose="02040503050406030204" pitchFamily="18" charset="0"/>
                      </a:rPr>
                      <m:t>𝑟𝑒𝑣𝑒𝑛𝑢𝑒</m:t>
                    </m:r>
                    <m:r>
                      <a:rPr lang="en-US" sz="1100" b="0" i="1">
                        <a:latin typeface="Cambria Math" panose="02040503050406030204" pitchFamily="18" charset="0"/>
                      </a:rPr>
                      <m:t>              </m:t>
                    </m:r>
                    <m:r>
                      <a:rPr lang="en-US" sz="1100" b="0" i="1">
                        <a:latin typeface="Cambria Math" panose="02040503050406030204" pitchFamily="18" charset="0"/>
                      </a:rPr>
                      <m:t>𝑝𝑟𝑖𝑐𝑒</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7FA8E8D-4CFD-38E3-5C12-19C1130592FA}"/>
                </a:ext>
              </a:extLst>
            </xdr:cNvPr>
            <xdr:cNvSpPr txBox="1"/>
          </xdr:nvSpPr>
          <xdr:spPr>
            <a:xfrm>
              <a:off x="7165975" y="695325"/>
              <a:ext cx="21466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𝑞𝑢𝑎𝑛𝑡𝑖𝑡𝑦         𝑟𝑒𝑣𝑒𝑛𝑢𝑒              𝑝𝑟𝑖𝑐𝑒</a:t>
              </a:r>
              <a:endParaRPr lang="en-US" sz="1100"/>
            </a:p>
          </xdr:txBody>
        </xdr:sp>
      </mc:Fallback>
    </mc:AlternateContent>
    <xdr:clientData/>
  </xdr:oneCellAnchor>
  <xdr:oneCellAnchor>
    <xdr:from>
      <xdr:col>12</xdr:col>
      <xdr:colOff>117475</xdr:colOff>
      <xdr:row>3</xdr:row>
      <xdr:rowOff>15875</xdr:rowOff>
    </xdr:from>
    <xdr:ext cx="1055289"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1F3D7B66-AC07-58A2-E3FC-A62431089450}"/>
                </a:ext>
              </a:extLst>
            </xdr:cNvPr>
            <xdr:cNvSpPr txBox="1"/>
          </xdr:nvSpPr>
          <xdr:spPr>
            <a:xfrm>
              <a:off x="8804275" y="1120775"/>
              <a:ext cx="105528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𝑝𝑟𝑖𝑐𝑒</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1F3D7B66-AC07-58A2-E3FC-A62431089450}"/>
                </a:ext>
              </a:extLst>
            </xdr:cNvPr>
            <xdr:cNvSpPr txBox="1"/>
          </xdr:nvSpPr>
          <xdr:spPr>
            <a:xfrm>
              <a:off x="8804275" y="1120775"/>
              <a:ext cx="105528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𝑝𝑟𝑖𝑐𝑒=𝑎⋅𝑥+𝑏</a:t>
              </a:r>
              <a:endParaRPr lang="en-US" sz="1100"/>
            </a:p>
          </xdr:txBody>
        </xdr:sp>
      </mc:Fallback>
    </mc:AlternateContent>
    <xdr:clientData/>
  </xdr:oneCellAnchor>
  <xdr:twoCellAnchor>
    <xdr:from>
      <xdr:col>10</xdr:col>
      <xdr:colOff>425450</xdr:colOff>
      <xdr:row>4</xdr:row>
      <xdr:rowOff>114300</xdr:rowOff>
    </xdr:from>
    <xdr:to>
      <xdr:col>14</xdr:col>
      <xdr:colOff>241300</xdr:colOff>
      <xdr:row>7</xdr:row>
      <xdr:rowOff>19050</xdr:rowOff>
    </xdr:to>
    <xdr:sp macro="" textlink="">
      <xdr:nvSpPr>
        <xdr:cNvPr id="32" name="TextBox 31">
          <a:extLst>
            <a:ext uri="{FF2B5EF4-FFF2-40B4-BE49-F238E27FC236}">
              <a16:creationId xmlns:a16="http://schemas.microsoft.com/office/drawing/2014/main" id="{6C5D7F56-9F91-2DF1-0984-198758B2BDD2}"/>
            </a:ext>
          </a:extLst>
        </xdr:cNvPr>
        <xdr:cNvSpPr txBox="1"/>
      </xdr:nvSpPr>
      <xdr:spPr>
        <a:xfrm>
          <a:off x="7461250" y="1422400"/>
          <a:ext cx="31178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understand where this equation for</a:t>
          </a:r>
          <a:r>
            <a:rPr lang="en-US" sz="1100" baseline="0"/>
            <a:t> price came about, check out my video on demand equation!</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6350</xdr:rowOff>
    </xdr:from>
    <xdr:to>
      <xdr:col>7</xdr:col>
      <xdr:colOff>812800</xdr:colOff>
      <xdr:row>0</xdr:row>
      <xdr:rowOff>584200</xdr:rowOff>
    </xdr:to>
    <xdr:sp macro="" textlink="">
      <xdr:nvSpPr>
        <xdr:cNvPr id="2" name="TextBox 1">
          <a:extLst>
            <a:ext uri="{FF2B5EF4-FFF2-40B4-BE49-F238E27FC236}">
              <a16:creationId xmlns:a16="http://schemas.microsoft.com/office/drawing/2014/main" id="{0711CAD9-8D2F-255B-35B1-0E6350B6E055}"/>
            </a:ext>
          </a:extLst>
        </xdr:cNvPr>
        <xdr:cNvSpPr txBox="1"/>
      </xdr:nvSpPr>
      <xdr:spPr>
        <a:xfrm>
          <a:off x="0" y="6350"/>
          <a:ext cx="6591300" cy="5778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 Two Numbers - Quadratic</a:t>
          </a:r>
          <a:r>
            <a:rPr lang="en-US" sz="1100" baseline="0"/>
            <a:t> Relationships. Goal: Given an equation for a quadratic function, identify important features and make a graph of the (x,y) curve.</a:t>
          </a:r>
          <a:endParaRPr lang="en-US" sz="1100"/>
        </a:p>
      </xdr:txBody>
    </xdr:sp>
    <xdr:clientData/>
  </xdr:twoCellAnchor>
  <xdr:twoCellAnchor>
    <xdr:from>
      <xdr:col>2</xdr:col>
      <xdr:colOff>69850</xdr:colOff>
      <xdr:row>5</xdr:row>
      <xdr:rowOff>69850</xdr:rowOff>
    </xdr:from>
    <xdr:to>
      <xdr:col>8</xdr:col>
      <xdr:colOff>438150</xdr:colOff>
      <xdr:row>11</xdr:row>
      <xdr:rowOff>63500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95970F58-46BA-BC71-E9F4-43C2653F8F93}"/>
                </a:ext>
              </a:extLst>
            </xdr:cNvPr>
            <xdr:cNvSpPr txBox="1"/>
          </xdr:nvSpPr>
          <xdr:spPr>
            <a:xfrm>
              <a:off x="1720850" y="1631950"/>
              <a:ext cx="5321300" cy="1212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Given</a:t>
              </a:r>
              <a:r>
                <a:rPr lang="en-US" sz="1100" baseline="0"/>
                <a:t> the function </a:t>
              </a:r>
              <a14:m>
                <m:oMath xmlns:m="http://schemas.openxmlformats.org/officeDocument/2006/math">
                  <m:r>
                    <a:rPr lang="en-US" sz="1100" b="0" i="1" baseline="0">
                      <a:latin typeface="Cambria Math" panose="02040503050406030204" pitchFamily="18" charset="0"/>
                    </a:rPr>
                    <m:t>𝑓</m:t>
                  </m:r>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𝑥</m:t>
                      </m:r>
                    </m:e>
                  </m:d>
                  <m:r>
                    <a:rPr lang="en-US" sz="1100" b="0" i="1" baseline="0">
                      <a:latin typeface="Cambria Math" panose="02040503050406030204" pitchFamily="18" charset="0"/>
                    </a:rPr>
                    <m:t>=</m:t>
                  </m:r>
                  <m:sSup>
                    <m:sSupPr>
                      <m:ctrlPr>
                        <a:rPr lang="en-US" sz="1100" b="0" i="1" baseline="0">
                          <a:latin typeface="Cambria Math" panose="02040503050406030204" pitchFamily="18" charset="0"/>
                        </a:rPr>
                      </m:ctrlPr>
                    </m:sSupPr>
                    <m:e>
                      <m:r>
                        <a:rPr lang="en-US" sz="1100" b="0" i="1" baseline="0">
                          <a:latin typeface="Cambria Math" panose="02040503050406030204" pitchFamily="18" charset="0"/>
                        </a:rPr>
                        <m:t>1</m:t>
                      </m:r>
                      <m:r>
                        <a:rPr lang="en-US" sz="1100" b="0" i="1" baseline="0">
                          <a:latin typeface="Cambria Math" panose="02040503050406030204" pitchFamily="18" charset="0"/>
                        </a:rPr>
                        <m:t>𝑥</m:t>
                      </m:r>
                    </m:e>
                    <m:sup>
                      <m:r>
                        <a:rPr lang="en-US" sz="1100" b="0" i="1" baseline="0">
                          <a:latin typeface="Cambria Math" panose="02040503050406030204" pitchFamily="18" charset="0"/>
                        </a:rPr>
                        <m:t>2</m:t>
                      </m:r>
                    </m:sup>
                  </m:sSup>
                  <m:r>
                    <a:rPr lang="en-US" sz="1100" b="0" i="1" baseline="0">
                      <a:latin typeface="Cambria Math" panose="02040503050406030204" pitchFamily="18" charset="0"/>
                    </a:rPr>
                    <m:t>+2</m:t>
                  </m:r>
                  <m:r>
                    <a:rPr lang="en-US" sz="1100" b="0" i="1" baseline="0">
                      <a:latin typeface="Cambria Math" panose="02040503050406030204" pitchFamily="18" charset="0"/>
                    </a:rPr>
                    <m:t>𝑥</m:t>
                  </m:r>
                  <m:r>
                    <a:rPr lang="en-US" sz="1100" b="0" i="1" baseline="0">
                      <a:latin typeface="Cambria Math" panose="02040503050406030204" pitchFamily="18" charset="0"/>
                    </a:rPr>
                    <m:t>−15</m:t>
                  </m:r>
                </m:oMath>
              </a14:m>
              <a:r>
                <a:rPr lang="en-US" sz="1100"/>
                <a:t> graph for x in [-6,6] and name the important</a:t>
              </a:r>
              <a:r>
                <a:rPr lang="en-US" sz="1100" baseline="0"/>
                <a:t> features including</a:t>
              </a:r>
            </a:p>
            <a:p>
              <a:r>
                <a:rPr lang="en-US" sz="1100" baseline="0"/>
                <a:t>	a) the </a:t>
              </a:r>
              <a:r>
                <a:rPr lang="en-US" sz="1100" b="1" baseline="0">
                  <a:solidFill>
                    <a:srgbClr val="7030A0"/>
                  </a:solidFill>
                </a:rPr>
                <a:t>vertex</a:t>
              </a:r>
              <a:r>
                <a:rPr lang="en-US" sz="1100" baseline="0"/>
                <a:t> </a:t>
              </a:r>
              <a14:m>
                <m:oMath xmlns:m="http://schemas.openxmlformats.org/officeDocument/2006/math">
                  <m:r>
                    <a:rPr lang="en-US" sz="1100" b="0" i="1" baseline="0">
                      <a:latin typeface="Cambria Math" panose="02040503050406030204" pitchFamily="18" charset="0"/>
                    </a:rPr>
                    <m:t>(</m:t>
                  </m:r>
                  <m:r>
                    <a:rPr lang="en-US" sz="1100" b="0" i="1" baseline="0">
                      <a:latin typeface="Cambria Math" panose="02040503050406030204" pitchFamily="18" charset="0"/>
                    </a:rPr>
                    <m:t>h</m:t>
                  </m:r>
                  <m:r>
                    <a:rPr lang="en-US" sz="1100" b="0" i="1" baseline="0">
                      <a:latin typeface="Cambria Math" panose="02040503050406030204" pitchFamily="18" charset="0"/>
                    </a:rPr>
                    <m:t>,</m:t>
                  </m:r>
                  <m:r>
                    <a:rPr lang="en-US" sz="1100" b="0" i="1" baseline="0">
                      <a:latin typeface="Cambria Math" panose="02040503050406030204" pitchFamily="18" charset="0"/>
                    </a:rPr>
                    <m:t>𝑘</m:t>
                  </m:r>
                  <m:r>
                    <a:rPr lang="en-US" sz="1100" b="0" i="1" baseline="0">
                      <a:latin typeface="Cambria Math" panose="02040503050406030204" pitchFamily="18" charset="0"/>
                    </a:rPr>
                    <m:t>)</m:t>
                  </m:r>
                </m:oMath>
              </a14:m>
              <a:r>
                <a:rPr lang="en-US" sz="1100" baseline="0"/>
                <a:t> Answer: (-1, -16)</a:t>
              </a:r>
            </a:p>
            <a:p>
              <a:r>
                <a:rPr lang="en-US" sz="1100" baseline="0"/>
                <a:t>	b) the </a:t>
              </a:r>
              <a:r>
                <a:rPr lang="en-US" sz="1100" b="1" baseline="0">
                  <a:solidFill>
                    <a:srgbClr val="7030A0"/>
                  </a:solidFill>
                </a:rPr>
                <a:t>y-intercept </a:t>
              </a:r>
              <a14:m>
                <m:oMath xmlns:m="http://schemas.openxmlformats.org/officeDocument/2006/math">
                  <m:r>
                    <a:rPr lang="en-US" sz="1100" b="0" i="1" baseline="0">
                      <a:latin typeface="Cambria Math" panose="02040503050406030204" pitchFamily="18" charset="0"/>
                    </a:rPr>
                    <m:t>(</m:t>
                  </m:r>
                  <m:r>
                    <a:rPr lang="en-US" sz="1100" b="1" i="1" baseline="0">
                      <a:latin typeface="Cambria Math" panose="02040503050406030204" pitchFamily="18" charset="0"/>
                    </a:rPr>
                    <m:t>𝟎</m:t>
                  </m:r>
                  <m:r>
                    <a:rPr lang="en-US" sz="1100" b="0" i="1" baseline="0">
                      <a:latin typeface="Cambria Math" panose="02040503050406030204" pitchFamily="18" charset="0"/>
                    </a:rPr>
                    <m:t>, </m:t>
                  </m:r>
                  <m:r>
                    <a:rPr lang="en-US" sz="1100" b="0" i="1" baseline="0">
                      <a:latin typeface="Cambria Math" panose="02040503050406030204" pitchFamily="18" charset="0"/>
                    </a:rPr>
                    <m:t>𝑐</m:t>
                  </m:r>
                  <m:r>
                    <a:rPr lang="en-US" sz="1100" b="0" i="1" baseline="0">
                      <a:latin typeface="Cambria Math" panose="02040503050406030204" pitchFamily="18" charset="0"/>
                    </a:rPr>
                    <m:t>)</m:t>
                  </m:r>
                </m:oMath>
              </a14:m>
              <a:r>
                <a:rPr lang="en-US" sz="1100" baseline="0"/>
                <a:t> Answer: (0, -15)</a:t>
              </a:r>
            </a:p>
            <a:p>
              <a:r>
                <a:rPr lang="en-US" sz="1100" baseline="0"/>
                <a:t>	c) any </a:t>
              </a:r>
              <a:r>
                <a:rPr lang="en-US" sz="1100" b="1" baseline="0">
                  <a:solidFill>
                    <a:srgbClr val="7030A0"/>
                  </a:solidFill>
                </a:rPr>
                <a:t>x-intercepts </a:t>
              </a:r>
              <a14:m>
                <m:oMath xmlns:m="http://schemas.openxmlformats.org/officeDocument/2006/math">
                  <m:d>
                    <m:dPr>
                      <m:ctrlPr>
                        <a:rPr lang="en-US" sz="1100" b="1" i="1" baseline="0">
                          <a:solidFill>
                            <a:schemeClr val="tx1"/>
                          </a:solidFill>
                          <a:latin typeface="Cambria Math" panose="02040503050406030204" pitchFamily="18" charset="0"/>
                        </a:rPr>
                      </m:ctrlPr>
                    </m:dPr>
                    <m:e>
                      <m:r>
                        <a:rPr lang="en-US" sz="1100" b="1" i="1" baseline="0">
                          <a:solidFill>
                            <a:schemeClr val="tx1"/>
                          </a:solidFill>
                          <a:latin typeface="Cambria Math" panose="02040503050406030204" pitchFamily="18" charset="0"/>
                        </a:rPr>
                        <m:t>___,</m:t>
                      </m:r>
                      <m:r>
                        <a:rPr lang="en-US" sz="1100" b="1" i="1" baseline="0">
                          <a:solidFill>
                            <a:schemeClr val="tx1"/>
                          </a:solidFill>
                          <a:latin typeface="Cambria Math" panose="02040503050406030204" pitchFamily="18" charset="0"/>
                        </a:rPr>
                        <m:t>𝟎</m:t>
                      </m:r>
                    </m:e>
                  </m:d>
                </m:oMath>
              </a14:m>
              <a:r>
                <a:rPr lang="en-US" sz="1100" baseline="0"/>
                <a:t> Answer: (-5,0) and (3, 0)</a:t>
              </a:r>
            </a:p>
            <a:p>
              <a:r>
                <a:rPr lang="en-US" sz="1100" baseline="0"/>
                <a:t>	d) is the vertex a maximum or minimum? Answer: Minimum</a:t>
              </a:r>
            </a:p>
          </xdr:txBody>
        </xdr:sp>
      </mc:Choice>
      <mc:Fallback xmlns="">
        <xdr:sp macro="" textlink="">
          <xdr:nvSpPr>
            <xdr:cNvPr id="3" name="TextBox 2">
              <a:extLst>
                <a:ext uri="{FF2B5EF4-FFF2-40B4-BE49-F238E27FC236}">
                  <a16:creationId xmlns:a16="http://schemas.microsoft.com/office/drawing/2014/main" id="{95970F58-46BA-BC71-E9F4-43C2653F8F93}"/>
                </a:ext>
              </a:extLst>
            </xdr:cNvPr>
            <xdr:cNvSpPr txBox="1"/>
          </xdr:nvSpPr>
          <xdr:spPr>
            <a:xfrm>
              <a:off x="1720850" y="1631950"/>
              <a:ext cx="5321300" cy="1212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Given</a:t>
              </a:r>
              <a:r>
                <a:rPr lang="en-US" sz="1100" baseline="0"/>
                <a:t> the function </a:t>
              </a:r>
              <a:r>
                <a:rPr lang="en-US" sz="1100" b="0" i="0" baseline="0">
                  <a:latin typeface="Cambria Math" panose="02040503050406030204" pitchFamily="18" charset="0"/>
                </a:rPr>
                <a:t>𝑓(𝑥)=〖1𝑥〗^2+2𝑥−15</a:t>
              </a:r>
              <a:r>
                <a:rPr lang="en-US" sz="1100"/>
                <a:t> graph for x in [-6,6] and name the important</a:t>
              </a:r>
              <a:r>
                <a:rPr lang="en-US" sz="1100" baseline="0"/>
                <a:t> features including</a:t>
              </a:r>
            </a:p>
            <a:p>
              <a:r>
                <a:rPr lang="en-US" sz="1100" baseline="0"/>
                <a:t>	a) the </a:t>
              </a:r>
              <a:r>
                <a:rPr lang="en-US" sz="1100" b="1" baseline="0">
                  <a:solidFill>
                    <a:srgbClr val="7030A0"/>
                  </a:solidFill>
                </a:rPr>
                <a:t>vertex</a:t>
              </a:r>
              <a:r>
                <a:rPr lang="en-US" sz="1100" baseline="0"/>
                <a:t> </a:t>
              </a:r>
              <a:r>
                <a:rPr lang="en-US" sz="1100" b="0" i="0" baseline="0">
                  <a:latin typeface="Cambria Math" panose="02040503050406030204" pitchFamily="18" charset="0"/>
                </a:rPr>
                <a:t>(ℎ,𝑘)</a:t>
              </a:r>
              <a:r>
                <a:rPr lang="en-US" sz="1100" baseline="0"/>
                <a:t> Answer: (-1, -16)</a:t>
              </a:r>
            </a:p>
            <a:p>
              <a:r>
                <a:rPr lang="en-US" sz="1100" baseline="0"/>
                <a:t>	b) the </a:t>
              </a:r>
              <a:r>
                <a:rPr lang="en-US" sz="1100" b="1" baseline="0">
                  <a:solidFill>
                    <a:srgbClr val="7030A0"/>
                  </a:solidFill>
                </a:rPr>
                <a:t>y-intercept </a:t>
              </a:r>
              <a:r>
                <a:rPr lang="en-US" sz="1100" b="0" i="0" baseline="0">
                  <a:latin typeface="Cambria Math" panose="02040503050406030204" pitchFamily="18" charset="0"/>
                </a:rPr>
                <a:t>(</a:t>
              </a:r>
              <a:r>
                <a:rPr lang="en-US" sz="1100" b="1" i="0" baseline="0">
                  <a:latin typeface="Cambria Math" panose="02040503050406030204" pitchFamily="18" charset="0"/>
                </a:rPr>
                <a:t>𝟎</a:t>
              </a:r>
              <a:r>
                <a:rPr lang="en-US" sz="1100" b="0" i="0" baseline="0">
                  <a:latin typeface="Cambria Math" panose="02040503050406030204" pitchFamily="18" charset="0"/>
                </a:rPr>
                <a:t>, 𝑐)</a:t>
              </a:r>
              <a:r>
                <a:rPr lang="en-US" sz="1100" baseline="0"/>
                <a:t> Answer: (0, -15)</a:t>
              </a:r>
            </a:p>
            <a:p>
              <a:r>
                <a:rPr lang="en-US" sz="1100" baseline="0"/>
                <a:t>	c) any </a:t>
              </a:r>
              <a:r>
                <a:rPr lang="en-US" sz="1100" b="1" baseline="0">
                  <a:solidFill>
                    <a:srgbClr val="7030A0"/>
                  </a:solidFill>
                </a:rPr>
                <a:t>x-intercepts </a:t>
              </a:r>
              <a:r>
                <a:rPr lang="en-US" sz="1100" b="1" i="0" baseline="0">
                  <a:solidFill>
                    <a:schemeClr val="tx1"/>
                  </a:solidFill>
                  <a:latin typeface="Cambria Math" panose="02040503050406030204" pitchFamily="18" charset="0"/>
                </a:rPr>
                <a:t>(___,𝟎)</a:t>
              </a:r>
              <a:r>
                <a:rPr lang="en-US" sz="1100" baseline="0"/>
                <a:t> Answer: (-5,0) and (3, 0)</a:t>
              </a:r>
            </a:p>
            <a:p>
              <a:r>
                <a:rPr lang="en-US" sz="1100" baseline="0"/>
                <a:t>	d) is the vertex a maximum or minimum? Answer: Minimum</a:t>
              </a:r>
            </a:p>
          </xdr:txBody>
        </xdr:sp>
      </mc:Fallback>
    </mc:AlternateContent>
    <xdr:clientData/>
  </xdr:twoCellAnchor>
  <xdr:oneCellAnchor>
    <xdr:from>
      <xdr:col>0</xdr:col>
      <xdr:colOff>361950</xdr:colOff>
      <xdr:row>1</xdr:row>
      <xdr:rowOff>50800</xdr:rowOff>
    </xdr:from>
    <xdr:ext cx="111248"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BD8C58E3-1811-D646-C7B5-F560627B5BD4}"/>
                </a:ext>
              </a:extLst>
            </xdr:cNvPr>
            <xdr:cNvSpPr txBox="1"/>
          </xdr:nvSpPr>
          <xdr:spPr>
            <a:xfrm>
              <a:off x="361950" y="64770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4" name="TextBox 3">
              <a:extLst>
                <a:ext uri="{FF2B5EF4-FFF2-40B4-BE49-F238E27FC236}">
                  <a16:creationId xmlns:a16="http://schemas.microsoft.com/office/drawing/2014/main" id="{BD8C58E3-1811-D646-C7B5-F560627B5BD4}"/>
                </a:ext>
              </a:extLst>
            </xdr:cNvPr>
            <xdr:cNvSpPr txBox="1"/>
          </xdr:nvSpPr>
          <xdr:spPr>
            <a:xfrm>
              <a:off x="361950" y="64770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a:t>
              </a:r>
              <a:endParaRPr lang="en-US" sz="1100"/>
            </a:p>
          </xdr:txBody>
        </xdr:sp>
      </mc:Fallback>
    </mc:AlternateContent>
    <xdr:clientData/>
  </xdr:oneCellAnchor>
  <xdr:oneCellAnchor>
    <xdr:from>
      <xdr:col>1</xdr:col>
      <xdr:colOff>349250</xdr:colOff>
      <xdr:row>1</xdr:row>
      <xdr:rowOff>50800</xdr:rowOff>
    </xdr:from>
    <xdr:ext cx="127000"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48A0FD92-0173-714D-BDFD-8E2DCC48BCBA}"/>
                </a:ext>
              </a:extLst>
            </xdr:cNvPr>
            <xdr:cNvSpPr txBox="1"/>
          </xdr:nvSpPr>
          <xdr:spPr>
            <a:xfrm>
              <a:off x="1174750" y="647700"/>
              <a:ext cx="127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5" name="TextBox 4">
              <a:extLst>
                <a:ext uri="{FF2B5EF4-FFF2-40B4-BE49-F238E27FC236}">
                  <a16:creationId xmlns:a16="http://schemas.microsoft.com/office/drawing/2014/main" id="{48A0FD92-0173-714D-BDFD-8E2DCC48BCBA}"/>
                </a:ext>
              </a:extLst>
            </xdr:cNvPr>
            <xdr:cNvSpPr txBox="1"/>
          </xdr:nvSpPr>
          <xdr:spPr>
            <a:xfrm>
              <a:off x="1174750" y="647700"/>
              <a:ext cx="127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𝑦</a:t>
              </a:r>
              <a:endParaRPr lang="en-US" sz="1100"/>
            </a:p>
          </xdr:txBody>
        </xdr:sp>
      </mc:Fallback>
    </mc:AlternateContent>
    <xdr:clientData/>
  </xdr:oneCellAnchor>
  <xdr:oneCellAnchor>
    <xdr:from>
      <xdr:col>2</xdr:col>
      <xdr:colOff>342900</xdr:colOff>
      <xdr:row>1</xdr:row>
      <xdr:rowOff>57150</xdr:rowOff>
    </xdr:from>
    <xdr:ext cx="133350"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1637AF7-45B6-5C44-9DB0-39D2B096A20E}"/>
                </a:ext>
              </a:extLst>
            </xdr:cNvPr>
            <xdr:cNvSpPr txBox="1"/>
          </xdr:nvSpPr>
          <xdr:spPr>
            <a:xfrm>
              <a:off x="1993900" y="654050"/>
              <a:ext cx="1333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𝑎</m:t>
                    </m:r>
                  </m:oMath>
                </m:oMathPara>
              </a14:m>
              <a:endParaRPr lang="en-US" sz="1100"/>
            </a:p>
          </xdr:txBody>
        </xdr:sp>
      </mc:Choice>
      <mc:Fallback xmlns="">
        <xdr:sp macro="" textlink="">
          <xdr:nvSpPr>
            <xdr:cNvPr id="6" name="TextBox 5">
              <a:extLst>
                <a:ext uri="{FF2B5EF4-FFF2-40B4-BE49-F238E27FC236}">
                  <a16:creationId xmlns:a16="http://schemas.microsoft.com/office/drawing/2014/main" id="{91637AF7-45B6-5C44-9DB0-39D2B096A20E}"/>
                </a:ext>
              </a:extLst>
            </xdr:cNvPr>
            <xdr:cNvSpPr txBox="1"/>
          </xdr:nvSpPr>
          <xdr:spPr>
            <a:xfrm>
              <a:off x="1993900" y="654050"/>
              <a:ext cx="1333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𝑎</a:t>
              </a:r>
              <a:endParaRPr lang="en-US" sz="1100"/>
            </a:p>
          </xdr:txBody>
        </xdr:sp>
      </mc:Fallback>
    </mc:AlternateContent>
    <xdr:clientData/>
  </xdr:oneCellAnchor>
  <xdr:oneCellAnchor>
    <xdr:from>
      <xdr:col>3</xdr:col>
      <xdr:colOff>355600</xdr:colOff>
      <xdr:row>1</xdr:row>
      <xdr:rowOff>63500</xdr:rowOff>
    </xdr:from>
    <xdr:ext cx="127000"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28B6F3F-E734-254A-AAFB-C971DADECAEA}"/>
                </a:ext>
              </a:extLst>
            </xdr:cNvPr>
            <xdr:cNvSpPr txBox="1"/>
          </xdr:nvSpPr>
          <xdr:spPr>
            <a:xfrm>
              <a:off x="2832100" y="660400"/>
              <a:ext cx="127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𝑏</m:t>
                    </m:r>
                  </m:oMath>
                </m:oMathPara>
              </a14:m>
              <a:endParaRPr lang="en-US" sz="1100"/>
            </a:p>
          </xdr:txBody>
        </xdr:sp>
      </mc:Choice>
      <mc:Fallback xmlns="">
        <xdr:sp macro="" textlink="">
          <xdr:nvSpPr>
            <xdr:cNvPr id="7" name="TextBox 6">
              <a:extLst>
                <a:ext uri="{FF2B5EF4-FFF2-40B4-BE49-F238E27FC236}">
                  <a16:creationId xmlns:a16="http://schemas.microsoft.com/office/drawing/2014/main" id="{E28B6F3F-E734-254A-AAFB-C971DADECAEA}"/>
                </a:ext>
              </a:extLst>
            </xdr:cNvPr>
            <xdr:cNvSpPr txBox="1"/>
          </xdr:nvSpPr>
          <xdr:spPr>
            <a:xfrm>
              <a:off x="2832100" y="660400"/>
              <a:ext cx="127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𝑏</a:t>
              </a:r>
              <a:endParaRPr lang="en-US" sz="1100"/>
            </a:p>
          </xdr:txBody>
        </xdr:sp>
      </mc:Fallback>
    </mc:AlternateContent>
    <xdr:clientData/>
  </xdr:oneCellAnchor>
  <xdr:oneCellAnchor>
    <xdr:from>
      <xdr:col>4</xdr:col>
      <xdr:colOff>361950</xdr:colOff>
      <xdr:row>1</xdr:row>
      <xdr:rowOff>57150</xdr:rowOff>
    </xdr:from>
    <xdr:ext cx="101245"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E55A2BB-0A68-374A-896F-DE736D4C7CA7}"/>
                </a:ext>
              </a:extLst>
            </xdr:cNvPr>
            <xdr:cNvSpPr txBox="1"/>
          </xdr:nvSpPr>
          <xdr:spPr>
            <a:xfrm>
              <a:off x="3663950" y="654050"/>
              <a:ext cx="1012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𝑐</m:t>
                    </m:r>
                  </m:oMath>
                </m:oMathPara>
              </a14:m>
              <a:endParaRPr lang="en-US" sz="1100"/>
            </a:p>
          </xdr:txBody>
        </xdr:sp>
      </mc:Choice>
      <mc:Fallback xmlns="">
        <xdr:sp macro="" textlink="">
          <xdr:nvSpPr>
            <xdr:cNvPr id="8" name="TextBox 7">
              <a:extLst>
                <a:ext uri="{FF2B5EF4-FFF2-40B4-BE49-F238E27FC236}">
                  <a16:creationId xmlns:a16="http://schemas.microsoft.com/office/drawing/2014/main" id="{3E55A2BB-0A68-374A-896F-DE736D4C7CA7}"/>
                </a:ext>
              </a:extLst>
            </xdr:cNvPr>
            <xdr:cNvSpPr txBox="1"/>
          </xdr:nvSpPr>
          <xdr:spPr>
            <a:xfrm>
              <a:off x="3663950" y="654050"/>
              <a:ext cx="1012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𝑐</a:t>
              </a:r>
              <a:endParaRPr lang="en-US" sz="1100"/>
            </a:p>
          </xdr:txBody>
        </xdr:sp>
      </mc:Fallback>
    </mc:AlternateContent>
    <xdr:clientData/>
  </xdr:oneCellAnchor>
  <xdr:oneCellAnchor>
    <xdr:from>
      <xdr:col>5</xdr:col>
      <xdr:colOff>381000</xdr:colOff>
      <xdr:row>1</xdr:row>
      <xdr:rowOff>57150</xdr:rowOff>
    </xdr:from>
    <xdr:ext cx="112530"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770FF604-B965-424B-B182-CF99F3CB2270}"/>
                </a:ext>
              </a:extLst>
            </xdr:cNvPr>
            <xdr:cNvSpPr txBox="1"/>
          </xdr:nvSpPr>
          <xdr:spPr>
            <a:xfrm>
              <a:off x="4508500" y="654050"/>
              <a:ext cx="1125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h</m:t>
                    </m:r>
                  </m:oMath>
                </m:oMathPara>
              </a14:m>
              <a:endParaRPr lang="en-US" sz="1100"/>
            </a:p>
          </xdr:txBody>
        </xdr:sp>
      </mc:Choice>
      <mc:Fallback xmlns="">
        <xdr:sp macro="" textlink="">
          <xdr:nvSpPr>
            <xdr:cNvPr id="9" name="TextBox 8">
              <a:extLst>
                <a:ext uri="{FF2B5EF4-FFF2-40B4-BE49-F238E27FC236}">
                  <a16:creationId xmlns:a16="http://schemas.microsoft.com/office/drawing/2014/main" id="{770FF604-B965-424B-B182-CF99F3CB2270}"/>
                </a:ext>
              </a:extLst>
            </xdr:cNvPr>
            <xdr:cNvSpPr txBox="1"/>
          </xdr:nvSpPr>
          <xdr:spPr>
            <a:xfrm>
              <a:off x="4508500" y="654050"/>
              <a:ext cx="1125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ℎ</a:t>
              </a:r>
              <a:endParaRPr lang="en-US" sz="1100"/>
            </a:p>
          </xdr:txBody>
        </xdr:sp>
      </mc:Fallback>
    </mc:AlternateContent>
    <xdr:clientData/>
  </xdr:oneCellAnchor>
  <xdr:oneCellAnchor>
    <xdr:from>
      <xdr:col>6</xdr:col>
      <xdr:colOff>368300</xdr:colOff>
      <xdr:row>1</xdr:row>
      <xdr:rowOff>57150</xdr:rowOff>
    </xdr:from>
    <xdr:ext cx="11381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8AEFDDED-6F18-0644-8B50-4678453922C5}"/>
                </a:ext>
              </a:extLst>
            </xdr:cNvPr>
            <xdr:cNvSpPr txBox="1"/>
          </xdr:nvSpPr>
          <xdr:spPr>
            <a:xfrm>
              <a:off x="5321300" y="654050"/>
              <a:ext cx="1138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𝑘</m:t>
                    </m:r>
                  </m:oMath>
                </m:oMathPara>
              </a14:m>
              <a:endParaRPr lang="en-US" sz="1100"/>
            </a:p>
          </xdr:txBody>
        </xdr:sp>
      </mc:Choice>
      <mc:Fallback xmlns="">
        <xdr:sp macro="" textlink="">
          <xdr:nvSpPr>
            <xdr:cNvPr id="10" name="TextBox 9">
              <a:extLst>
                <a:ext uri="{FF2B5EF4-FFF2-40B4-BE49-F238E27FC236}">
                  <a16:creationId xmlns:a16="http://schemas.microsoft.com/office/drawing/2014/main" id="{8AEFDDED-6F18-0644-8B50-4678453922C5}"/>
                </a:ext>
              </a:extLst>
            </xdr:cNvPr>
            <xdr:cNvSpPr txBox="1"/>
          </xdr:nvSpPr>
          <xdr:spPr>
            <a:xfrm>
              <a:off x="5321300" y="654050"/>
              <a:ext cx="1138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𝑘</a:t>
              </a:r>
              <a:endParaRPr lang="en-US" sz="1100"/>
            </a:p>
          </xdr:txBody>
        </xdr:sp>
      </mc:Fallback>
    </mc:AlternateContent>
    <xdr:clientData/>
  </xdr:oneCellAnchor>
  <xdr:twoCellAnchor>
    <xdr:from>
      <xdr:col>2</xdr:col>
      <xdr:colOff>114300</xdr:colOff>
      <xdr:row>3</xdr:row>
      <xdr:rowOff>19050</xdr:rowOff>
    </xdr:from>
    <xdr:to>
      <xdr:col>4</xdr:col>
      <xdr:colOff>717550</xdr:colOff>
      <xdr:row>4</xdr:row>
      <xdr:rowOff>6350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A8ED173-ED96-C939-1D55-3AB840183741}"/>
                </a:ext>
              </a:extLst>
            </xdr:cNvPr>
            <xdr:cNvSpPr txBox="1"/>
          </xdr:nvSpPr>
          <xdr:spPr>
            <a:xfrm>
              <a:off x="1765300" y="1123950"/>
              <a:ext cx="225425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2</m:t>
                        </m:r>
                      </m:sup>
                    </m:sSup>
                    <m:r>
                      <a:rPr lang="en-US" sz="1100" b="0" i="1">
                        <a:latin typeface="Cambria Math" panose="02040503050406030204" pitchFamily="18" charset="0"/>
                      </a:rPr>
                      <m:t>+</m:t>
                    </m:r>
                    <m:r>
                      <a:rPr lang="en-US" sz="1100" b="0" i="1">
                        <a:latin typeface="Cambria Math" panose="02040503050406030204" pitchFamily="18" charset="0"/>
                      </a:rPr>
                      <m:t>𝑏𝑥</m:t>
                    </m:r>
                    <m:r>
                      <a:rPr lang="en-US" sz="1100" b="0" i="1">
                        <a:latin typeface="Cambria Math" panose="02040503050406030204" pitchFamily="18" charset="0"/>
                      </a:rPr>
                      <m:t>+</m:t>
                    </m:r>
                    <m:r>
                      <a:rPr lang="en-US" sz="1100" b="0" i="1">
                        <a:latin typeface="Cambria Math" panose="02040503050406030204" pitchFamily="18" charset="0"/>
                      </a:rPr>
                      <m:t>𝑐</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CA8ED173-ED96-C939-1D55-3AB840183741}"/>
                </a:ext>
              </a:extLst>
            </xdr:cNvPr>
            <xdr:cNvSpPr txBox="1"/>
          </xdr:nvSpPr>
          <xdr:spPr>
            <a:xfrm>
              <a:off x="1765300" y="1123950"/>
              <a:ext cx="225425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𝑦=𝑎𝑥^2+𝑏𝑥+𝑐</a:t>
              </a:r>
              <a:endParaRPr lang="en-US" sz="1100"/>
            </a:p>
          </xdr:txBody>
        </xdr:sp>
      </mc:Fallback>
    </mc:AlternateContent>
    <xdr:clientData/>
  </xdr:twoCellAnchor>
  <xdr:twoCellAnchor>
    <xdr:from>
      <xdr:col>5</xdr:col>
      <xdr:colOff>69850</xdr:colOff>
      <xdr:row>3</xdr:row>
      <xdr:rowOff>19050</xdr:rowOff>
    </xdr:from>
    <xdr:to>
      <xdr:col>6</xdr:col>
      <xdr:colOff>774700</xdr:colOff>
      <xdr:row>4</xdr:row>
      <xdr:rowOff>0</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5550C89A-5F56-9B4E-A4DA-C4ABBE1FCD81}"/>
                </a:ext>
              </a:extLst>
            </xdr:cNvPr>
            <xdr:cNvSpPr txBox="1"/>
          </xdr:nvSpPr>
          <xdr:spPr>
            <a:xfrm>
              <a:off x="4197350" y="1123950"/>
              <a:ext cx="1530350" cy="23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m:t>
                    </m:r>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h</m:t>
                        </m:r>
                        <m:r>
                          <a:rPr lang="en-US" sz="1100" b="0" i="1">
                            <a:latin typeface="Cambria Math" panose="02040503050406030204" pitchFamily="18" charset="0"/>
                          </a:rPr>
                          <m:t>)</m:t>
                        </m:r>
                      </m:e>
                      <m:sup>
                        <m:r>
                          <a:rPr lang="en-US" sz="1100" b="0" i="1">
                            <a:latin typeface="Cambria Math" panose="02040503050406030204" pitchFamily="18" charset="0"/>
                          </a:rPr>
                          <m:t>2</m:t>
                        </m:r>
                      </m:sup>
                    </m:sSup>
                    <m:r>
                      <a:rPr lang="en-US" sz="1100" b="0" i="1">
                        <a:latin typeface="Cambria Math" panose="02040503050406030204" pitchFamily="18" charset="0"/>
                      </a:rPr>
                      <m:t>+</m:t>
                    </m:r>
                    <m:r>
                      <a:rPr lang="en-US" sz="1100" b="0" i="1">
                        <a:latin typeface="Cambria Math" panose="02040503050406030204" pitchFamily="18" charset="0"/>
                      </a:rPr>
                      <m:t>𝑘</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5550C89A-5F56-9B4E-A4DA-C4ABBE1FCD81}"/>
                </a:ext>
              </a:extLst>
            </xdr:cNvPr>
            <xdr:cNvSpPr txBox="1"/>
          </xdr:nvSpPr>
          <xdr:spPr>
            <a:xfrm>
              <a:off x="4197350" y="1123950"/>
              <a:ext cx="1530350" cy="23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𝑦=𝑎〖(𝑥−ℎ)〗^2+𝑘</a:t>
              </a:r>
              <a:endParaRPr lang="en-US" sz="1100"/>
            </a:p>
          </xdr:txBody>
        </xdr:sp>
      </mc:Fallback>
    </mc:AlternateContent>
    <xdr:clientData/>
  </xdr:twoCellAnchor>
  <xdr:oneCellAnchor>
    <xdr:from>
      <xdr:col>7</xdr:col>
      <xdr:colOff>412750</xdr:colOff>
      <xdr:row>1</xdr:row>
      <xdr:rowOff>50800</xdr:rowOff>
    </xdr:from>
    <xdr:ext cx="1055482"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FA07255A-B856-26D6-1970-C92D71552889}"/>
                </a:ext>
              </a:extLst>
            </xdr:cNvPr>
            <xdr:cNvSpPr txBox="1"/>
          </xdr:nvSpPr>
          <xdr:spPr>
            <a:xfrm>
              <a:off x="6191250" y="647700"/>
              <a:ext cx="10554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𝑖𝑛𝑡𝑒𝑟𝑐𝑒𝑝𝑡</m:t>
                    </m:r>
                    <m:r>
                      <a:rPr lang="en-US" sz="1100" b="0" i="1">
                        <a:latin typeface="Cambria Math" panose="02040503050406030204" pitchFamily="18" charset="0"/>
                      </a:rPr>
                      <m:t>(</m:t>
                    </m:r>
                    <m:r>
                      <a:rPr lang="en-US" sz="1100" b="0" i="1">
                        <a:latin typeface="Cambria Math" panose="02040503050406030204" pitchFamily="18" charset="0"/>
                      </a:rPr>
                      <m:t>𝑠</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FA07255A-B856-26D6-1970-C92D71552889}"/>
                </a:ext>
              </a:extLst>
            </xdr:cNvPr>
            <xdr:cNvSpPr txBox="1"/>
          </xdr:nvSpPr>
          <xdr:spPr>
            <a:xfrm>
              <a:off x="6191250" y="647700"/>
              <a:ext cx="10554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𝑥−𝑖𝑛𝑡𝑒𝑟𝑐𝑒𝑝𝑡(𝑠)</a:t>
              </a:r>
              <a:endParaRPr lang="en-US" sz="1100"/>
            </a:p>
          </xdr:txBody>
        </xdr:sp>
      </mc:Fallback>
    </mc:AlternateContent>
    <xdr:clientData/>
  </xdr:oneCellAnchor>
  <xdr:twoCellAnchor>
    <xdr:from>
      <xdr:col>2</xdr:col>
      <xdr:colOff>247650</xdr:colOff>
      <xdr:row>11</xdr:row>
      <xdr:rowOff>171450</xdr:rowOff>
    </xdr:from>
    <xdr:to>
      <xdr:col>7</xdr:col>
      <xdr:colOff>692150</xdr:colOff>
      <xdr:row>25</xdr:row>
      <xdr:rowOff>69850</xdr:rowOff>
    </xdr:to>
    <xdr:graphicFrame macro="">
      <xdr:nvGraphicFramePr>
        <xdr:cNvPr id="17" name="Chart 16">
          <a:extLst>
            <a:ext uri="{FF2B5EF4-FFF2-40B4-BE49-F238E27FC236}">
              <a16:creationId xmlns:a16="http://schemas.microsoft.com/office/drawing/2014/main" id="{35B9C161-7F37-9D77-9AF1-67AF6E76D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25</xdr:row>
      <xdr:rowOff>31750</xdr:rowOff>
    </xdr:from>
    <xdr:to>
      <xdr:col>4</xdr:col>
      <xdr:colOff>603250</xdr:colOff>
      <xdr:row>27</xdr:row>
      <xdr:rowOff>63500</xdr:rowOff>
    </xdr:to>
    <xdr:sp macro="" textlink="">
      <xdr:nvSpPr>
        <xdr:cNvPr id="18" name="TextBox 17">
          <a:extLst>
            <a:ext uri="{FF2B5EF4-FFF2-40B4-BE49-F238E27FC236}">
              <a16:creationId xmlns:a16="http://schemas.microsoft.com/office/drawing/2014/main" id="{F1E0E1F6-BE10-65A7-8A20-7033ABF33EFD}"/>
            </a:ext>
          </a:extLst>
        </xdr:cNvPr>
        <xdr:cNvSpPr txBox="1"/>
      </xdr:nvSpPr>
      <xdr:spPr>
        <a:xfrm>
          <a:off x="2051050" y="5657850"/>
          <a:ext cx="185420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vertex is the turning point and is either min or max</a:t>
          </a:r>
        </a:p>
      </xdr:txBody>
    </xdr:sp>
    <xdr:clientData/>
  </xdr:twoCellAnchor>
  <xdr:twoCellAnchor>
    <xdr:from>
      <xdr:col>5</xdr:col>
      <xdr:colOff>368300</xdr:colOff>
      <xdr:row>25</xdr:row>
      <xdr:rowOff>12700</xdr:rowOff>
    </xdr:from>
    <xdr:to>
      <xdr:col>7</xdr:col>
      <xdr:colOff>596900</xdr:colOff>
      <xdr:row>26</xdr:row>
      <xdr:rowOff>82550</xdr:rowOff>
    </xdr:to>
    <xdr:sp macro="" textlink="">
      <xdr:nvSpPr>
        <xdr:cNvPr id="19" name="TextBox 18">
          <a:extLst>
            <a:ext uri="{FF2B5EF4-FFF2-40B4-BE49-F238E27FC236}">
              <a16:creationId xmlns:a16="http://schemas.microsoft.com/office/drawing/2014/main" id="{E6F54EE0-96F5-5640-BAD9-3F286092638D}"/>
            </a:ext>
          </a:extLst>
        </xdr:cNvPr>
        <xdr:cNvSpPr txBox="1"/>
      </xdr:nvSpPr>
      <xdr:spPr>
        <a:xfrm>
          <a:off x="4495800" y="5638800"/>
          <a:ext cx="187960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y-intercept: crosses the y axis</a:t>
          </a:r>
        </a:p>
      </xdr:txBody>
    </xdr:sp>
    <xdr:clientData/>
  </xdr:twoCellAnchor>
  <xdr:twoCellAnchor>
    <xdr:from>
      <xdr:col>3</xdr:col>
      <xdr:colOff>501650</xdr:colOff>
      <xdr:row>24</xdr:row>
      <xdr:rowOff>44450</xdr:rowOff>
    </xdr:from>
    <xdr:to>
      <xdr:col>4</xdr:col>
      <xdr:colOff>565150</xdr:colOff>
      <xdr:row>25</xdr:row>
      <xdr:rowOff>31750</xdr:rowOff>
    </xdr:to>
    <xdr:cxnSp macro="">
      <xdr:nvCxnSpPr>
        <xdr:cNvPr id="21" name="Straight Arrow Connector 20">
          <a:extLst>
            <a:ext uri="{FF2B5EF4-FFF2-40B4-BE49-F238E27FC236}">
              <a16:creationId xmlns:a16="http://schemas.microsoft.com/office/drawing/2014/main" id="{BE37DBEC-100F-44B8-8788-C2F95413BAFA}"/>
            </a:ext>
          </a:extLst>
        </xdr:cNvPr>
        <xdr:cNvCxnSpPr>
          <a:stCxn id="18" idx="0"/>
        </xdr:cNvCxnSpPr>
      </xdr:nvCxnSpPr>
      <xdr:spPr>
        <a:xfrm flipV="1">
          <a:off x="2978150" y="5467350"/>
          <a:ext cx="889000" cy="190500"/>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95250</xdr:colOff>
      <xdr:row>23</xdr:row>
      <xdr:rowOff>196850</xdr:rowOff>
    </xdr:from>
    <xdr:to>
      <xdr:col>5</xdr:col>
      <xdr:colOff>368300</xdr:colOff>
      <xdr:row>25</xdr:row>
      <xdr:rowOff>149225</xdr:rowOff>
    </xdr:to>
    <xdr:cxnSp macro="">
      <xdr:nvCxnSpPr>
        <xdr:cNvPr id="22" name="Straight Arrow Connector 21">
          <a:extLst>
            <a:ext uri="{FF2B5EF4-FFF2-40B4-BE49-F238E27FC236}">
              <a16:creationId xmlns:a16="http://schemas.microsoft.com/office/drawing/2014/main" id="{CE8EA136-2EA3-5C49-8CD3-BDA7CBC81B1A}"/>
            </a:ext>
          </a:extLst>
        </xdr:cNvPr>
        <xdr:cNvCxnSpPr>
          <a:stCxn id="19" idx="1"/>
        </xdr:cNvCxnSpPr>
      </xdr:nvCxnSpPr>
      <xdr:spPr>
        <a:xfrm flipH="1" flipV="1">
          <a:off x="4222750" y="5416550"/>
          <a:ext cx="273050" cy="358775"/>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279400</xdr:colOff>
      <xdr:row>16</xdr:row>
      <xdr:rowOff>95250</xdr:rowOff>
    </xdr:from>
    <xdr:to>
      <xdr:col>6</xdr:col>
      <xdr:colOff>254000</xdr:colOff>
      <xdr:row>18</xdr:row>
      <xdr:rowOff>139700</xdr:rowOff>
    </xdr:to>
    <xdr:sp macro="" textlink="">
      <xdr:nvSpPr>
        <xdr:cNvPr id="25" name="TextBox 24">
          <a:extLst>
            <a:ext uri="{FF2B5EF4-FFF2-40B4-BE49-F238E27FC236}">
              <a16:creationId xmlns:a16="http://schemas.microsoft.com/office/drawing/2014/main" id="{84DC4A69-F5A3-C340-901A-8E04A284F03E}"/>
            </a:ext>
          </a:extLst>
        </xdr:cNvPr>
        <xdr:cNvSpPr txBox="1"/>
      </xdr:nvSpPr>
      <xdr:spPr>
        <a:xfrm>
          <a:off x="2755900" y="3892550"/>
          <a:ext cx="2451100" cy="45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x-intercepts: crosses the x axis</a:t>
          </a:r>
          <a:r>
            <a:rPr lang="en-US" sz="1100" baseline="0"/>
            <a:t> (has meaning in profit/revenue situations)</a:t>
          </a:r>
          <a:endParaRPr lang="en-US" sz="1100"/>
        </a:p>
      </xdr:txBody>
    </xdr:sp>
    <xdr:clientData/>
  </xdr:twoCellAnchor>
  <xdr:twoCellAnchor>
    <xdr:from>
      <xdr:col>3</xdr:col>
      <xdr:colOff>412750</xdr:colOff>
      <xdr:row>18</xdr:row>
      <xdr:rowOff>146050</xdr:rowOff>
    </xdr:from>
    <xdr:to>
      <xdr:col>4</xdr:col>
      <xdr:colOff>679450</xdr:colOff>
      <xdr:row>20</xdr:row>
      <xdr:rowOff>196850</xdr:rowOff>
    </xdr:to>
    <xdr:cxnSp macro="">
      <xdr:nvCxnSpPr>
        <xdr:cNvPr id="26" name="Straight Arrow Connector 25">
          <a:extLst>
            <a:ext uri="{FF2B5EF4-FFF2-40B4-BE49-F238E27FC236}">
              <a16:creationId xmlns:a16="http://schemas.microsoft.com/office/drawing/2014/main" id="{A77A772A-18CB-1543-8483-3FDCBF0765D6}"/>
            </a:ext>
          </a:extLst>
        </xdr:cNvPr>
        <xdr:cNvCxnSpPr/>
      </xdr:nvCxnSpPr>
      <xdr:spPr>
        <a:xfrm flipH="1">
          <a:off x="2889250" y="4349750"/>
          <a:ext cx="1092200" cy="457200"/>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679450</xdr:colOff>
      <xdr:row>18</xdr:row>
      <xdr:rowOff>139700</xdr:rowOff>
    </xdr:from>
    <xdr:to>
      <xdr:col>5</xdr:col>
      <xdr:colOff>806450</xdr:colOff>
      <xdr:row>21</xdr:row>
      <xdr:rowOff>6350</xdr:rowOff>
    </xdr:to>
    <xdr:cxnSp macro="">
      <xdr:nvCxnSpPr>
        <xdr:cNvPr id="29" name="Straight Arrow Connector 28">
          <a:extLst>
            <a:ext uri="{FF2B5EF4-FFF2-40B4-BE49-F238E27FC236}">
              <a16:creationId xmlns:a16="http://schemas.microsoft.com/office/drawing/2014/main" id="{FB725BA5-F181-7949-976A-EF6E1D80287C}"/>
            </a:ext>
          </a:extLst>
        </xdr:cNvPr>
        <xdr:cNvCxnSpPr>
          <a:stCxn id="25" idx="2"/>
        </xdr:cNvCxnSpPr>
      </xdr:nvCxnSpPr>
      <xdr:spPr>
        <a:xfrm>
          <a:off x="3981450" y="4343400"/>
          <a:ext cx="952500" cy="476250"/>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165100</xdr:colOff>
      <xdr:row>16</xdr:row>
      <xdr:rowOff>101600</xdr:rowOff>
    </xdr:from>
    <xdr:to>
      <xdr:col>2</xdr:col>
      <xdr:colOff>330200</xdr:colOff>
      <xdr:row>25</xdr:row>
      <xdr:rowOff>19050</xdr:rowOff>
    </xdr:to>
    <xdr:sp macro="" textlink="">
      <xdr:nvSpPr>
        <xdr:cNvPr id="36" name="TextBox 35">
          <a:extLst>
            <a:ext uri="{FF2B5EF4-FFF2-40B4-BE49-F238E27FC236}">
              <a16:creationId xmlns:a16="http://schemas.microsoft.com/office/drawing/2014/main" id="{ABA3B39C-68B3-7C9D-13F8-7EC3DC9F7AF8}"/>
            </a:ext>
          </a:extLst>
        </xdr:cNvPr>
        <xdr:cNvSpPr txBox="1"/>
      </xdr:nvSpPr>
      <xdr:spPr>
        <a:xfrm>
          <a:off x="990600" y="3898900"/>
          <a:ext cx="990600"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Important points:</a:t>
          </a:r>
        </a:p>
        <a:p>
          <a:r>
            <a:rPr lang="en-US" sz="1100"/>
            <a:t>(-5, 0)</a:t>
          </a:r>
        </a:p>
        <a:p>
          <a:r>
            <a:rPr lang="en-US" sz="1100"/>
            <a:t>(-1,</a:t>
          </a:r>
          <a:r>
            <a:rPr lang="en-US" sz="1100" baseline="0"/>
            <a:t> -16)</a:t>
          </a:r>
        </a:p>
        <a:p>
          <a:r>
            <a:rPr lang="en-US" sz="1100" baseline="0"/>
            <a:t>(0, -15)</a:t>
          </a:r>
        </a:p>
        <a:p>
          <a:r>
            <a:rPr lang="en-US" sz="1100" baseline="0"/>
            <a:t>(3, 0)</a:t>
          </a:r>
        </a:p>
        <a:p>
          <a:r>
            <a:rPr lang="en-US" sz="1100"/>
            <a:t>Can you label them on the graph?</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812800</xdr:colOff>
      <xdr:row>0</xdr:row>
      <xdr:rowOff>527050</xdr:rowOff>
    </xdr:to>
    <xdr:sp macro="" textlink="">
      <xdr:nvSpPr>
        <xdr:cNvPr id="2" name="TextBox 1">
          <a:extLst>
            <a:ext uri="{FF2B5EF4-FFF2-40B4-BE49-F238E27FC236}">
              <a16:creationId xmlns:a16="http://schemas.microsoft.com/office/drawing/2014/main" id="{DC865BC8-C2BB-E340-BB48-490451D14F5D}"/>
            </a:ext>
          </a:extLst>
        </xdr:cNvPr>
        <xdr:cNvSpPr txBox="1"/>
      </xdr:nvSpPr>
      <xdr:spPr>
        <a:xfrm>
          <a:off x="0" y="0"/>
          <a:ext cx="6591300" cy="5270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Application- Quadratic</a:t>
          </a:r>
          <a:r>
            <a:rPr lang="en-US" sz="1100" baseline="0"/>
            <a:t> Relationships. Goal: Given an equation for a quadratic function, in a Cost/Revenue/Profit situation, answer questions about startup (fixed) costs, break even point, and finding a maximum value.</a:t>
          </a:r>
          <a:endParaRPr lang="en-US" sz="1100"/>
        </a:p>
      </xdr:txBody>
    </xdr:sp>
    <xdr:clientData/>
  </xdr:twoCellAnchor>
  <xdr:twoCellAnchor>
    <xdr:from>
      <xdr:col>2</xdr:col>
      <xdr:colOff>196850</xdr:colOff>
      <xdr:row>3</xdr:row>
      <xdr:rowOff>120650</xdr:rowOff>
    </xdr:from>
    <xdr:to>
      <xdr:col>8</xdr:col>
      <xdr:colOff>285750</xdr:colOff>
      <xdr:row>11</xdr:row>
      <xdr:rowOff>57150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9176D01-0469-CAD1-0D2A-7090C43CCCEC}"/>
                </a:ext>
              </a:extLst>
            </xdr:cNvPr>
            <xdr:cNvSpPr txBox="1"/>
          </xdr:nvSpPr>
          <xdr:spPr>
            <a:xfrm>
              <a:off x="1847850" y="1047750"/>
              <a:ext cx="5041900" cy="1358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A company's profit from sales of x thousand items is given as</a:t>
              </a:r>
            </a:p>
            <a:p>
              <a:r>
                <a:rPr lang="en-US" sz="1100"/>
                <a:t> </a:t>
              </a:r>
              <a14:m>
                <m:oMath xmlns:m="http://schemas.openxmlformats.org/officeDocument/2006/math">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en-US" sz="1100" b="0" i="1">
                      <a:latin typeface="Cambria Math" panose="02040503050406030204" pitchFamily="18" charset="0"/>
                    </a:rPr>
                    <m:t>=−3</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2</m:t>
                      </m:r>
                    </m:sup>
                  </m:sSup>
                  <m:r>
                    <a:rPr lang="en-US" sz="1100" b="0" i="1">
                      <a:latin typeface="Cambria Math" panose="02040503050406030204" pitchFamily="18" charset="0"/>
                    </a:rPr>
                    <m:t>+1482</m:t>
                  </m:r>
                  <m:r>
                    <a:rPr lang="en-US" sz="1100" b="0" i="1">
                      <a:latin typeface="Cambria Math" panose="02040503050406030204" pitchFamily="18" charset="0"/>
                    </a:rPr>
                    <m:t>𝑥</m:t>
                  </m:r>
                  <m:r>
                    <a:rPr lang="en-US" sz="1100" b="0" i="1">
                      <a:latin typeface="Cambria Math" panose="02040503050406030204" pitchFamily="18" charset="0"/>
                    </a:rPr>
                    <m:t>−17000</m:t>
                  </m:r>
                </m:oMath>
              </a14:m>
              <a:r>
                <a:rPr lang="en-US" sz="1100"/>
                <a:t> This is a 3-part question.</a:t>
              </a:r>
            </a:p>
            <a:p>
              <a:r>
                <a:rPr lang="en-US" sz="1100"/>
                <a:t>a) What is the company's startup cost? </a:t>
              </a:r>
              <a:r>
                <a:rPr lang="en-US" sz="1100" b="1">
                  <a:solidFill>
                    <a:srgbClr val="7030A0"/>
                  </a:solidFill>
                </a:rPr>
                <a:t>Fixed cost = $17,000</a:t>
              </a:r>
            </a:p>
            <a:p>
              <a:r>
                <a:rPr lang="en-US" sz="1100"/>
                <a:t>b) How many items (to</a:t>
              </a:r>
              <a:r>
                <a:rPr lang="en-US" sz="1100" baseline="0"/>
                <a:t> the nearest thousand) does the company need to sell to break even? </a:t>
              </a:r>
              <a:r>
                <a:rPr lang="en-US" sz="1100" b="1" baseline="0">
                  <a:solidFill>
                    <a:srgbClr val="7030A0"/>
                  </a:solidFill>
                </a:rPr>
                <a:t>When profit = 0</a:t>
              </a:r>
              <a:r>
                <a:rPr lang="en-US" sz="1100" baseline="0"/>
                <a:t>... When </a:t>
              </a:r>
              <a:r>
                <a:rPr lang="en-US" sz="1100" b="1" baseline="0">
                  <a:solidFill>
                    <a:srgbClr val="7030A0"/>
                  </a:solidFill>
                </a:rPr>
                <a:t>x = 12</a:t>
              </a:r>
              <a:r>
                <a:rPr lang="en-US" sz="1100" baseline="0"/>
                <a:t>.</a:t>
              </a:r>
            </a:p>
            <a:p>
              <a:r>
                <a:rPr lang="en-US" sz="1100" baseline="0"/>
                <a:t>c) How many items does the company need to sell to maximize profit? Profit hits a maximum value of  $166,027      when </a:t>
              </a:r>
              <a:r>
                <a:rPr lang="en-US" sz="1100" b="1" baseline="0">
                  <a:solidFill>
                    <a:srgbClr val="7030A0"/>
                  </a:solidFill>
                </a:rPr>
                <a:t>x = 247</a:t>
              </a:r>
              <a:r>
                <a:rPr lang="en-US" sz="1100" baseline="0"/>
                <a:t>.</a:t>
              </a:r>
              <a:endParaRPr lang="en-US" sz="1100"/>
            </a:p>
          </xdr:txBody>
        </xdr:sp>
      </mc:Choice>
      <mc:Fallback xmlns="">
        <xdr:sp macro="" textlink="">
          <xdr:nvSpPr>
            <xdr:cNvPr id="3" name="TextBox 2">
              <a:extLst>
                <a:ext uri="{FF2B5EF4-FFF2-40B4-BE49-F238E27FC236}">
                  <a16:creationId xmlns:a16="http://schemas.microsoft.com/office/drawing/2014/main" id="{59176D01-0469-CAD1-0D2A-7090C43CCCEC}"/>
                </a:ext>
              </a:extLst>
            </xdr:cNvPr>
            <xdr:cNvSpPr txBox="1"/>
          </xdr:nvSpPr>
          <xdr:spPr>
            <a:xfrm>
              <a:off x="1847850" y="1047750"/>
              <a:ext cx="5041900" cy="1358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A company's profit from sales of x thousand items is given as</a:t>
              </a:r>
            </a:p>
            <a:p>
              <a:r>
                <a:rPr lang="en-US" sz="1100"/>
                <a:t> </a:t>
              </a:r>
              <a:r>
                <a:rPr lang="en-US" sz="1100" b="0" i="0">
                  <a:latin typeface="Cambria Math" panose="02040503050406030204" pitchFamily="18" charset="0"/>
                </a:rPr>
                <a:t>𝑃(𝑥)=−3𝑥^2+1482𝑥−17000</a:t>
              </a:r>
              <a:r>
                <a:rPr lang="en-US" sz="1100"/>
                <a:t> This is a 3-part question.</a:t>
              </a:r>
            </a:p>
            <a:p>
              <a:r>
                <a:rPr lang="en-US" sz="1100"/>
                <a:t>a) What is the company's startup cost? </a:t>
              </a:r>
              <a:r>
                <a:rPr lang="en-US" sz="1100" b="1">
                  <a:solidFill>
                    <a:srgbClr val="7030A0"/>
                  </a:solidFill>
                </a:rPr>
                <a:t>Fixed cost = $17,000</a:t>
              </a:r>
            </a:p>
            <a:p>
              <a:r>
                <a:rPr lang="en-US" sz="1100"/>
                <a:t>b) How many items (to</a:t>
              </a:r>
              <a:r>
                <a:rPr lang="en-US" sz="1100" baseline="0"/>
                <a:t> the nearest thousand) does the company need to sell to break even? </a:t>
              </a:r>
              <a:r>
                <a:rPr lang="en-US" sz="1100" b="1" baseline="0">
                  <a:solidFill>
                    <a:srgbClr val="7030A0"/>
                  </a:solidFill>
                </a:rPr>
                <a:t>When profit = 0</a:t>
              </a:r>
              <a:r>
                <a:rPr lang="en-US" sz="1100" baseline="0"/>
                <a:t>... When </a:t>
              </a:r>
              <a:r>
                <a:rPr lang="en-US" sz="1100" b="1" baseline="0">
                  <a:solidFill>
                    <a:srgbClr val="7030A0"/>
                  </a:solidFill>
                </a:rPr>
                <a:t>x = 12</a:t>
              </a:r>
              <a:r>
                <a:rPr lang="en-US" sz="1100" baseline="0"/>
                <a:t>.</a:t>
              </a:r>
            </a:p>
            <a:p>
              <a:r>
                <a:rPr lang="en-US" sz="1100" baseline="0"/>
                <a:t>c) How many items does the company need to sell to maximize profit? Profit hits a maximum value of  $166,027      when </a:t>
              </a:r>
              <a:r>
                <a:rPr lang="en-US" sz="1100" b="1" baseline="0">
                  <a:solidFill>
                    <a:srgbClr val="7030A0"/>
                  </a:solidFill>
                </a:rPr>
                <a:t>x = 247</a:t>
              </a:r>
              <a:r>
                <a:rPr lang="en-US" sz="1100" baseline="0"/>
                <a:t>.</a:t>
              </a:r>
              <a:endParaRPr lang="en-US" sz="1100"/>
            </a:p>
          </xdr:txBody>
        </xdr:sp>
      </mc:Fallback>
    </mc:AlternateContent>
    <xdr:clientData/>
  </xdr:twoCellAnchor>
  <xdr:oneCellAnchor>
    <xdr:from>
      <xdr:col>3</xdr:col>
      <xdr:colOff>307974</xdr:colOff>
      <xdr:row>1</xdr:row>
      <xdr:rowOff>12701</xdr:rowOff>
    </xdr:from>
    <xdr:ext cx="200025"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3009CB5-6B38-6FBF-9294-52A3CD00A8F5}"/>
                </a:ext>
              </a:extLst>
            </xdr:cNvPr>
            <xdr:cNvSpPr txBox="1"/>
          </xdr:nvSpPr>
          <xdr:spPr>
            <a:xfrm>
              <a:off x="2784474" y="533401"/>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𝑎</m:t>
                    </m:r>
                  </m:oMath>
                </m:oMathPara>
              </a14:m>
              <a:endParaRPr lang="en-US" sz="1100"/>
            </a:p>
          </xdr:txBody>
        </xdr:sp>
      </mc:Choice>
      <mc:Fallback xmlns="">
        <xdr:sp macro="" textlink="">
          <xdr:nvSpPr>
            <xdr:cNvPr id="4" name="TextBox 3">
              <a:extLst>
                <a:ext uri="{FF2B5EF4-FFF2-40B4-BE49-F238E27FC236}">
                  <a16:creationId xmlns:a16="http://schemas.microsoft.com/office/drawing/2014/main" id="{83009CB5-6B38-6FBF-9294-52A3CD00A8F5}"/>
                </a:ext>
              </a:extLst>
            </xdr:cNvPr>
            <xdr:cNvSpPr txBox="1"/>
          </xdr:nvSpPr>
          <xdr:spPr>
            <a:xfrm>
              <a:off x="2784474" y="533401"/>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𝑎</a:t>
              </a:r>
              <a:endParaRPr lang="en-US" sz="1100"/>
            </a:p>
          </xdr:txBody>
        </xdr:sp>
      </mc:Fallback>
    </mc:AlternateContent>
    <xdr:clientData/>
  </xdr:oneCellAnchor>
  <xdr:oneCellAnchor>
    <xdr:from>
      <xdr:col>4</xdr:col>
      <xdr:colOff>317500</xdr:colOff>
      <xdr:row>1</xdr:row>
      <xdr:rowOff>19050</xdr:rowOff>
    </xdr:from>
    <xdr:ext cx="200025"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04001FE-D2C4-AB40-A8A6-57F9F12F8675}"/>
                </a:ext>
              </a:extLst>
            </xdr:cNvPr>
            <xdr:cNvSpPr txBox="1"/>
          </xdr:nvSpPr>
          <xdr:spPr>
            <a:xfrm>
              <a:off x="3619500" y="539750"/>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𝑏</m:t>
                    </m:r>
                  </m:oMath>
                </m:oMathPara>
              </a14:m>
              <a:endParaRPr lang="en-US" sz="1100"/>
            </a:p>
          </xdr:txBody>
        </xdr:sp>
      </mc:Choice>
      <mc:Fallback xmlns="">
        <xdr:sp macro="" textlink="">
          <xdr:nvSpPr>
            <xdr:cNvPr id="5" name="TextBox 4">
              <a:extLst>
                <a:ext uri="{FF2B5EF4-FFF2-40B4-BE49-F238E27FC236}">
                  <a16:creationId xmlns:a16="http://schemas.microsoft.com/office/drawing/2014/main" id="{304001FE-D2C4-AB40-A8A6-57F9F12F8675}"/>
                </a:ext>
              </a:extLst>
            </xdr:cNvPr>
            <xdr:cNvSpPr txBox="1"/>
          </xdr:nvSpPr>
          <xdr:spPr>
            <a:xfrm>
              <a:off x="3619500" y="539750"/>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𝑏</a:t>
              </a:r>
              <a:endParaRPr lang="en-US" sz="1100"/>
            </a:p>
          </xdr:txBody>
        </xdr:sp>
      </mc:Fallback>
    </mc:AlternateContent>
    <xdr:clientData/>
  </xdr:oneCellAnchor>
  <xdr:oneCellAnchor>
    <xdr:from>
      <xdr:col>5</xdr:col>
      <xdr:colOff>317500</xdr:colOff>
      <xdr:row>1</xdr:row>
      <xdr:rowOff>12700</xdr:rowOff>
    </xdr:from>
    <xdr:ext cx="200025"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D20CB1B3-750C-7743-AACF-FA9744562496}"/>
                </a:ext>
              </a:extLst>
            </xdr:cNvPr>
            <xdr:cNvSpPr txBox="1"/>
          </xdr:nvSpPr>
          <xdr:spPr>
            <a:xfrm>
              <a:off x="4445000" y="533400"/>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𝑐</m:t>
                    </m:r>
                  </m:oMath>
                </m:oMathPara>
              </a14:m>
              <a:endParaRPr lang="en-US" sz="1100"/>
            </a:p>
          </xdr:txBody>
        </xdr:sp>
      </mc:Choice>
      <mc:Fallback xmlns="">
        <xdr:sp macro="" textlink="">
          <xdr:nvSpPr>
            <xdr:cNvPr id="6" name="TextBox 5">
              <a:extLst>
                <a:ext uri="{FF2B5EF4-FFF2-40B4-BE49-F238E27FC236}">
                  <a16:creationId xmlns:a16="http://schemas.microsoft.com/office/drawing/2014/main" id="{D20CB1B3-750C-7743-AACF-FA9744562496}"/>
                </a:ext>
              </a:extLst>
            </xdr:cNvPr>
            <xdr:cNvSpPr txBox="1"/>
          </xdr:nvSpPr>
          <xdr:spPr>
            <a:xfrm>
              <a:off x="4445000" y="533400"/>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𝑐</a:t>
              </a:r>
              <a:endParaRPr lang="en-US" sz="1100"/>
            </a:p>
          </xdr:txBody>
        </xdr:sp>
      </mc:Fallback>
    </mc:AlternateContent>
    <xdr:clientData/>
  </xdr:oneCellAnchor>
  <xdr:twoCellAnchor>
    <xdr:from>
      <xdr:col>2</xdr:col>
      <xdr:colOff>155575</xdr:colOff>
      <xdr:row>11</xdr:row>
      <xdr:rowOff>149225</xdr:rowOff>
    </xdr:from>
    <xdr:to>
      <xdr:col>7</xdr:col>
      <xdr:colOff>600075</xdr:colOff>
      <xdr:row>25</xdr:row>
      <xdr:rowOff>47625</xdr:rowOff>
    </xdr:to>
    <xdr:graphicFrame macro="">
      <xdr:nvGraphicFramePr>
        <xdr:cNvPr id="7" name="Chart 6">
          <a:extLst>
            <a:ext uri="{FF2B5EF4-FFF2-40B4-BE49-F238E27FC236}">
              <a16:creationId xmlns:a16="http://schemas.microsoft.com/office/drawing/2014/main" id="{711C2666-498A-8586-DB31-F688647FC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12700</xdr:colOff>
      <xdr:row>1</xdr:row>
      <xdr:rowOff>12700</xdr:rowOff>
    </xdr:from>
    <xdr:to>
      <xdr:col>8</xdr:col>
      <xdr:colOff>12700</xdr:colOff>
      <xdr:row>1</xdr:row>
      <xdr:rowOff>488950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436D68B-52A7-CB19-5AAA-21FEF8EDD550}"/>
                </a:ext>
              </a:extLst>
            </xdr:cNvPr>
            <xdr:cNvSpPr txBox="1"/>
          </xdr:nvSpPr>
          <xdr:spPr>
            <a:xfrm>
              <a:off x="1663700" y="723900"/>
              <a:ext cx="3124200" cy="4762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1">
                  <a:latin typeface="Cambria Math" panose="02040503050406030204" pitchFamily="18" charset="0"/>
                </a:rPr>
                <a:t>Coefficients of</a:t>
              </a:r>
              <a:r>
                <a:rPr lang="en-US" sz="1100" b="0" i="1" baseline="0">
                  <a:latin typeface="Cambria Math" panose="02040503050406030204" pitchFamily="18" charset="0"/>
                </a:rPr>
                <a:t> the Polynomial</a:t>
              </a:r>
              <a:endParaRPr lang="en-U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   </m:t>
                    </m:r>
                    <m:sSup>
                      <m:sSupPr>
                        <m:ctrlPr>
                          <a:rPr lang="en-US" sz="110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5</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4</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3</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2</m:t>
                        </m:r>
                      </m:sup>
                    </m:sSup>
                    <m:r>
                      <a:rPr lang="en-US" sz="1100" b="0" i="1">
                        <a:latin typeface="Cambria Math" panose="02040503050406030204" pitchFamily="18" charset="0"/>
                      </a:rPr>
                      <m:t>             </m:t>
                    </m:r>
                    <m:r>
                      <a:rPr lang="en-US" sz="1100" b="0" i="1">
                        <a:latin typeface="Cambria Math" panose="02040503050406030204" pitchFamily="18" charset="0"/>
                      </a:rPr>
                      <m:t>𝑥</m:t>
                    </m:r>
                    <m:r>
                      <a:rPr lang="en-US" sz="1100" b="0" i="1">
                        <a:latin typeface="Cambria Math" panose="02040503050406030204" pitchFamily="18" charset="0"/>
                      </a:rPr>
                      <m:t>          </m:t>
                    </m:r>
                    <m:r>
                      <a:rPr lang="en-US" sz="1100" b="0" i="1">
                        <a:latin typeface="Cambria Math" panose="02040503050406030204" pitchFamily="18" charset="0"/>
                      </a:rPr>
                      <m:t>𝑐𝑜𝑛𝑠𝑡</m:t>
                    </m:r>
                  </m:oMath>
                </m:oMathPara>
              </a14:m>
              <a:endParaRPr lang="en-US" sz="1100"/>
            </a:p>
          </xdr:txBody>
        </xdr:sp>
      </mc:Choice>
      <mc:Fallback xmlns="">
        <xdr:sp macro="" textlink="">
          <xdr:nvSpPr>
            <xdr:cNvPr id="4" name="TextBox 3">
              <a:extLst>
                <a:ext uri="{FF2B5EF4-FFF2-40B4-BE49-F238E27FC236}">
                  <a16:creationId xmlns:a16="http://schemas.microsoft.com/office/drawing/2014/main" id="{0436D68B-52A7-CB19-5AAA-21FEF8EDD550}"/>
                </a:ext>
              </a:extLst>
            </xdr:cNvPr>
            <xdr:cNvSpPr txBox="1"/>
          </xdr:nvSpPr>
          <xdr:spPr>
            <a:xfrm>
              <a:off x="1663700" y="723900"/>
              <a:ext cx="3124200" cy="4762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1">
                  <a:latin typeface="Cambria Math" panose="02040503050406030204" pitchFamily="18" charset="0"/>
                </a:rPr>
                <a:t>Coefficients of</a:t>
              </a:r>
              <a:r>
                <a:rPr lang="en-US" sz="1100" b="0" i="1" baseline="0">
                  <a:latin typeface="Cambria Math" panose="02040503050406030204" pitchFamily="18" charset="0"/>
                </a:rPr>
                <a:t> the Polynomial</a:t>
              </a:r>
              <a:endParaRPr lang="en-US" sz="1100" b="0" i="1">
                <a:latin typeface="Cambria Math" panose="02040503050406030204" pitchFamily="18" charset="0"/>
              </a:endParaRPr>
            </a:p>
            <a:p>
              <a:pPr/>
              <a:r>
                <a:rPr lang="en-US" sz="1100" b="0" i="0">
                  <a:latin typeface="Cambria Math" panose="02040503050406030204" pitchFamily="18" charset="0"/>
                </a:rPr>
                <a:t>   𝑥^5             𝑥^4             𝑥^3             𝑥^2              𝑥          𝑐𝑜𝑛𝑠𝑡</a:t>
              </a:r>
              <a:endParaRPr lang="en-US" sz="1100"/>
            </a:p>
          </xdr:txBody>
        </xdr:sp>
      </mc:Fallback>
    </mc:AlternateContent>
    <xdr:clientData/>
  </xdr:twoCellAnchor>
  <xdr:twoCellAnchor>
    <xdr:from>
      <xdr:col>0</xdr:col>
      <xdr:colOff>12700</xdr:colOff>
      <xdr:row>0</xdr:row>
      <xdr:rowOff>0</xdr:rowOff>
    </xdr:from>
    <xdr:to>
      <xdr:col>11</xdr:col>
      <xdr:colOff>6350</xdr:colOff>
      <xdr:row>1</xdr:row>
      <xdr:rowOff>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B5313A2-34AF-5DF8-FF8D-99A0AFC50F5D}"/>
                </a:ext>
              </a:extLst>
            </xdr:cNvPr>
            <xdr:cNvSpPr txBox="1"/>
          </xdr:nvSpPr>
          <xdr:spPr>
            <a:xfrm>
              <a:off x="12700" y="0"/>
              <a:ext cx="7245350" cy="7112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Goals: 1) Use Excel to graph any polynomial from</a:t>
              </a:r>
              <a:r>
                <a:rPr lang="en-US" sz="1100" baseline="0"/>
                <a:t> an equation (degree 5 or less).</a:t>
              </a:r>
            </a:p>
            <a:p>
              <a:r>
                <a:rPr lang="en-US" sz="1100" baseline="0"/>
                <a:t>Example: </a:t>
              </a:r>
              <a14:m>
                <m:oMath xmlns:m="http://schemas.openxmlformats.org/officeDocument/2006/math">
                  <m:r>
                    <a:rPr lang="en-US" sz="1100" b="0" i="1" baseline="0">
                      <a:latin typeface="Cambria Math" panose="02040503050406030204" pitchFamily="18" charset="0"/>
                    </a:rPr>
                    <m:t>𝑓</m:t>
                  </m:r>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𝑥</m:t>
                      </m:r>
                    </m:e>
                  </m:d>
                  <m:r>
                    <a:rPr lang="en-US" sz="1100" b="0" i="1" baseline="0">
                      <a:latin typeface="Cambria Math" panose="02040503050406030204" pitchFamily="18" charset="0"/>
                    </a:rPr>
                    <m:t>=</m:t>
                  </m:r>
                  <m:sSup>
                    <m:sSupPr>
                      <m:ctrlPr>
                        <a:rPr lang="en-US" sz="1100" b="0" i="1" baseline="0">
                          <a:latin typeface="Cambria Math" panose="02040503050406030204" pitchFamily="18" charset="0"/>
                        </a:rPr>
                      </m:ctrlPr>
                    </m:sSupPr>
                    <m:e>
                      <m:r>
                        <a:rPr lang="en-US" sz="1100" b="0" i="1" baseline="0">
                          <a:latin typeface="Cambria Math" panose="02040503050406030204" pitchFamily="18" charset="0"/>
                        </a:rPr>
                        <m:t>−</m:t>
                      </m:r>
                      <m:r>
                        <a:rPr lang="en-US" sz="1100" b="0" i="1" baseline="0">
                          <a:latin typeface="Cambria Math" panose="02040503050406030204" pitchFamily="18" charset="0"/>
                        </a:rPr>
                        <m:t>𝑥</m:t>
                      </m:r>
                    </m:e>
                    <m:sup>
                      <m:r>
                        <a:rPr lang="en-US" sz="1100" b="0" i="1" baseline="0">
                          <a:latin typeface="Cambria Math" panose="02040503050406030204" pitchFamily="18" charset="0"/>
                        </a:rPr>
                        <m:t>3</m:t>
                      </m:r>
                    </m:sup>
                  </m:sSup>
                  <m:r>
                    <a:rPr lang="en-US" sz="1100" b="0" i="1" baseline="0">
                      <a:latin typeface="Cambria Math" panose="02040503050406030204" pitchFamily="18" charset="0"/>
                    </a:rPr>
                    <m:t>+6</m:t>
                  </m:r>
                  <m:sSup>
                    <m:sSupPr>
                      <m:ctrlPr>
                        <a:rPr lang="en-US" sz="1100" b="0" i="1" baseline="0">
                          <a:latin typeface="Cambria Math" panose="02040503050406030204" pitchFamily="18" charset="0"/>
                        </a:rPr>
                      </m:ctrlPr>
                    </m:sSupPr>
                    <m:e>
                      <m:r>
                        <a:rPr lang="en-US" sz="1100" b="0" i="1" baseline="0">
                          <a:latin typeface="Cambria Math" panose="02040503050406030204" pitchFamily="18" charset="0"/>
                        </a:rPr>
                        <m:t>𝑥</m:t>
                      </m:r>
                    </m:e>
                    <m:sup>
                      <m:r>
                        <a:rPr lang="en-US" sz="1100" b="0" i="1" baseline="0">
                          <a:latin typeface="Cambria Math" panose="02040503050406030204" pitchFamily="18" charset="0"/>
                        </a:rPr>
                        <m:t>2</m:t>
                      </m:r>
                    </m:sup>
                  </m:sSup>
                  <m:r>
                    <a:rPr lang="en-US" sz="1100" b="0" i="1" baseline="0">
                      <a:latin typeface="Cambria Math" panose="02040503050406030204" pitchFamily="18" charset="0"/>
                    </a:rPr>
                    <m:t>+15</m:t>
                  </m:r>
                  <m:r>
                    <a:rPr lang="en-US" sz="1100" b="0" i="1" baseline="0">
                      <a:latin typeface="Cambria Math" panose="02040503050406030204" pitchFamily="18" charset="0"/>
                    </a:rPr>
                    <m:t>𝑥</m:t>
                  </m:r>
                  <m:r>
                    <a:rPr lang="en-US" sz="1100" b="0" i="1" baseline="0">
                      <a:latin typeface="Cambria Math" panose="02040503050406030204" pitchFamily="18" charset="0"/>
                    </a:rPr>
                    <m:t>−20</m:t>
                  </m:r>
                </m:oMath>
              </a14:m>
              <a:r>
                <a:rPr lang="en-US" sz="1100" baseline="0"/>
                <a:t> Graph the function for x in [-4, 8]</a:t>
              </a:r>
            </a:p>
            <a:p>
              <a:r>
                <a:rPr lang="en-US" sz="1100" baseline="0"/>
                <a:t>   -4     -3.    -2.    -1.    0.     1.    2     3.    4.    5.    6.    7.    8	x values from -4 to 8</a:t>
              </a:r>
            </a:p>
          </xdr:txBody>
        </xdr:sp>
      </mc:Choice>
      <mc:Fallback xmlns="">
        <xdr:sp macro="" textlink="">
          <xdr:nvSpPr>
            <xdr:cNvPr id="5" name="TextBox 4">
              <a:extLst>
                <a:ext uri="{FF2B5EF4-FFF2-40B4-BE49-F238E27FC236}">
                  <a16:creationId xmlns:a16="http://schemas.microsoft.com/office/drawing/2014/main" id="{7B5313A2-34AF-5DF8-FF8D-99A0AFC50F5D}"/>
                </a:ext>
              </a:extLst>
            </xdr:cNvPr>
            <xdr:cNvSpPr txBox="1"/>
          </xdr:nvSpPr>
          <xdr:spPr>
            <a:xfrm>
              <a:off x="12700" y="0"/>
              <a:ext cx="7245350" cy="7112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Goals: 1) Use Excel to graph any polynomial from</a:t>
              </a:r>
              <a:r>
                <a:rPr lang="en-US" sz="1100" baseline="0"/>
                <a:t> an equation (degree 5 or less).</a:t>
              </a:r>
            </a:p>
            <a:p>
              <a:r>
                <a:rPr lang="en-US" sz="1100" baseline="0"/>
                <a:t>Example: </a:t>
              </a:r>
              <a:r>
                <a:rPr lang="en-US" sz="1100" b="0" i="0" baseline="0">
                  <a:latin typeface="Cambria Math" panose="02040503050406030204" pitchFamily="18" charset="0"/>
                </a:rPr>
                <a:t>𝑓(𝑥)=〖−𝑥〗^3+6𝑥^2+15𝑥−20</a:t>
              </a:r>
              <a:r>
                <a:rPr lang="en-US" sz="1100" baseline="0"/>
                <a:t> Graph the function for x in [-4, 8]</a:t>
              </a:r>
            </a:p>
            <a:p>
              <a:r>
                <a:rPr lang="en-US" sz="1100" baseline="0"/>
                <a:t>   -4     -3.    -2.    -1.    0.     1.    2     3.    4.    5.    6.    7.    8	x values from -4 to 8</a:t>
              </a:r>
            </a:p>
          </xdr:txBody>
        </xdr:sp>
      </mc:Fallback>
    </mc:AlternateContent>
    <xdr:clientData/>
  </xdr:twoCellAnchor>
  <xdr:twoCellAnchor>
    <xdr:from>
      <xdr:col>0</xdr:col>
      <xdr:colOff>76200</xdr:colOff>
      <xdr:row>0</xdr:row>
      <xdr:rowOff>596900</xdr:rowOff>
    </xdr:from>
    <xdr:to>
      <xdr:col>5</xdr:col>
      <xdr:colOff>215900</xdr:colOff>
      <xdr:row>0</xdr:row>
      <xdr:rowOff>609600</xdr:rowOff>
    </xdr:to>
    <xdr:grpSp>
      <xdr:nvGrpSpPr>
        <xdr:cNvPr id="11" name="Group 10">
          <a:extLst>
            <a:ext uri="{FF2B5EF4-FFF2-40B4-BE49-F238E27FC236}">
              <a16:creationId xmlns:a16="http://schemas.microsoft.com/office/drawing/2014/main" id="{C3499659-B279-C3CD-598B-83F6BAC246AE}"/>
            </a:ext>
          </a:extLst>
        </xdr:cNvPr>
        <xdr:cNvGrpSpPr/>
      </xdr:nvGrpSpPr>
      <xdr:grpSpPr>
        <a:xfrm>
          <a:off x="76200" y="596900"/>
          <a:ext cx="3352800" cy="12700"/>
          <a:chOff x="317500" y="1746250"/>
          <a:chExt cx="3352800" cy="12700"/>
        </a:xfrm>
      </xdr:grpSpPr>
      <xdr:cxnSp macro="">
        <xdr:nvCxnSpPr>
          <xdr:cNvPr id="7" name="Straight Arrow Connector 6">
            <a:extLst>
              <a:ext uri="{FF2B5EF4-FFF2-40B4-BE49-F238E27FC236}">
                <a16:creationId xmlns:a16="http://schemas.microsoft.com/office/drawing/2014/main" id="{5EA85375-BC23-19A2-C933-DA3AA364D4CF}"/>
              </a:ext>
            </a:extLst>
          </xdr:cNvPr>
          <xdr:cNvCxnSpPr/>
        </xdr:nvCxnSpPr>
        <xdr:spPr>
          <a:xfrm>
            <a:off x="317500" y="1746250"/>
            <a:ext cx="3352800" cy="127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DC47F3AE-F080-ACA3-6417-3D4D7C59CAA1}"/>
              </a:ext>
            </a:extLst>
          </xdr:cNvPr>
          <xdr:cNvCxnSpPr/>
        </xdr:nvCxnSpPr>
        <xdr:spPr>
          <a:xfrm>
            <a:off x="527050" y="1746250"/>
            <a:ext cx="2946400" cy="6350"/>
          </a:xfrm>
          <a:prstGeom prst="line">
            <a:avLst/>
          </a:prstGeom>
          <a:ln w="762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44450</xdr:colOff>
      <xdr:row>1</xdr:row>
      <xdr:rowOff>19050</xdr:rowOff>
    </xdr:from>
    <xdr:to>
      <xdr:col>11</xdr:col>
      <xdr:colOff>228600</xdr:colOff>
      <xdr:row>3</xdr:row>
      <xdr:rowOff>44450</xdr:rowOff>
    </xdr:to>
    <xdr:sp macro="" textlink="">
      <xdr:nvSpPr>
        <xdr:cNvPr id="12" name="TextBox 11">
          <a:extLst>
            <a:ext uri="{FF2B5EF4-FFF2-40B4-BE49-F238E27FC236}">
              <a16:creationId xmlns:a16="http://schemas.microsoft.com/office/drawing/2014/main" id="{B950158C-BF62-9E1D-C3BD-7BFEB0F9809C}"/>
            </a:ext>
          </a:extLst>
        </xdr:cNvPr>
        <xdr:cNvSpPr txBox="1"/>
      </xdr:nvSpPr>
      <xdr:spPr>
        <a:xfrm>
          <a:off x="3168650" y="730250"/>
          <a:ext cx="2660650" cy="62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see how this</a:t>
          </a:r>
          <a:r>
            <a:rPr lang="en-US" sz="1100" baseline="0"/>
            <a:t> header was made, check out the video "Using Excel as a Calculator and the Equation Editor"</a:t>
          </a:r>
          <a:endParaRPr lang="en-US" sz="1100"/>
        </a:p>
      </xdr:txBody>
    </xdr:sp>
    <xdr:clientData/>
  </xdr:twoCellAnchor>
  <xdr:oneCellAnchor>
    <xdr:from>
      <xdr:col>0</xdr:col>
      <xdr:colOff>358775</xdr:colOff>
      <xdr:row>1</xdr:row>
      <xdr:rowOff>282575</xdr:rowOff>
    </xdr:from>
    <xdr:ext cx="111248"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032A6BD-5130-8F21-3519-DFF28B7CA072}"/>
                </a:ext>
              </a:extLst>
            </xdr:cNvPr>
            <xdr:cNvSpPr txBox="1"/>
          </xdr:nvSpPr>
          <xdr:spPr>
            <a:xfrm>
              <a:off x="358775" y="9937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 name="TextBox 1">
              <a:extLst>
                <a:ext uri="{FF2B5EF4-FFF2-40B4-BE49-F238E27FC236}">
                  <a16:creationId xmlns:a16="http://schemas.microsoft.com/office/drawing/2014/main" id="{B032A6BD-5130-8F21-3519-DFF28B7CA072}"/>
                </a:ext>
              </a:extLst>
            </xdr:cNvPr>
            <xdr:cNvSpPr txBox="1"/>
          </xdr:nvSpPr>
          <xdr:spPr>
            <a:xfrm>
              <a:off x="358775" y="9937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a:t>
              </a:r>
              <a:endParaRPr lang="en-US" sz="1100"/>
            </a:p>
          </xdr:txBody>
        </xdr:sp>
      </mc:Fallback>
    </mc:AlternateContent>
    <xdr:clientData/>
  </xdr:oneCellAnchor>
  <xdr:oneCellAnchor>
    <xdr:from>
      <xdr:col>1</xdr:col>
      <xdr:colOff>358775</xdr:colOff>
      <xdr:row>1</xdr:row>
      <xdr:rowOff>282575</xdr:rowOff>
    </xdr:from>
    <xdr:ext cx="113236"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C164DA95-0368-5644-A834-E2F5FAE7561A}"/>
                </a:ext>
              </a:extLst>
            </xdr:cNvPr>
            <xdr:cNvSpPr txBox="1"/>
          </xdr:nvSpPr>
          <xdr:spPr>
            <a:xfrm>
              <a:off x="1184275" y="993775"/>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3" name="TextBox 2">
              <a:extLst>
                <a:ext uri="{FF2B5EF4-FFF2-40B4-BE49-F238E27FC236}">
                  <a16:creationId xmlns:a16="http://schemas.microsoft.com/office/drawing/2014/main" id="{C164DA95-0368-5644-A834-E2F5FAE7561A}"/>
                </a:ext>
              </a:extLst>
            </xdr:cNvPr>
            <xdr:cNvSpPr txBox="1"/>
          </xdr:nvSpPr>
          <xdr:spPr>
            <a:xfrm>
              <a:off x="1184275" y="993775"/>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𝑦</a:t>
              </a:r>
              <a:endParaRPr lang="en-US" sz="1100"/>
            </a:p>
          </xdr:txBody>
        </xdr:sp>
      </mc:Fallback>
    </mc:AlternateContent>
    <xdr:clientData/>
  </xdr:oneCellAnchor>
  <xdr:twoCellAnchor>
    <xdr:from>
      <xdr:col>2</xdr:col>
      <xdr:colOff>206375</xdr:colOff>
      <xdr:row>3</xdr:row>
      <xdr:rowOff>79375</xdr:rowOff>
    </xdr:from>
    <xdr:to>
      <xdr:col>10</xdr:col>
      <xdr:colOff>3175</xdr:colOff>
      <xdr:row>16</xdr:row>
      <xdr:rowOff>180975</xdr:rowOff>
    </xdr:to>
    <xdr:graphicFrame macro="">
      <xdr:nvGraphicFramePr>
        <xdr:cNvPr id="8" name="Chart 7">
          <a:extLst>
            <a:ext uri="{FF2B5EF4-FFF2-40B4-BE49-F238E27FC236}">
              <a16:creationId xmlns:a16="http://schemas.microsoft.com/office/drawing/2014/main" id="{3E48D920-5EB8-A246-4BD4-9AF6132F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44450</xdr:colOff>
      <xdr:row>24</xdr:row>
      <xdr:rowOff>63501</xdr:rowOff>
    </xdr:from>
    <xdr:to>
      <xdr:col>8</xdr:col>
      <xdr:colOff>742950</xdr:colOff>
      <xdr:row>32</xdr:row>
      <xdr:rowOff>60313</xdr:rowOff>
    </xdr:to>
    <xdr:pic>
      <xdr:nvPicPr>
        <xdr:cNvPr id="2" name="Picture 1">
          <a:extLst>
            <a:ext uri="{FF2B5EF4-FFF2-40B4-BE49-F238E27FC236}">
              <a16:creationId xmlns:a16="http://schemas.microsoft.com/office/drawing/2014/main" id="{60198731-2A32-B65C-AE80-763346F3FD25}"/>
            </a:ext>
          </a:extLst>
        </xdr:cNvPr>
        <xdr:cNvPicPr>
          <a:picLocks noChangeAspect="1"/>
        </xdr:cNvPicPr>
      </xdr:nvPicPr>
      <xdr:blipFill>
        <a:blip xmlns:r="http://schemas.openxmlformats.org/officeDocument/2006/relationships" r:embed="rId1"/>
        <a:stretch>
          <a:fillRect/>
        </a:stretch>
      </xdr:blipFill>
      <xdr:spPr>
        <a:xfrm>
          <a:off x="2470150" y="5588001"/>
          <a:ext cx="4686300" cy="1622412"/>
        </a:xfrm>
        <a:prstGeom prst="rect">
          <a:avLst/>
        </a:prstGeom>
      </xdr:spPr>
    </xdr:pic>
    <xdr:clientData/>
  </xdr:twoCellAnchor>
  <xdr:twoCellAnchor>
    <xdr:from>
      <xdr:col>13</xdr:col>
      <xdr:colOff>774700</xdr:colOff>
      <xdr:row>1</xdr:row>
      <xdr:rowOff>279400</xdr:rowOff>
    </xdr:from>
    <xdr:to>
      <xdr:col>27</xdr:col>
      <xdr:colOff>419100</xdr:colOff>
      <xdr:row>34</xdr:row>
      <xdr:rowOff>12700</xdr:rowOff>
    </xdr:to>
    <xdr:graphicFrame macro="">
      <xdr:nvGraphicFramePr>
        <xdr:cNvPr id="3" name="Chart 2">
          <a:extLst>
            <a:ext uri="{FF2B5EF4-FFF2-40B4-BE49-F238E27FC236}">
              <a16:creationId xmlns:a16="http://schemas.microsoft.com/office/drawing/2014/main" id="{570F91EC-13BC-7393-EA77-BB3000791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320675</xdr:colOff>
      <xdr:row>1</xdr:row>
      <xdr:rowOff>374651</xdr:rowOff>
    </xdr:from>
    <xdr:ext cx="193675"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8BA5C6F-B313-93C1-BA51-7F4006224D7A}"/>
                </a:ext>
              </a:extLst>
            </xdr:cNvPr>
            <xdr:cNvSpPr txBox="1"/>
          </xdr:nvSpPr>
          <xdr:spPr>
            <a:xfrm>
              <a:off x="2746375" y="374651"/>
              <a:ext cx="1936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𝑚</m:t>
                    </m:r>
                  </m:oMath>
                </m:oMathPara>
              </a14:m>
              <a:endParaRPr lang="en-US" sz="1100"/>
            </a:p>
          </xdr:txBody>
        </xdr:sp>
      </mc:Choice>
      <mc:Fallback xmlns="">
        <xdr:sp macro="" textlink="">
          <xdr:nvSpPr>
            <xdr:cNvPr id="4" name="TextBox 3">
              <a:extLst>
                <a:ext uri="{FF2B5EF4-FFF2-40B4-BE49-F238E27FC236}">
                  <a16:creationId xmlns:a16="http://schemas.microsoft.com/office/drawing/2014/main" id="{98BA5C6F-B313-93C1-BA51-7F4006224D7A}"/>
                </a:ext>
              </a:extLst>
            </xdr:cNvPr>
            <xdr:cNvSpPr txBox="1"/>
          </xdr:nvSpPr>
          <xdr:spPr>
            <a:xfrm>
              <a:off x="2746375" y="374651"/>
              <a:ext cx="1936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𝑚</a:t>
              </a:r>
              <a:endParaRPr lang="en-US" sz="1100"/>
            </a:p>
          </xdr:txBody>
        </xdr:sp>
      </mc:Fallback>
    </mc:AlternateContent>
    <xdr:clientData/>
  </xdr:oneCellAnchor>
  <xdr:oneCellAnchor>
    <xdr:from>
      <xdr:col>4</xdr:col>
      <xdr:colOff>241301</xdr:colOff>
      <xdr:row>1</xdr:row>
      <xdr:rowOff>374651</xdr:rowOff>
    </xdr:from>
    <xdr:ext cx="196850"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763F098-5728-2AD4-A48C-846EA520005A}"/>
                </a:ext>
              </a:extLst>
            </xdr:cNvPr>
            <xdr:cNvSpPr txBox="1"/>
          </xdr:nvSpPr>
          <xdr:spPr>
            <a:xfrm>
              <a:off x="3492501" y="374651"/>
              <a:ext cx="1968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𝑏</m:t>
                    </m:r>
                  </m:oMath>
                </m:oMathPara>
              </a14:m>
              <a:endParaRPr lang="en-US" sz="1100"/>
            </a:p>
          </xdr:txBody>
        </xdr:sp>
      </mc:Choice>
      <mc:Fallback xmlns="">
        <xdr:sp macro="" textlink="">
          <xdr:nvSpPr>
            <xdr:cNvPr id="6" name="TextBox 5">
              <a:extLst>
                <a:ext uri="{FF2B5EF4-FFF2-40B4-BE49-F238E27FC236}">
                  <a16:creationId xmlns:a16="http://schemas.microsoft.com/office/drawing/2014/main" id="{2763F098-5728-2AD4-A48C-846EA520005A}"/>
                </a:ext>
              </a:extLst>
            </xdr:cNvPr>
            <xdr:cNvSpPr txBox="1"/>
          </xdr:nvSpPr>
          <xdr:spPr>
            <a:xfrm>
              <a:off x="3492501" y="374651"/>
              <a:ext cx="1968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𝑏</a:t>
              </a:r>
              <a:endParaRPr lang="en-US" sz="1100"/>
            </a:p>
          </xdr:txBody>
        </xdr:sp>
      </mc:Fallback>
    </mc:AlternateContent>
    <xdr:clientData/>
  </xdr:oneCellAnchor>
  <xdr:oneCellAnchor>
    <xdr:from>
      <xdr:col>5</xdr:col>
      <xdr:colOff>333374</xdr:colOff>
      <xdr:row>1</xdr:row>
      <xdr:rowOff>374651</xdr:rowOff>
    </xdr:from>
    <xdr:ext cx="219076"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F87F3897-2623-4121-DBF5-E3DF7B5A47E0}"/>
                </a:ext>
              </a:extLst>
            </xdr:cNvPr>
            <xdr:cNvSpPr txBox="1"/>
          </xdr:nvSpPr>
          <xdr:spPr>
            <a:xfrm>
              <a:off x="4270374" y="374651"/>
              <a:ext cx="2190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7" name="TextBox 6">
              <a:extLst>
                <a:ext uri="{FF2B5EF4-FFF2-40B4-BE49-F238E27FC236}">
                  <a16:creationId xmlns:a16="http://schemas.microsoft.com/office/drawing/2014/main" id="{F87F3897-2623-4121-DBF5-E3DF7B5A47E0}"/>
                </a:ext>
              </a:extLst>
            </xdr:cNvPr>
            <xdr:cNvSpPr txBox="1"/>
          </xdr:nvSpPr>
          <xdr:spPr>
            <a:xfrm>
              <a:off x="4270374" y="374651"/>
              <a:ext cx="2190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𝑥</a:t>
              </a:r>
              <a:endParaRPr lang="en-US" sz="1100"/>
            </a:p>
          </xdr:txBody>
        </xdr:sp>
      </mc:Fallback>
    </mc:AlternateContent>
    <xdr:clientData/>
  </xdr:oneCellAnchor>
  <xdr:oneCellAnchor>
    <xdr:from>
      <xdr:col>6</xdr:col>
      <xdr:colOff>231775</xdr:colOff>
      <xdr:row>1</xdr:row>
      <xdr:rowOff>384175</xdr:rowOff>
    </xdr:from>
    <xdr:ext cx="360291"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DF5FDE89-3BD0-3564-610A-5D62964838C2}"/>
                </a:ext>
              </a:extLst>
            </xdr:cNvPr>
            <xdr:cNvSpPr txBox="1"/>
          </xdr:nvSpPr>
          <xdr:spPr>
            <a:xfrm>
              <a:off x="4994275" y="384175"/>
              <a:ext cx="36029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𝑝𝑟𝑖𝑐𝑒</m:t>
                    </m:r>
                  </m:oMath>
                </m:oMathPara>
              </a14:m>
              <a:endParaRPr lang="en-US" sz="1100"/>
            </a:p>
          </xdr:txBody>
        </xdr:sp>
      </mc:Choice>
      <mc:Fallback xmlns="">
        <xdr:sp macro="" textlink="">
          <xdr:nvSpPr>
            <xdr:cNvPr id="8" name="TextBox 7">
              <a:extLst>
                <a:ext uri="{FF2B5EF4-FFF2-40B4-BE49-F238E27FC236}">
                  <a16:creationId xmlns:a16="http://schemas.microsoft.com/office/drawing/2014/main" id="{DF5FDE89-3BD0-3564-610A-5D62964838C2}"/>
                </a:ext>
              </a:extLst>
            </xdr:cNvPr>
            <xdr:cNvSpPr txBox="1"/>
          </xdr:nvSpPr>
          <xdr:spPr>
            <a:xfrm>
              <a:off x="4994275" y="384175"/>
              <a:ext cx="36029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𝑝𝑟𝑖𝑐𝑒</a:t>
              </a:r>
              <a:endParaRPr lang="en-US" sz="1100"/>
            </a:p>
          </xdr:txBody>
        </xdr:sp>
      </mc:Fallback>
    </mc:AlternateContent>
    <xdr:clientData/>
  </xdr:oneCellAnchor>
  <xdr:twoCellAnchor>
    <xdr:from>
      <xdr:col>0</xdr:col>
      <xdr:colOff>19050</xdr:colOff>
      <xdr:row>0</xdr:row>
      <xdr:rowOff>12700</xdr:rowOff>
    </xdr:from>
    <xdr:to>
      <xdr:col>9</xdr:col>
      <xdr:colOff>12700</xdr:colOff>
      <xdr:row>1</xdr:row>
      <xdr:rowOff>6350</xdr:rowOff>
    </xdr:to>
    <xdr:sp macro="" textlink="">
      <xdr:nvSpPr>
        <xdr:cNvPr id="9" name="TextBox 8">
          <a:extLst>
            <a:ext uri="{FF2B5EF4-FFF2-40B4-BE49-F238E27FC236}">
              <a16:creationId xmlns:a16="http://schemas.microsoft.com/office/drawing/2014/main" id="{B1102194-8F23-A206-3BC5-91401358EFDC}"/>
            </a:ext>
          </a:extLst>
        </xdr:cNvPr>
        <xdr:cNvSpPr txBox="1"/>
      </xdr:nvSpPr>
      <xdr:spPr>
        <a:xfrm>
          <a:off x="19050" y="12700"/>
          <a:ext cx="7232650" cy="692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Linear Relationships Application: Line of Best Fit, or Trendline.</a:t>
          </a:r>
          <a:r>
            <a:rPr lang="en-US" sz="1100" baseline="0"/>
            <a:t> Goal: Using annual average gasoline prices in the United States, find the Line of Best Fit to the Data and use it to predict the average gasoline price in 2024 and 2025.</a:t>
          </a:r>
          <a:endParaRPr lang="en-US" sz="1100"/>
        </a:p>
      </xdr:txBody>
    </xdr:sp>
    <xdr:clientData/>
  </xdr:twoCellAnchor>
  <xdr:twoCellAnchor>
    <xdr:from>
      <xdr:col>3</xdr:col>
      <xdr:colOff>501650</xdr:colOff>
      <xdr:row>3</xdr:row>
      <xdr:rowOff>50800</xdr:rowOff>
    </xdr:from>
    <xdr:to>
      <xdr:col>8</xdr:col>
      <xdr:colOff>311150</xdr:colOff>
      <xdr:row>4</xdr:row>
      <xdr:rowOff>120650</xdr:rowOff>
    </xdr:to>
    <xdr:sp macro="" textlink="">
      <xdr:nvSpPr>
        <xdr:cNvPr id="10" name="TextBox 9">
          <a:extLst>
            <a:ext uri="{FF2B5EF4-FFF2-40B4-BE49-F238E27FC236}">
              <a16:creationId xmlns:a16="http://schemas.microsoft.com/office/drawing/2014/main" id="{D6621977-4E13-91D5-CCFA-B6BA06EA5484}"/>
            </a:ext>
          </a:extLst>
        </xdr:cNvPr>
        <xdr:cNvSpPr txBox="1"/>
      </xdr:nvSpPr>
      <xdr:spPr>
        <a:xfrm>
          <a:off x="2927350" y="1308100"/>
          <a:ext cx="379730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As of 2/20/24 : 2023 is the last available data: x = 29</a:t>
          </a:r>
        </a:p>
      </xdr:txBody>
    </xdr:sp>
    <xdr:clientData/>
  </xdr:twoCellAnchor>
  <xdr:twoCellAnchor>
    <xdr:from>
      <xdr:col>3</xdr:col>
      <xdr:colOff>123825</xdr:colOff>
      <xdr:row>5</xdr:row>
      <xdr:rowOff>168275</xdr:rowOff>
    </xdr:from>
    <xdr:to>
      <xdr:col>8</xdr:col>
      <xdr:colOff>708025</xdr:colOff>
      <xdr:row>19</xdr:row>
      <xdr:rowOff>66675</xdr:rowOff>
    </xdr:to>
    <xdr:graphicFrame macro="">
      <xdr:nvGraphicFramePr>
        <xdr:cNvPr id="11" name="Chart 10">
          <a:extLst>
            <a:ext uri="{FF2B5EF4-FFF2-40B4-BE49-F238E27FC236}">
              <a16:creationId xmlns:a16="http://schemas.microsoft.com/office/drawing/2014/main" id="{C583593F-1B3B-CAE5-ABD6-64670BBE6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12700</xdr:colOff>
      <xdr:row>0</xdr:row>
      <xdr:rowOff>6350</xdr:rowOff>
    </xdr:from>
    <xdr:to>
      <xdr:col>9</xdr:col>
      <xdr:colOff>6350</xdr:colOff>
      <xdr:row>0</xdr:row>
      <xdr:rowOff>457200</xdr:rowOff>
    </xdr:to>
    <xdr:sp macro="" textlink="">
      <xdr:nvSpPr>
        <xdr:cNvPr id="3" name="TextBox 2">
          <a:extLst>
            <a:ext uri="{FF2B5EF4-FFF2-40B4-BE49-F238E27FC236}">
              <a16:creationId xmlns:a16="http://schemas.microsoft.com/office/drawing/2014/main" id="{524E9E20-12F2-10DB-F298-D7167A69404D}"/>
            </a:ext>
          </a:extLst>
        </xdr:cNvPr>
        <xdr:cNvSpPr txBox="1"/>
      </xdr:nvSpPr>
      <xdr:spPr>
        <a:xfrm>
          <a:off x="12700" y="6350"/>
          <a:ext cx="7423150" cy="4508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 Two Numbers - Meaning From Data When Time is the x</a:t>
          </a:r>
          <a:r>
            <a:rPr lang="en-US" sz="1100" baseline="0"/>
            <a:t> variable. Goal: Discover what the </a:t>
          </a:r>
          <a:r>
            <a:rPr lang="en-US" sz="1100" b="1" baseline="0">
              <a:solidFill>
                <a:srgbClr val="7030A0"/>
              </a:solidFill>
            </a:rPr>
            <a:t>average rate of change </a:t>
          </a:r>
          <a:r>
            <a:rPr lang="en-US" sz="1100" baseline="0"/>
            <a:t>of a quantity is over time and what it means in the context of natural gas consumption annually in the United States.</a:t>
          </a:r>
          <a:endParaRPr lang="en-US" sz="1100"/>
        </a:p>
      </xdr:txBody>
    </xdr:sp>
    <xdr:clientData/>
  </xdr:twoCellAnchor>
  <xdr:oneCellAnchor>
    <xdr:from>
      <xdr:col>3</xdr:col>
      <xdr:colOff>279400</xdr:colOff>
      <xdr:row>5</xdr:row>
      <xdr:rowOff>12700</xdr:rowOff>
    </xdr:from>
    <xdr:ext cx="1001941" cy="17536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5C54E65-51A0-DC91-A6F6-9827D7A4A637}"/>
                </a:ext>
              </a:extLst>
            </xdr:cNvPr>
            <xdr:cNvSpPr txBox="1"/>
          </xdr:nvSpPr>
          <xdr:spPr>
            <a:xfrm>
              <a:off x="2933700" y="1689100"/>
              <a:ext cx="1001941"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𝑔𝑎𝑙</m:t>
                    </m:r>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rPr>
                      <m:t>7.48⋅</m:t>
                    </m:r>
                    <m:sSup>
                      <m:sSupPr>
                        <m:ctrlPr>
                          <a:rPr lang="en-US" sz="1100" b="0" i="1">
                            <a:latin typeface="Cambria Math" panose="02040503050406030204" pitchFamily="18" charset="0"/>
                          </a:rPr>
                        </m:ctrlPr>
                      </m:sSupPr>
                      <m:e>
                        <m:r>
                          <a:rPr lang="en-US" sz="1100" b="0" i="1">
                            <a:latin typeface="Cambria Math" panose="02040503050406030204" pitchFamily="18" charset="0"/>
                          </a:rPr>
                          <m:t>𝑓𝑡</m:t>
                        </m:r>
                      </m:e>
                      <m:sup>
                        <m:r>
                          <a:rPr lang="en-US" sz="1100" b="0" i="1">
                            <a:latin typeface="Cambria Math" panose="02040503050406030204" pitchFamily="18" charset="0"/>
                          </a:rPr>
                          <m:t>3</m:t>
                        </m:r>
                      </m:sup>
                    </m:sSup>
                  </m:oMath>
                </m:oMathPara>
              </a14:m>
              <a:endParaRPr lang="en-US" sz="1100"/>
            </a:p>
          </xdr:txBody>
        </xdr:sp>
      </mc:Choice>
      <mc:Fallback xmlns="">
        <xdr:sp macro="" textlink="">
          <xdr:nvSpPr>
            <xdr:cNvPr id="5" name="TextBox 4">
              <a:extLst>
                <a:ext uri="{FF2B5EF4-FFF2-40B4-BE49-F238E27FC236}">
                  <a16:creationId xmlns:a16="http://schemas.microsoft.com/office/drawing/2014/main" id="{A5C54E65-51A0-DC91-A6F6-9827D7A4A637}"/>
                </a:ext>
              </a:extLst>
            </xdr:cNvPr>
            <xdr:cNvSpPr txBox="1"/>
          </xdr:nvSpPr>
          <xdr:spPr>
            <a:xfrm>
              <a:off x="2933700" y="1689100"/>
              <a:ext cx="1001941"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𝑔𝑎𝑙</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7.48⋅〖𝑓𝑡〗^3</a:t>
              </a:r>
              <a:endParaRPr lang="en-US" sz="1100"/>
            </a:p>
          </xdr:txBody>
        </xdr:sp>
      </mc:Fallback>
    </mc:AlternateContent>
    <xdr:clientData/>
  </xdr:oneCellAnchor>
  <xdr:oneCellAnchor>
    <xdr:from>
      <xdr:col>2</xdr:col>
      <xdr:colOff>730250</xdr:colOff>
      <xdr:row>1</xdr:row>
      <xdr:rowOff>127000</xdr:rowOff>
    </xdr:from>
    <xdr:ext cx="238462" cy="17536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FD2A771-52F2-F34E-931C-14BA4B133641}"/>
                </a:ext>
              </a:extLst>
            </xdr:cNvPr>
            <xdr:cNvSpPr txBox="1"/>
          </xdr:nvSpPr>
          <xdr:spPr>
            <a:xfrm>
              <a:off x="2381250" y="584200"/>
              <a:ext cx="238462"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𝑓𝑡</m:t>
                        </m:r>
                      </m:e>
                      <m:sup>
                        <m:r>
                          <a:rPr lang="en-US" sz="1100" b="0" i="1">
                            <a:latin typeface="Cambria Math" panose="02040503050406030204" pitchFamily="18" charset="0"/>
                          </a:rPr>
                          <m:t>3</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AFD2A771-52F2-F34E-931C-14BA4B133641}"/>
                </a:ext>
              </a:extLst>
            </xdr:cNvPr>
            <xdr:cNvSpPr txBox="1"/>
          </xdr:nvSpPr>
          <xdr:spPr>
            <a:xfrm>
              <a:off x="2381250" y="584200"/>
              <a:ext cx="238462"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〖𝑓𝑡〗^3</a:t>
              </a:r>
              <a:endParaRPr lang="en-US" sz="1100"/>
            </a:p>
          </xdr:txBody>
        </xdr:sp>
      </mc:Fallback>
    </mc:AlternateContent>
    <xdr:clientData/>
  </xdr:oneCellAnchor>
  <xdr:twoCellAnchor editAs="oneCell">
    <xdr:from>
      <xdr:col>3</xdr:col>
      <xdr:colOff>292100</xdr:colOff>
      <xdr:row>24</xdr:row>
      <xdr:rowOff>196851</xdr:rowOff>
    </xdr:from>
    <xdr:to>
      <xdr:col>7</xdr:col>
      <xdr:colOff>513290</xdr:colOff>
      <xdr:row>29</xdr:row>
      <xdr:rowOff>155511</xdr:rowOff>
    </xdr:to>
    <xdr:pic>
      <xdr:nvPicPr>
        <xdr:cNvPr id="2" name="Picture 1">
          <a:extLst>
            <a:ext uri="{FF2B5EF4-FFF2-40B4-BE49-F238E27FC236}">
              <a16:creationId xmlns:a16="http://schemas.microsoft.com/office/drawing/2014/main" id="{00CE0949-49FB-29F5-B6D1-D4EDD470F8FB}"/>
            </a:ext>
          </a:extLst>
        </xdr:cNvPr>
        <xdr:cNvPicPr>
          <a:picLocks noChangeAspect="1"/>
        </xdr:cNvPicPr>
      </xdr:nvPicPr>
      <xdr:blipFill>
        <a:blip xmlns:r="http://schemas.openxmlformats.org/officeDocument/2006/relationships" r:embed="rId1"/>
        <a:stretch>
          <a:fillRect/>
        </a:stretch>
      </xdr:blipFill>
      <xdr:spPr>
        <a:xfrm>
          <a:off x="2946400" y="5734051"/>
          <a:ext cx="3523190" cy="974660"/>
        </a:xfrm>
        <a:prstGeom prst="rect">
          <a:avLst/>
        </a:prstGeom>
      </xdr:spPr>
    </xdr:pic>
    <xdr:clientData/>
  </xdr:twoCellAnchor>
  <xdr:twoCellAnchor>
    <xdr:from>
      <xdr:col>0</xdr:col>
      <xdr:colOff>298450</xdr:colOff>
      <xdr:row>30</xdr:row>
      <xdr:rowOff>146050</xdr:rowOff>
    </xdr:from>
    <xdr:to>
      <xdr:col>6</xdr:col>
      <xdr:colOff>342900</xdr:colOff>
      <xdr:row>38</xdr:row>
      <xdr:rowOff>120650</xdr:rowOff>
    </xdr:to>
    <xdr:sp macro="" textlink="">
      <xdr:nvSpPr>
        <xdr:cNvPr id="4" name="TextBox 3">
          <a:extLst>
            <a:ext uri="{FF2B5EF4-FFF2-40B4-BE49-F238E27FC236}">
              <a16:creationId xmlns:a16="http://schemas.microsoft.com/office/drawing/2014/main" id="{78EB457C-C16B-ACB6-C60B-859C80AC61EB}"/>
            </a:ext>
          </a:extLst>
        </xdr:cNvPr>
        <xdr:cNvSpPr txBox="1"/>
      </xdr:nvSpPr>
      <xdr:spPr>
        <a:xfrm>
          <a:off x="298450" y="6737350"/>
          <a:ext cx="517525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Part of using real data is understanding the numbers.</a:t>
          </a:r>
          <a:r>
            <a:rPr lang="en-US" sz="1100" baseline="0"/>
            <a:t> 29,193,090 rounds to 29.2. We should point out that this is not "29.2 million"-- which can be confusing because the header says "million cubic feet" and the numbers themselves are in millions. Once things get really large, adding more zeros isn't very helpful but let's just state the fact that in 2022 the United States consumed 29,193,090,000,000 cubic feet of natural gas, which is 29.2 </a:t>
          </a:r>
          <a:r>
            <a:rPr lang="en-US" sz="1100" b="1" baseline="0">
              <a:solidFill>
                <a:srgbClr val="7030A0"/>
              </a:solidFill>
            </a:rPr>
            <a:t>trillion</a:t>
          </a:r>
          <a:r>
            <a:rPr lang="en-US" sz="1100" baseline="0"/>
            <a:t> cubic feet. Let's put that in more concrete terms. How much gas per person in the US is that? Answer: </a:t>
          </a:r>
          <a:r>
            <a:rPr lang="en-US" sz="1100" baseline="0">
              <a:solidFill>
                <a:srgbClr val="7030A0"/>
              </a:solidFill>
            </a:rPr>
            <a:t>87,667 cubic feet </a:t>
          </a:r>
          <a:r>
            <a:rPr lang="en-US" sz="1100" baseline="0"/>
            <a:t>per person or </a:t>
          </a:r>
          <a:r>
            <a:rPr lang="en-US" sz="1100" b="1" baseline="0">
              <a:solidFill>
                <a:srgbClr val="7030A0"/>
              </a:solidFill>
            </a:rPr>
            <a:t>655,795 gallons of natural gas per person</a:t>
          </a:r>
          <a:r>
            <a:rPr lang="en-US" sz="1100" baseline="0"/>
            <a:t>. (This includes industrial, commercial, and residential use.)</a:t>
          </a:r>
          <a:endParaRPr lang="en-US" sz="1100"/>
        </a:p>
      </xdr:txBody>
    </xdr:sp>
    <xdr:clientData/>
  </xdr:twoCellAnchor>
  <xdr:twoCellAnchor>
    <xdr:from>
      <xdr:col>3</xdr:col>
      <xdr:colOff>165100</xdr:colOff>
      <xdr:row>6</xdr:row>
      <xdr:rowOff>44450</xdr:rowOff>
    </xdr:from>
    <xdr:to>
      <xdr:col>8</xdr:col>
      <xdr:colOff>342900</xdr:colOff>
      <xdr:row>11</xdr:row>
      <xdr:rowOff>69850</xdr:rowOff>
    </xdr:to>
    <xdr:sp macro="" textlink="">
      <xdr:nvSpPr>
        <xdr:cNvPr id="9" name="TextBox 8">
          <a:extLst>
            <a:ext uri="{FF2B5EF4-FFF2-40B4-BE49-F238E27FC236}">
              <a16:creationId xmlns:a16="http://schemas.microsoft.com/office/drawing/2014/main" id="{63C64F3A-5F9F-BBAA-BDF5-4B04FEB9A253}"/>
            </a:ext>
          </a:extLst>
        </xdr:cNvPr>
        <xdr:cNvSpPr txBox="1"/>
      </xdr:nvSpPr>
      <xdr:spPr>
        <a:xfrm>
          <a:off x="2819400" y="1924050"/>
          <a:ext cx="4305300" cy="104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On </a:t>
          </a:r>
          <a:r>
            <a:rPr lang="en-US" sz="1100" b="1">
              <a:solidFill>
                <a:srgbClr val="7030A0"/>
              </a:solidFill>
            </a:rPr>
            <a:t>average</a:t>
          </a:r>
          <a:r>
            <a:rPr lang="en-US" sz="1100"/>
            <a:t>, how much of an</a:t>
          </a:r>
          <a:r>
            <a:rPr lang="en-US" sz="1100" baseline="0"/>
            <a:t> </a:t>
          </a:r>
          <a:r>
            <a:rPr lang="en-US" sz="1100" b="1" baseline="0">
              <a:solidFill>
                <a:srgbClr val="7030A0"/>
              </a:solidFill>
            </a:rPr>
            <a:t>increase or decrease </a:t>
          </a:r>
          <a:r>
            <a:rPr lang="en-US" sz="1100" baseline="0"/>
            <a:t>in natural gas consumption has occurred each year in the United States </a:t>
          </a:r>
          <a:r>
            <a:rPr lang="en-US" sz="1100" b="1" baseline="0">
              <a:solidFill>
                <a:srgbClr val="7030A0"/>
              </a:solidFill>
            </a:rPr>
            <a:t>between 1997 and 2022</a:t>
          </a:r>
          <a:r>
            <a:rPr lang="en-US" sz="1100" baseline="0"/>
            <a:t>? 0.333 trillion cubic ft/year = </a:t>
          </a:r>
          <a:r>
            <a:rPr lang="en-US" sz="1100" b="1" baseline="0">
              <a:solidFill>
                <a:srgbClr val="7030A0"/>
              </a:solidFill>
            </a:rPr>
            <a:t>333 billion cubic ft/year</a:t>
          </a:r>
        </a:p>
        <a:p>
          <a:endParaRPr lang="en-US" sz="1100" baseline="0"/>
        </a:p>
        <a:p>
          <a:r>
            <a:rPr lang="en-US" sz="1100" baseline="0"/>
            <a:t>Next video: How much change </a:t>
          </a:r>
          <a:r>
            <a:rPr lang="en-US" sz="1100" b="1" baseline="0">
              <a:solidFill>
                <a:srgbClr val="7030A0"/>
              </a:solidFill>
            </a:rPr>
            <a:t>per person</a:t>
          </a:r>
          <a:r>
            <a:rPr lang="en-US" sz="1100" baseline="0"/>
            <a:t> per year is that?</a:t>
          </a:r>
        </a:p>
        <a:p>
          <a:endParaRPr lang="en-US" sz="1100"/>
        </a:p>
      </xdr:txBody>
    </xdr:sp>
    <xdr:clientData/>
  </xdr:twoCellAnchor>
  <xdr:oneCellAnchor>
    <xdr:from>
      <xdr:col>4</xdr:col>
      <xdr:colOff>279400</xdr:colOff>
      <xdr:row>1</xdr:row>
      <xdr:rowOff>234950</xdr:rowOff>
    </xdr:from>
    <xdr:ext cx="195310"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23218152-5456-3FA6-3C1F-6C8686507437}"/>
                </a:ext>
              </a:extLst>
            </xdr:cNvPr>
            <xdr:cNvSpPr txBox="1"/>
          </xdr:nvSpPr>
          <xdr:spPr>
            <a:xfrm>
              <a:off x="3759200" y="69215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mlns="">
        <xdr:sp macro="" textlink="">
          <xdr:nvSpPr>
            <xdr:cNvPr id="10" name="TextBox 9">
              <a:extLst>
                <a:ext uri="{FF2B5EF4-FFF2-40B4-BE49-F238E27FC236}">
                  <a16:creationId xmlns:a16="http://schemas.microsoft.com/office/drawing/2014/main" id="{23218152-5456-3FA6-3C1F-6C8686507437}"/>
                </a:ext>
              </a:extLst>
            </xdr:cNvPr>
            <xdr:cNvSpPr txBox="1"/>
          </xdr:nvSpPr>
          <xdr:spPr>
            <a:xfrm>
              <a:off x="3759200" y="69215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clientData/>
  </xdr:oneCellAnchor>
  <xdr:oneCellAnchor>
    <xdr:from>
      <xdr:col>6</xdr:col>
      <xdr:colOff>279400</xdr:colOff>
      <xdr:row>1</xdr:row>
      <xdr:rowOff>234950</xdr:rowOff>
    </xdr:from>
    <xdr:ext cx="197298"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851B20CB-862E-59D6-BC82-065AA4CA3C41}"/>
                </a:ext>
              </a:extLst>
            </xdr:cNvPr>
            <xdr:cNvSpPr txBox="1"/>
          </xdr:nvSpPr>
          <xdr:spPr>
            <a:xfrm>
              <a:off x="5410200" y="69215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851B20CB-862E-59D6-BC82-065AA4CA3C41}"/>
                </a:ext>
              </a:extLst>
            </xdr:cNvPr>
            <xdr:cNvSpPr txBox="1"/>
          </xdr:nvSpPr>
          <xdr:spPr>
            <a:xfrm>
              <a:off x="5410200" y="69215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clientData/>
  </xdr:oneCellAnchor>
  <xdr:oneCellAnchor>
    <xdr:from>
      <xdr:col>7</xdr:col>
      <xdr:colOff>273050</xdr:colOff>
      <xdr:row>1</xdr:row>
      <xdr:rowOff>139700</xdr:rowOff>
    </xdr:from>
    <xdr:ext cx="197297" cy="31797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55B721CD-3DF5-9490-231D-46BCE2001406}"/>
                </a:ext>
              </a:extLst>
            </xdr:cNvPr>
            <xdr:cNvSpPr txBox="1"/>
          </xdr:nvSpPr>
          <xdr:spPr>
            <a:xfrm>
              <a:off x="6229350" y="596900"/>
              <a:ext cx="197297"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m:rPr>
                            <m:sty m:val="p"/>
                          </m:rPr>
                          <a:rPr lang="el-GR" sz="1100" i="0">
                            <a:latin typeface="Cambria Math" panose="02040503050406030204" pitchFamily="18" charset="0"/>
                          </a:rPr>
                          <m:t>Δ</m:t>
                        </m:r>
                        <m:r>
                          <a:rPr lang="en-US" sz="1100" i="1">
                            <a:latin typeface="Cambria Math" panose="02040503050406030204" pitchFamily="18" charset="0"/>
                          </a:rPr>
                          <m:t>𝑦</m:t>
                        </m:r>
                      </m:num>
                      <m:den>
                        <m:r>
                          <m:rPr>
                            <m:sty m:val="p"/>
                          </m:rPr>
                          <a:rPr lang="el-GR" sz="1100" i="0">
                            <a:latin typeface="Cambria Math" panose="02040503050406030204" pitchFamily="18" charset="0"/>
                          </a:rPr>
                          <m:t>Δ</m:t>
                        </m:r>
                        <m:r>
                          <a:rPr lang="en-US" sz="1100" i="1">
                            <a:latin typeface="Cambria Math" panose="02040503050406030204" pitchFamily="18" charset="0"/>
                          </a:rPr>
                          <m:t>𝑥</m:t>
                        </m:r>
                      </m:den>
                    </m:f>
                  </m:oMath>
                </m:oMathPara>
              </a14:m>
              <a:endParaRPr lang="en-US" sz="1100"/>
            </a:p>
          </xdr:txBody>
        </xdr:sp>
      </mc:Choice>
      <mc:Fallback xmlns="">
        <xdr:sp macro="" textlink="">
          <xdr:nvSpPr>
            <xdr:cNvPr id="12" name="TextBox 11">
              <a:extLst>
                <a:ext uri="{FF2B5EF4-FFF2-40B4-BE49-F238E27FC236}">
                  <a16:creationId xmlns:a16="http://schemas.microsoft.com/office/drawing/2014/main" id="{55B721CD-3DF5-9490-231D-46BCE2001406}"/>
                </a:ext>
              </a:extLst>
            </xdr:cNvPr>
            <xdr:cNvSpPr txBox="1"/>
          </xdr:nvSpPr>
          <xdr:spPr>
            <a:xfrm>
              <a:off x="6229350" y="596900"/>
              <a:ext cx="197297"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l-GR" sz="1100" i="0">
                  <a:latin typeface="Cambria Math" panose="02040503050406030204" pitchFamily="18" charset="0"/>
                </a:rPr>
                <a:t>Δ</a:t>
              </a:r>
              <a:r>
                <a:rPr lang="en-US" sz="1100" i="0">
                  <a:latin typeface="Cambria Math" panose="02040503050406030204" pitchFamily="18" charset="0"/>
                </a:rPr>
                <a:t>𝑦/</a:t>
              </a:r>
              <a:r>
                <a:rPr lang="el-GR" sz="1100" i="0">
                  <a:latin typeface="Cambria Math" panose="02040503050406030204" pitchFamily="18" charset="0"/>
                </a:rPr>
                <a:t>Δ</a:t>
              </a:r>
              <a:r>
                <a:rPr lang="en-US" sz="1100" i="0">
                  <a:latin typeface="Cambria Math" panose="02040503050406030204" pitchFamily="18" charset="0"/>
                </a:rPr>
                <a:t>𝑥</a:t>
              </a:r>
              <a:endParaRPr lang="en-US" sz="1100"/>
            </a:p>
          </xdr:txBody>
        </xdr:sp>
      </mc:Fallback>
    </mc:AlternateContent>
    <xdr:clientData/>
  </xdr:oneCellAnchor>
  <xdr:twoCellAnchor>
    <xdr:from>
      <xdr:col>3</xdr:col>
      <xdr:colOff>304800</xdr:colOff>
      <xdr:row>11</xdr:row>
      <xdr:rowOff>190500</xdr:rowOff>
    </xdr:from>
    <xdr:to>
      <xdr:col>9</xdr:col>
      <xdr:colOff>50800</xdr:colOff>
      <xdr:row>25</xdr:row>
      <xdr:rowOff>88900</xdr:rowOff>
    </xdr:to>
    <xdr:graphicFrame macro="">
      <xdr:nvGraphicFramePr>
        <xdr:cNvPr id="13" name="Chart 12">
          <a:extLst>
            <a:ext uri="{FF2B5EF4-FFF2-40B4-BE49-F238E27FC236}">
              <a16:creationId xmlns:a16="http://schemas.microsoft.com/office/drawing/2014/main" id="{CA14FD93-80AC-93EF-5C14-34F1BB745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0</xdr:colOff>
      <xdr:row>20</xdr:row>
      <xdr:rowOff>152401</xdr:rowOff>
    </xdr:from>
    <xdr:to>
      <xdr:col>7</xdr:col>
      <xdr:colOff>779990</xdr:colOff>
      <xdr:row>25</xdr:row>
      <xdr:rowOff>111061</xdr:rowOff>
    </xdr:to>
    <xdr:pic>
      <xdr:nvPicPr>
        <xdr:cNvPr id="5" name="Picture 4">
          <a:extLst>
            <a:ext uri="{FF2B5EF4-FFF2-40B4-BE49-F238E27FC236}">
              <a16:creationId xmlns:a16="http://schemas.microsoft.com/office/drawing/2014/main" id="{AD361F99-46D6-5E4F-BDD7-D213B658E5F4}"/>
            </a:ext>
          </a:extLst>
        </xdr:cNvPr>
        <xdr:cNvPicPr>
          <a:picLocks noChangeAspect="1"/>
        </xdr:cNvPicPr>
      </xdr:nvPicPr>
      <xdr:blipFill>
        <a:blip xmlns:r="http://schemas.openxmlformats.org/officeDocument/2006/relationships" r:embed="rId1"/>
        <a:stretch>
          <a:fillRect/>
        </a:stretch>
      </xdr:blipFill>
      <xdr:spPr>
        <a:xfrm>
          <a:off x="260350" y="4673601"/>
          <a:ext cx="3523190" cy="974660"/>
        </a:xfrm>
        <a:prstGeom prst="rect">
          <a:avLst/>
        </a:prstGeom>
      </xdr:spPr>
    </xdr:pic>
    <xdr:clientData/>
  </xdr:twoCellAnchor>
  <xdr:twoCellAnchor>
    <xdr:from>
      <xdr:col>1</xdr:col>
      <xdr:colOff>450850</xdr:colOff>
      <xdr:row>5</xdr:row>
      <xdr:rowOff>82550</xdr:rowOff>
    </xdr:from>
    <xdr:to>
      <xdr:col>7</xdr:col>
      <xdr:colOff>209550</xdr:colOff>
      <xdr:row>9</xdr:row>
      <xdr:rowOff>107950</xdr:rowOff>
    </xdr:to>
    <xdr:sp macro="" textlink="">
      <xdr:nvSpPr>
        <xdr:cNvPr id="7" name="TextBox 6">
          <a:extLst>
            <a:ext uri="{FF2B5EF4-FFF2-40B4-BE49-F238E27FC236}">
              <a16:creationId xmlns:a16="http://schemas.microsoft.com/office/drawing/2014/main" id="{830C6B66-7F6C-5B4C-8F7D-A823FAA35CC5}"/>
            </a:ext>
          </a:extLst>
        </xdr:cNvPr>
        <xdr:cNvSpPr txBox="1"/>
      </xdr:nvSpPr>
      <xdr:spPr>
        <a:xfrm>
          <a:off x="450850" y="1720850"/>
          <a:ext cx="52705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On </a:t>
          </a:r>
          <a:r>
            <a:rPr lang="en-US" sz="1100" b="1">
              <a:solidFill>
                <a:srgbClr val="7030A0"/>
              </a:solidFill>
            </a:rPr>
            <a:t>average</a:t>
          </a:r>
          <a:r>
            <a:rPr lang="en-US" sz="1100"/>
            <a:t>, how much of an</a:t>
          </a:r>
          <a:r>
            <a:rPr lang="en-US" sz="1100" baseline="0"/>
            <a:t> </a:t>
          </a:r>
          <a:r>
            <a:rPr lang="en-US" sz="1100" b="1" baseline="0">
              <a:solidFill>
                <a:srgbClr val="7030A0"/>
              </a:solidFill>
            </a:rPr>
            <a:t>increase or decrease </a:t>
          </a:r>
          <a:r>
            <a:rPr lang="en-US" sz="1100" baseline="0"/>
            <a:t>in natural gas consumption has occurred </a:t>
          </a:r>
          <a:r>
            <a:rPr lang="en-US" sz="1100" b="1" baseline="0">
              <a:solidFill>
                <a:srgbClr val="7030A0"/>
              </a:solidFill>
            </a:rPr>
            <a:t>per person </a:t>
          </a:r>
          <a:r>
            <a:rPr lang="en-US" sz="1100" baseline="0"/>
            <a:t>per year in the United States </a:t>
          </a:r>
          <a:r>
            <a:rPr lang="en-US" sz="1100" b="1" baseline="0">
              <a:solidFill>
                <a:srgbClr val="7030A0"/>
              </a:solidFill>
            </a:rPr>
            <a:t>between 1997 and 2022</a:t>
          </a:r>
          <a:r>
            <a:rPr lang="en-US" sz="1100" baseline="0"/>
            <a:t>?</a:t>
          </a:r>
        </a:p>
        <a:p>
          <a:r>
            <a:rPr lang="en-US" sz="1100" baseline="0"/>
            <a:t>We need: consumption per person (in 1997 and 2022) using population data and natural gas consumption data</a:t>
          </a:r>
          <a:endParaRPr lang="en-US" sz="1100"/>
        </a:p>
      </xdr:txBody>
    </xdr:sp>
    <xdr:clientData/>
  </xdr:twoCellAnchor>
  <xdr:twoCellAnchor>
    <xdr:from>
      <xdr:col>6</xdr:col>
      <xdr:colOff>469900</xdr:colOff>
      <xdr:row>15</xdr:row>
      <xdr:rowOff>31750</xdr:rowOff>
    </xdr:from>
    <xdr:to>
      <xdr:col>12</xdr:col>
      <xdr:colOff>88900</xdr:colOff>
      <xdr:row>28</xdr:row>
      <xdr:rowOff>133350</xdr:rowOff>
    </xdr:to>
    <xdr:graphicFrame macro="">
      <xdr:nvGraphicFramePr>
        <xdr:cNvPr id="11" name="Chart 10">
          <a:extLst>
            <a:ext uri="{FF2B5EF4-FFF2-40B4-BE49-F238E27FC236}">
              <a16:creationId xmlns:a16="http://schemas.microsoft.com/office/drawing/2014/main" id="{D1FED13C-B23F-B747-82BF-B526EF7E7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0</xdr:row>
      <xdr:rowOff>0</xdr:rowOff>
    </xdr:from>
    <xdr:to>
      <xdr:col>7</xdr:col>
      <xdr:colOff>806450</xdr:colOff>
      <xdr:row>1</xdr:row>
      <xdr:rowOff>12700</xdr:rowOff>
    </xdr:to>
    <xdr:sp macro="" textlink="">
      <xdr:nvSpPr>
        <xdr:cNvPr id="12" name="TextBox 11">
          <a:extLst>
            <a:ext uri="{FF2B5EF4-FFF2-40B4-BE49-F238E27FC236}">
              <a16:creationId xmlns:a16="http://schemas.microsoft.com/office/drawing/2014/main" id="{00F04A71-F2D8-E843-BEEE-EC891696F080}"/>
            </a:ext>
          </a:extLst>
        </xdr:cNvPr>
        <xdr:cNvSpPr txBox="1"/>
      </xdr:nvSpPr>
      <xdr:spPr>
        <a:xfrm>
          <a:off x="25400" y="0"/>
          <a:ext cx="7118350" cy="6350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 Two Numbers - Tracking Change Over Population</a:t>
          </a:r>
          <a:r>
            <a:rPr lang="en-US" sz="1100" baseline="0"/>
            <a:t>. Goal: Discover what the </a:t>
          </a:r>
          <a:r>
            <a:rPr lang="en-US" sz="1100" b="1" baseline="0">
              <a:solidFill>
                <a:srgbClr val="7030A0"/>
              </a:solidFill>
            </a:rPr>
            <a:t>average rate of change </a:t>
          </a:r>
          <a:r>
            <a:rPr lang="en-US" sz="1100" baseline="0"/>
            <a:t>of a quantity is over time </a:t>
          </a:r>
          <a:r>
            <a:rPr lang="en-US" sz="1100" b="1" baseline="0">
              <a:solidFill>
                <a:srgbClr val="7030A0"/>
              </a:solidFill>
            </a:rPr>
            <a:t>over a population </a:t>
          </a:r>
          <a:r>
            <a:rPr lang="en-US" sz="1100" baseline="0"/>
            <a:t>and what it means in the context of natural gas consumption annually in the United States.</a:t>
          </a:r>
          <a:endParaRPr lang="en-US" sz="1100"/>
        </a:p>
      </xdr:txBody>
    </xdr:sp>
    <xdr:clientData/>
  </xdr:twoCellAnchor>
  <xdr:oneCellAnchor>
    <xdr:from>
      <xdr:col>9</xdr:col>
      <xdr:colOff>233680</xdr:colOff>
      <xdr:row>1</xdr:row>
      <xdr:rowOff>196850</xdr:rowOff>
    </xdr:from>
    <xdr:ext cx="210819" cy="172227"/>
    <xdr:sp macro="" textlink="">
      <xdr:nvSpPr>
        <xdr:cNvPr id="13" name="TextBox 12">
          <a:extLst>
            <a:ext uri="{FF2B5EF4-FFF2-40B4-BE49-F238E27FC236}">
              <a16:creationId xmlns:a16="http://schemas.microsoft.com/office/drawing/2014/main" id="{09A99AA6-47B2-3744-8E76-F82688DE4CA7}"/>
            </a:ext>
          </a:extLst>
        </xdr:cNvPr>
        <xdr:cNvSpPr txBox="1"/>
      </xdr:nvSpPr>
      <xdr:spPr>
        <a:xfrm flipH="1">
          <a:off x="7307580" y="679450"/>
          <a:ext cx="21081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US" sz="1100"/>
        </a:p>
      </xdr:txBody>
    </xdr:sp>
    <xdr:clientData/>
  </xdr:oneCellAnchor>
  <xdr:oneCellAnchor>
    <xdr:from>
      <xdr:col>6</xdr:col>
      <xdr:colOff>279400</xdr:colOff>
      <xdr:row>1</xdr:row>
      <xdr:rowOff>234950</xdr:rowOff>
    </xdr:from>
    <xdr:ext cx="197298"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CE7622C9-404F-D24D-8301-966F33C088EB}"/>
                </a:ext>
              </a:extLst>
            </xdr:cNvPr>
            <xdr:cNvSpPr txBox="1"/>
          </xdr:nvSpPr>
          <xdr:spPr>
            <a:xfrm>
              <a:off x="5410200" y="69215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CE7622C9-404F-D24D-8301-966F33C088EB}"/>
                </a:ext>
              </a:extLst>
            </xdr:cNvPr>
            <xdr:cNvSpPr txBox="1"/>
          </xdr:nvSpPr>
          <xdr:spPr>
            <a:xfrm>
              <a:off x="5410200" y="69215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clientData/>
  </xdr:oneCellAnchor>
  <xdr:oneCellAnchor>
    <xdr:from>
      <xdr:col>7</xdr:col>
      <xdr:colOff>273050</xdr:colOff>
      <xdr:row>1</xdr:row>
      <xdr:rowOff>139700</xdr:rowOff>
    </xdr:from>
    <xdr:ext cx="197298" cy="31797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B795205C-6D15-9745-8195-05A0E02FE867}"/>
                </a:ext>
              </a:extLst>
            </xdr:cNvPr>
            <xdr:cNvSpPr txBox="1"/>
          </xdr:nvSpPr>
          <xdr:spPr>
            <a:xfrm>
              <a:off x="3575050" y="800100"/>
              <a:ext cx="197298"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m:rPr>
                            <m:sty m:val="p"/>
                          </m:rPr>
                          <a:rPr lang="el-GR" sz="1100" i="0">
                            <a:latin typeface="Cambria Math" panose="02040503050406030204" pitchFamily="18" charset="0"/>
                          </a:rPr>
                          <m:t>Δ</m:t>
                        </m:r>
                        <m:r>
                          <a:rPr lang="en-US" sz="1100" i="1">
                            <a:latin typeface="Cambria Math" panose="02040503050406030204" pitchFamily="18" charset="0"/>
                          </a:rPr>
                          <m:t>𝑦</m:t>
                        </m:r>
                      </m:num>
                      <m:den>
                        <m:r>
                          <m:rPr>
                            <m:sty m:val="p"/>
                          </m:rPr>
                          <a:rPr lang="el-GR" sz="1100" i="0">
                            <a:latin typeface="Cambria Math" panose="02040503050406030204" pitchFamily="18" charset="0"/>
                          </a:rPr>
                          <m:t>Δ</m:t>
                        </m:r>
                        <m:r>
                          <a:rPr lang="en-US" sz="1100" i="1">
                            <a:latin typeface="Cambria Math" panose="02040503050406030204" pitchFamily="18" charset="0"/>
                          </a:rPr>
                          <m:t>𝑥</m:t>
                        </m:r>
                      </m:den>
                    </m:f>
                  </m:oMath>
                </m:oMathPara>
              </a14:m>
              <a:endParaRPr lang="en-US" sz="1100"/>
            </a:p>
          </xdr:txBody>
        </xdr:sp>
      </mc:Choice>
      <mc:Fallback xmlns="">
        <xdr:sp macro="" textlink="">
          <xdr:nvSpPr>
            <xdr:cNvPr id="15" name="TextBox 14">
              <a:extLst>
                <a:ext uri="{FF2B5EF4-FFF2-40B4-BE49-F238E27FC236}">
                  <a16:creationId xmlns:a16="http://schemas.microsoft.com/office/drawing/2014/main" id="{B795205C-6D15-9745-8195-05A0E02FE867}"/>
                </a:ext>
              </a:extLst>
            </xdr:cNvPr>
            <xdr:cNvSpPr txBox="1"/>
          </xdr:nvSpPr>
          <xdr:spPr>
            <a:xfrm>
              <a:off x="3575050" y="800100"/>
              <a:ext cx="197298"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l-GR" sz="1100" i="0">
                  <a:latin typeface="Cambria Math" panose="02040503050406030204" pitchFamily="18" charset="0"/>
                </a:rPr>
                <a:t>Δ</a:t>
              </a:r>
              <a:r>
                <a:rPr lang="en-US" sz="1100" i="0">
                  <a:latin typeface="Cambria Math" panose="02040503050406030204" pitchFamily="18" charset="0"/>
                </a:rPr>
                <a:t>𝑦/</a:t>
              </a:r>
              <a:r>
                <a:rPr lang="el-GR" sz="1100" i="0">
                  <a:latin typeface="Cambria Math" panose="02040503050406030204" pitchFamily="18" charset="0"/>
                </a:rPr>
                <a:t>Δ</a:t>
              </a:r>
              <a:r>
                <a:rPr lang="en-US" sz="1100" i="0">
                  <a:latin typeface="Cambria Math" panose="02040503050406030204" pitchFamily="18" charset="0"/>
                </a:rPr>
                <a:t>𝑥</a:t>
              </a:r>
              <a:endParaRPr lang="en-US" sz="1100"/>
            </a:p>
          </xdr:txBody>
        </xdr:sp>
      </mc:Fallback>
    </mc:AlternateContent>
    <xdr:clientData/>
  </xdr:oneCellAnchor>
  <xdr:oneCellAnchor>
    <xdr:from>
      <xdr:col>2</xdr:col>
      <xdr:colOff>298450</xdr:colOff>
      <xdr:row>1</xdr:row>
      <xdr:rowOff>215900</xdr:rowOff>
    </xdr:from>
    <xdr:ext cx="222250"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C9E6E479-29EF-9269-02AB-EB69E0D7531E}"/>
                </a:ext>
              </a:extLst>
            </xdr:cNvPr>
            <xdr:cNvSpPr txBox="1"/>
          </xdr:nvSpPr>
          <xdr:spPr>
            <a:xfrm>
              <a:off x="1123950" y="698500"/>
              <a:ext cx="2222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C9E6E479-29EF-9269-02AB-EB69E0D7531E}"/>
                </a:ext>
              </a:extLst>
            </xdr:cNvPr>
            <xdr:cNvSpPr txBox="1"/>
          </xdr:nvSpPr>
          <xdr:spPr>
            <a:xfrm>
              <a:off x="1123950" y="698500"/>
              <a:ext cx="2222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clientData/>
  </xdr:oneCellAnchor>
  <xdr:oneCellAnchor>
    <xdr:from>
      <xdr:col>10</xdr:col>
      <xdr:colOff>158750</xdr:colOff>
      <xdr:row>1</xdr:row>
      <xdr:rowOff>152400</xdr:rowOff>
    </xdr:from>
    <xdr:ext cx="65" cy="172227"/>
    <xdr:sp macro="" textlink="">
      <xdr:nvSpPr>
        <xdr:cNvPr id="17" name="TextBox 16">
          <a:extLst>
            <a:ext uri="{FF2B5EF4-FFF2-40B4-BE49-F238E27FC236}">
              <a16:creationId xmlns:a16="http://schemas.microsoft.com/office/drawing/2014/main" id="{379A9ECE-9B98-5953-B3A8-4A796DB88123}"/>
            </a:ext>
          </a:extLst>
        </xdr:cNvPr>
        <xdr:cNvSpPr txBox="1"/>
      </xdr:nvSpPr>
      <xdr:spPr>
        <a:xfrm>
          <a:off x="8058150" y="635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2</xdr:col>
      <xdr:colOff>819150</xdr:colOff>
      <xdr:row>4</xdr:row>
      <xdr:rowOff>6350</xdr:rowOff>
    </xdr:from>
    <xdr:to>
      <xdr:col>4</xdr:col>
      <xdr:colOff>895350</xdr:colOff>
      <xdr:row>5</xdr:row>
      <xdr:rowOff>19050</xdr:rowOff>
    </xdr:to>
    <xdr:sp macro="" textlink="">
      <xdr:nvSpPr>
        <xdr:cNvPr id="19" name="TextBox 18">
          <a:extLst>
            <a:ext uri="{FF2B5EF4-FFF2-40B4-BE49-F238E27FC236}">
              <a16:creationId xmlns:a16="http://schemas.microsoft.com/office/drawing/2014/main" id="{ECDE6321-3109-C84C-BD94-AC537CC53411}"/>
            </a:ext>
          </a:extLst>
        </xdr:cNvPr>
        <xdr:cNvSpPr txBox="1"/>
      </xdr:nvSpPr>
      <xdr:spPr>
        <a:xfrm>
          <a:off x="1644650" y="1581150"/>
          <a:ext cx="20193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aseline="0"/>
            <a:t>convert to actual (whole) units</a:t>
          </a:r>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447675</xdr:colOff>
      <xdr:row>1</xdr:row>
      <xdr:rowOff>73025</xdr:rowOff>
    </xdr:from>
    <xdr:to>
      <xdr:col>9</xdr:col>
      <xdr:colOff>422275</xdr:colOff>
      <xdr:row>14</xdr:row>
      <xdr:rowOff>174625</xdr:rowOff>
    </xdr:to>
    <xdr:graphicFrame macro="">
      <xdr:nvGraphicFramePr>
        <xdr:cNvPr id="11" name="Chart 10">
          <a:extLst>
            <a:ext uri="{FF2B5EF4-FFF2-40B4-BE49-F238E27FC236}">
              <a16:creationId xmlns:a16="http://schemas.microsoft.com/office/drawing/2014/main" id="{5AFC09B0-F86C-F748-0D48-0A0F66F9A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19050</xdr:rowOff>
    </xdr:from>
    <xdr:to>
      <xdr:col>6</xdr:col>
      <xdr:colOff>819150</xdr:colOff>
      <xdr:row>1</xdr:row>
      <xdr:rowOff>6350</xdr:rowOff>
    </xdr:to>
    <xdr:sp macro="" textlink="">
      <xdr:nvSpPr>
        <xdr:cNvPr id="2" name="TextBox 1">
          <a:extLst>
            <a:ext uri="{FF2B5EF4-FFF2-40B4-BE49-F238E27FC236}">
              <a16:creationId xmlns:a16="http://schemas.microsoft.com/office/drawing/2014/main" id="{6D264B47-5482-389A-93A5-F0E15ECEA56F}"/>
            </a:ext>
          </a:extLst>
        </xdr:cNvPr>
        <xdr:cNvSpPr txBox="1"/>
      </xdr:nvSpPr>
      <xdr:spPr>
        <a:xfrm>
          <a:off x="12700" y="19050"/>
          <a:ext cx="5759450" cy="3937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 Two Numbers - Ordered Pairs and the xy-plane. Goal:</a:t>
          </a:r>
          <a:r>
            <a:rPr lang="en-US" sz="1100" baseline="0"/>
            <a:t> Describe, tabulate, and graph two-dimensional coordinates (which we call points in the xy-plane).</a:t>
          </a:r>
          <a:endParaRPr lang="en-US" sz="1100"/>
        </a:p>
      </xdr:txBody>
    </xdr:sp>
    <xdr:clientData/>
  </xdr:twoCellAnchor>
  <xdr:twoCellAnchor>
    <xdr:from>
      <xdr:col>0</xdr:col>
      <xdr:colOff>101600</xdr:colOff>
      <xdr:row>9</xdr:row>
      <xdr:rowOff>12700</xdr:rowOff>
    </xdr:from>
    <xdr:to>
      <xdr:col>4</xdr:col>
      <xdr:colOff>514350</xdr:colOff>
      <xdr:row>12</xdr:row>
      <xdr:rowOff>88900</xdr:rowOff>
    </xdr:to>
    <xdr:sp macro="" textlink="">
      <xdr:nvSpPr>
        <xdr:cNvPr id="3" name="TextBox 2">
          <a:extLst>
            <a:ext uri="{FF2B5EF4-FFF2-40B4-BE49-F238E27FC236}">
              <a16:creationId xmlns:a16="http://schemas.microsoft.com/office/drawing/2014/main" id="{3A3CE307-C689-1594-9151-06D4D130DA9D}"/>
            </a:ext>
          </a:extLst>
        </xdr:cNvPr>
        <xdr:cNvSpPr txBox="1"/>
      </xdr:nvSpPr>
      <xdr:spPr>
        <a:xfrm>
          <a:off x="101600" y="2159000"/>
          <a:ext cx="37147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Description: List the </a:t>
          </a:r>
          <a:r>
            <a:rPr lang="en-US" sz="1100">
              <a:solidFill>
                <a:srgbClr val="7030A0"/>
              </a:solidFill>
            </a:rPr>
            <a:t>ordered pairs</a:t>
          </a:r>
          <a:r>
            <a:rPr lang="en-US" sz="1100" baseline="0">
              <a:solidFill>
                <a:srgbClr val="7030A0"/>
              </a:solidFill>
            </a:rPr>
            <a:t> </a:t>
          </a:r>
          <a:r>
            <a:rPr lang="en-US" sz="1100" baseline="0"/>
            <a:t>by naming/labeling them. (0,3) is the first point or ordered pair in our relation. (1,2),     (2, 5), (3, 1), (4, 7). x goes first, y goes second.</a:t>
          </a:r>
          <a:endParaRPr lang="en-US" sz="1100"/>
        </a:p>
      </xdr:txBody>
    </xdr:sp>
    <xdr:clientData/>
  </xdr:twoCellAnchor>
  <xdr:twoCellAnchor>
    <xdr:from>
      <xdr:col>2</xdr:col>
      <xdr:colOff>50800</xdr:colOff>
      <xdr:row>1</xdr:row>
      <xdr:rowOff>133350</xdr:rowOff>
    </xdr:from>
    <xdr:to>
      <xdr:col>6</xdr:col>
      <xdr:colOff>19050</xdr:colOff>
      <xdr:row>4</xdr:row>
      <xdr:rowOff>152400</xdr:rowOff>
    </xdr:to>
    <xdr:sp macro="" textlink="">
      <xdr:nvSpPr>
        <xdr:cNvPr id="4" name="TextBox 3">
          <a:extLst>
            <a:ext uri="{FF2B5EF4-FFF2-40B4-BE49-F238E27FC236}">
              <a16:creationId xmlns:a16="http://schemas.microsoft.com/office/drawing/2014/main" id="{5A51C782-C25D-41DC-2BA1-CF5DD865ED34}"/>
            </a:ext>
          </a:extLst>
        </xdr:cNvPr>
        <xdr:cNvSpPr txBox="1"/>
      </xdr:nvSpPr>
      <xdr:spPr>
        <a:xfrm>
          <a:off x="1701800" y="654050"/>
          <a:ext cx="327025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a:t>
          </a:r>
          <a:r>
            <a:rPr lang="en-US" sz="1100">
              <a:solidFill>
                <a:srgbClr val="7030A0"/>
              </a:solidFill>
            </a:rPr>
            <a:t>associate</a:t>
          </a:r>
          <a:r>
            <a:rPr lang="en-US" sz="1100"/>
            <a:t> the x value</a:t>
          </a:r>
          <a:r>
            <a:rPr lang="en-US" sz="1100" baseline="0"/>
            <a:t> of 0 with the y value of 3. This is why they appear in the same row. We call this pairing of two numbers a </a:t>
          </a:r>
          <a:r>
            <a:rPr lang="en-US" sz="1100" baseline="0">
              <a:solidFill>
                <a:srgbClr val="7030A0"/>
              </a:solidFill>
            </a:rPr>
            <a:t>relation or function</a:t>
          </a:r>
          <a:r>
            <a:rPr lang="en-US" sz="1100" baseline="0"/>
            <a:t>.</a:t>
          </a:r>
          <a:endParaRPr lang="en-US" sz="1100"/>
        </a:p>
      </xdr:txBody>
    </xdr:sp>
    <xdr:clientData/>
  </xdr:twoCellAnchor>
  <xdr:twoCellAnchor>
    <xdr:from>
      <xdr:col>3</xdr:col>
      <xdr:colOff>76200</xdr:colOff>
      <xdr:row>1</xdr:row>
      <xdr:rowOff>50800</xdr:rowOff>
    </xdr:from>
    <xdr:to>
      <xdr:col>8</xdr:col>
      <xdr:colOff>520700</xdr:colOff>
      <xdr:row>14</xdr:row>
      <xdr:rowOff>152400</xdr:rowOff>
    </xdr:to>
    <xdr:graphicFrame macro="">
      <xdr:nvGraphicFramePr>
        <xdr:cNvPr id="6" name="Chart 5">
          <a:extLst>
            <a:ext uri="{FF2B5EF4-FFF2-40B4-BE49-F238E27FC236}">
              <a16:creationId xmlns:a16="http://schemas.microsoft.com/office/drawing/2014/main" id="{A6BC0A5A-2F98-2568-72BB-398603723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xdr:col>
      <xdr:colOff>257175</xdr:colOff>
      <xdr:row>1</xdr:row>
      <xdr:rowOff>111125</xdr:rowOff>
    </xdr:from>
    <xdr:to>
      <xdr:col>7</xdr:col>
      <xdr:colOff>701675</xdr:colOff>
      <xdr:row>15</xdr:row>
      <xdr:rowOff>9525</xdr:rowOff>
    </xdr:to>
    <xdr:graphicFrame macro="">
      <xdr:nvGraphicFramePr>
        <xdr:cNvPr id="2" name="Chart 1">
          <a:extLst>
            <a:ext uri="{FF2B5EF4-FFF2-40B4-BE49-F238E27FC236}">
              <a16:creationId xmlns:a16="http://schemas.microsoft.com/office/drawing/2014/main" id="{80EF18C2-0F92-4F5D-CD64-33349E9B2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oneCellAnchor>
    <xdr:from>
      <xdr:col>1</xdr:col>
      <xdr:colOff>295275</xdr:colOff>
      <xdr:row>0</xdr:row>
      <xdr:rowOff>25401</xdr:rowOff>
    </xdr:from>
    <xdr:ext cx="269875" cy="175369"/>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19D513C4-FA79-5757-FC82-B7BDBCC39661}"/>
                </a:ext>
              </a:extLst>
            </xdr:cNvPr>
            <xdr:cNvSpPr txBox="1"/>
          </xdr:nvSpPr>
          <xdr:spPr>
            <a:xfrm>
              <a:off x="1120775" y="25401"/>
              <a:ext cx="2698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i="1">
                            <a:latin typeface="Cambria Math" panose="02040503050406030204" pitchFamily="18" charset="0"/>
                          </a:rPr>
                          <m:t>𝑥</m:t>
                        </m:r>
                      </m:e>
                      <m:sup>
                        <m:r>
                          <a:rPr lang="en-US" sz="1100" i="1">
                            <a:latin typeface="Cambria Math" panose="02040503050406030204" pitchFamily="18" charset="0"/>
                          </a:rPr>
                          <m:t>2</m:t>
                        </m:r>
                      </m:sup>
                    </m:sSup>
                  </m:oMath>
                </m:oMathPara>
              </a14:m>
              <a:endParaRPr lang="en-US" sz="1100"/>
            </a:p>
          </xdr:txBody>
        </xdr:sp>
      </mc:Choice>
      <mc:Fallback>
        <xdr:sp macro="" textlink="">
          <xdr:nvSpPr>
            <xdr:cNvPr id="2" name="TextBox 1">
              <a:extLst>
                <a:ext uri="{FF2B5EF4-FFF2-40B4-BE49-F238E27FC236}">
                  <a16:creationId xmlns:a16="http://schemas.microsoft.com/office/drawing/2014/main" id="{19D513C4-FA79-5757-FC82-B7BDBCC39661}"/>
                </a:ext>
              </a:extLst>
            </xdr:cNvPr>
            <xdr:cNvSpPr txBox="1"/>
          </xdr:nvSpPr>
          <xdr:spPr>
            <a:xfrm>
              <a:off x="1120775" y="25401"/>
              <a:ext cx="2698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𝑥^2</a:t>
              </a:r>
              <a:endParaRPr lang="en-US" sz="1100"/>
            </a:p>
          </xdr:txBody>
        </xdr:sp>
      </mc:Fallback>
    </mc:AlternateContent>
    <xdr:clientData/>
  </xdr:oneCellAnchor>
  <xdr:oneCellAnchor>
    <xdr:from>
      <xdr:col>2</xdr:col>
      <xdr:colOff>266700</xdr:colOff>
      <xdr:row>0</xdr:row>
      <xdr:rowOff>31750</xdr:rowOff>
    </xdr:from>
    <xdr:ext cx="269875" cy="172227"/>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DEA6A41D-322A-7442-B7E0-E8E23F8F3357}"/>
                </a:ext>
              </a:extLst>
            </xdr:cNvPr>
            <xdr:cNvSpPr txBox="1"/>
          </xdr:nvSpPr>
          <xdr:spPr>
            <a:xfrm>
              <a:off x="1917700" y="31750"/>
              <a:ext cx="269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𝑥</m:t>
                        </m:r>
                      </m:sup>
                    </m:sSup>
                  </m:oMath>
                </m:oMathPara>
              </a14:m>
              <a:endParaRPr lang="en-US" sz="1100"/>
            </a:p>
          </xdr:txBody>
        </xdr:sp>
      </mc:Choice>
      <mc:Fallback>
        <xdr:sp macro="" textlink="">
          <xdr:nvSpPr>
            <xdr:cNvPr id="3" name="TextBox 2">
              <a:extLst>
                <a:ext uri="{FF2B5EF4-FFF2-40B4-BE49-F238E27FC236}">
                  <a16:creationId xmlns:a16="http://schemas.microsoft.com/office/drawing/2014/main" id="{DEA6A41D-322A-7442-B7E0-E8E23F8F3357}"/>
                </a:ext>
              </a:extLst>
            </xdr:cNvPr>
            <xdr:cNvSpPr txBox="1"/>
          </xdr:nvSpPr>
          <xdr:spPr>
            <a:xfrm>
              <a:off x="1917700" y="31750"/>
              <a:ext cx="269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𝑒^𝑥</a:t>
              </a:r>
              <a:endParaRPr lang="en-US" sz="1100"/>
            </a:p>
          </xdr:txBody>
        </xdr:sp>
      </mc:Fallback>
    </mc:AlternateContent>
    <xdr:clientData/>
  </xdr:oneCellAnchor>
  <xdr:oneCellAnchor>
    <xdr:from>
      <xdr:col>3</xdr:col>
      <xdr:colOff>158750</xdr:colOff>
      <xdr:row>0</xdr:row>
      <xdr:rowOff>31750</xdr:rowOff>
    </xdr:from>
    <xdr:ext cx="501650" cy="175369"/>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64963F35-964F-014D-96E2-06858AAD823E}"/>
                </a:ext>
              </a:extLst>
            </xdr:cNvPr>
            <xdr:cNvSpPr txBox="1"/>
          </xdr:nvSpPr>
          <xdr:spPr>
            <a:xfrm>
              <a:off x="2635250" y="31750"/>
              <a:ext cx="5016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i="1">
                            <a:latin typeface="Cambria Math" panose="02040503050406030204" pitchFamily="18" charset="0"/>
                          </a:rPr>
                          <m:t>𝑥</m:t>
                        </m:r>
                      </m:e>
                      <m:sup>
                        <m:r>
                          <a:rPr lang="en-US" sz="1100" i="1">
                            <a:latin typeface="Cambria Math" panose="02040503050406030204" pitchFamily="18" charset="0"/>
                          </a:rPr>
                          <m:t>2</m:t>
                        </m:r>
                      </m:sup>
                    </m:sSup>
                    <m:r>
                      <a:rPr lang="en-US" sz="1100" b="0" i="1">
                        <a:latin typeface="Cambria Math" panose="02040503050406030204" pitchFamily="18" charset="0"/>
                      </a:rPr>
                      <m:t>+</m:t>
                    </m:r>
                    <m:sSup>
                      <m:sSupPr>
                        <m:ctrlPr>
                          <a:rPr lang="en-US" sz="110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𝑥</m:t>
                        </m:r>
                      </m:sup>
                    </m:sSup>
                  </m:oMath>
                </m:oMathPara>
              </a14:m>
              <a:endParaRPr lang="en-US" sz="1100"/>
            </a:p>
          </xdr:txBody>
        </xdr:sp>
      </mc:Choice>
      <mc:Fallback>
        <xdr:sp macro="" textlink="">
          <xdr:nvSpPr>
            <xdr:cNvPr id="4" name="TextBox 3">
              <a:extLst>
                <a:ext uri="{FF2B5EF4-FFF2-40B4-BE49-F238E27FC236}">
                  <a16:creationId xmlns:a16="http://schemas.microsoft.com/office/drawing/2014/main" id="{64963F35-964F-014D-96E2-06858AAD823E}"/>
                </a:ext>
              </a:extLst>
            </xdr:cNvPr>
            <xdr:cNvSpPr txBox="1"/>
          </xdr:nvSpPr>
          <xdr:spPr>
            <a:xfrm>
              <a:off x="2635250" y="31750"/>
              <a:ext cx="5016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𝑥^2</a:t>
              </a:r>
              <a:r>
                <a:rPr lang="en-US" sz="1100" b="0" i="0">
                  <a:latin typeface="Cambria Math" panose="02040503050406030204" pitchFamily="18" charset="0"/>
                </a:rPr>
                <a:t>+𝑒^𝑥</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0</xdr:row>
      <xdr:rowOff>488950</xdr:rowOff>
    </xdr:to>
    <xdr:sp macro="" textlink="">
      <xdr:nvSpPr>
        <xdr:cNvPr id="2" name="TextBox 1">
          <a:extLst>
            <a:ext uri="{FF2B5EF4-FFF2-40B4-BE49-F238E27FC236}">
              <a16:creationId xmlns:a16="http://schemas.microsoft.com/office/drawing/2014/main" id="{BBECBFC9-4AC3-47DC-80DF-128EA6A6E27A}"/>
            </a:ext>
          </a:extLst>
        </xdr:cNvPr>
        <xdr:cNvSpPr txBox="1"/>
      </xdr:nvSpPr>
      <xdr:spPr>
        <a:xfrm>
          <a:off x="0" y="0"/>
          <a:ext cx="6807200" cy="4889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Relations and Functions: Graphing From an Equation. Goal: Use</a:t>
          </a:r>
          <a:r>
            <a:rPr lang="en-US" sz="1200" baseline="0"/>
            <a:t> a spreadsheet to graph a function given an equation.</a:t>
          </a:r>
          <a:endParaRPr lang="en-US" sz="1200"/>
        </a:p>
      </xdr:txBody>
    </xdr:sp>
    <xdr:clientData/>
  </xdr:twoCellAnchor>
  <xdr:twoCellAnchor>
    <xdr:from>
      <xdr:col>4</xdr:col>
      <xdr:colOff>101600</xdr:colOff>
      <xdr:row>1</xdr:row>
      <xdr:rowOff>6350</xdr:rowOff>
    </xdr:from>
    <xdr:to>
      <xdr:col>9</xdr:col>
      <xdr:colOff>368300</xdr:colOff>
      <xdr:row>3</xdr:row>
      <xdr:rowOff>31750</xdr:rowOff>
    </xdr:to>
    <xdr:sp macro="" textlink="">
      <xdr:nvSpPr>
        <xdr:cNvPr id="4" name="TextBox 3">
          <a:extLst>
            <a:ext uri="{FF2B5EF4-FFF2-40B4-BE49-F238E27FC236}">
              <a16:creationId xmlns:a16="http://schemas.microsoft.com/office/drawing/2014/main" id="{BAE09791-896E-4EEB-5F78-ACF1C828F494}"/>
            </a:ext>
          </a:extLst>
        </xdr:cNvPr>
        <xdr:cNvSpPr txBox="1"/>
      </xdr:nvSpPr>
      <xdr:spPr>
        <a:xfrm>
          <a:off x="2451100" y="501650"/>
          <a:ext cx="4394200" cy="43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a:t>
          </a:r>
          <a:r>
            <a:rPr lang="en-US" sz="1100" baseline="0"/>
            <a:t> Make a graph of the function f(x) = 3x + 5 for x in [0, 10]</a:t>
          </a:r>
        </a:p>
        <a:p>
          <a:r>
            <a:rPr lang="en-US" sz="1100" baseline="0"/>
            <a:t>f(x) is the name of a function. It is the same as "y".</a:t>
          </a:r>
          <a:endParaRPr lang="en-US" sz="1100"/>
        </a:p>
      </xdr:txBody>
    </xdr:sp>
    <xdr:clientData/>
  </xdr:twoCellAnchor>
  <xdr:twoCellAnchor>
    <xdr:from>
      <xdr:col>2</xdr:col>
      <xdr:colOff>457200</xdr:colOff>
      <xdr:row>5</xdr:row>
      <xdr:rowOff>139700</xdr:rowOff>
    </xdr:from>
    <xdr:to>
      <xdr:col>8</xdr:col>
      <xdr:colOff>438150</xdr:colOff>
      <xdr:row>9</xdr:row>
      <xdr:rowOff>146050</xdr:rowOff>
    </xdr:to>
    <xdr:sp macro="" textlink="">
      <xdr:nvSpPr>
        <xdr:cNvPr id="5" name="TextBox 4">
          <a:extLst>
            <a:ext uri="{FF2B5EF4-FFF2-40B4-BE49-F238E27FC236}">
              <a16:creationId xmlns:a16="http://schemas.microsoft.com/office/drawing/2014/main" id="{3BF840A6-7760-8B09-5F1C-FED5C2C79801}"/>
            </a:ext>
          </a:extLst>
        </xdr:cNvPr>
        <xdr:cNvSpPr txBox="1"/>
      </xdr:nvSpPr>
      <xdr:spPr>
        <a:xfrm>
          <a:off x="1778000" y="1447800"/>
          <a:ext cx="4311650" cy="8191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50000"/>
                </a:schemeClr>
              </a:solidFill>
            </a:rPr>
            <a:t>NEW! Fixed reference in Excel: $C$3 replaces</a:t>
          </a:r>
          <a:r>
            <a:rPr lang="en-US" sz="1100" baseline="0">
              <a:solidFill>
                <a:schemeClr val="accent5">
                  <a:lumMod val="50000"/>
                </a:schemeClr>
              </a:solidFill>
            </a:rPr>
            <a:t> C3 when using the "Fill Down" feature.</a:t>
          </a:r>
        </a:p>
        <a:p>
          <a:r>
            <a:rPr lang="en-US" sz="1100" baseline="0">
              <a:solidFill>
                <a:schemeClr val="accent5">
                  <a:lumMod val="50000"/>
                </a:schemeClr>
              </a:solidFill>
            </a:rPr>
            <a:t>We need the slope (m) and intercept (b) to be "fixed references".</a:t>
          </a:r>
          <a:endParaRPr lang="en-US" sz="1100">
            <a:solidFill>
              <a:schemeClr val="accent5">
                <a:lumMod val="50000"/>
              </a:schemeClr>
            </a:solidFill>
          </a:endParaRPr>
        </a:p>
      </xdr:txBody>
    </xdr:sp>
    <xdr:clientData/>
  </xdr:twoCellAnchor>
  <xdr:twoCellAnchor>
    <xdr:from>
      <xdr:col>2</xdr:col>
      <xdr:colOff>298450</xdr:colOff>
      <xdr:row>3</xdr:row>
      <xdr:rowOff>19050</xdr:rowOff>
    </xdr:from>
    <xdr:to>
      <xdr:col>3</xdr:col>
      <xdr:colOff>406400</xdr:colOff>
      <xdr:row>5</xdr:row>
      <xdr:rowOff>139700</xdr:rowOff>
    </xdr:to>
    <xdr:cxnSp macro="">
      <xdr:nvCxnSpPr>
        <xdr:cNvPr id="8" name="Straight Arrow Connector 7">
          <a:extLst>
            <a:ext uri="{FF2B5EF4-FFF2-40B4-BE49-F238E27FC236}">
              <a16:creationId xmlns:a16="http://schemas.microsoft.com/office/drawing/2014/main" id="{BFD81EF9-C136-A34A-1570-19A4840FFFC4}"/>
            </a:ext>
          </a:extLst>
        </xdr:cNvPr>
        <xdr:cNvCxnSpPr/>
      </xdr:nvCxnSpPr>
      <xdr:spPr>
        <a:xfrm flipH="1" flipV="1">
          <a:off x="1619250" y="920750"/>
          <a:ext cx="666750" cy="52705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254000</xdr:colOff>
      <xdr:row>3</xdr:row>
      <xdr:rowOff>19050</xdr:rowOff>
    </xdr:from>
    <xdr:to>
      <xdr:col>3</xdr:col>
      <xdr:colOff>406400</xdr:colOff>
      <xdr:row>5</xdr:row>
      <xdr:rowOff>158750</xdr:rowOff>
    </xdr:to>
    <xdr:cxnSp macro="">
      <xdr:nvCxnSpPr>
        <xdr:cNvPr id="9" name="Straight Arrow Connector 8">
          <a:extLst>
            <a:ext uri="{FF2B5EF4-FFF2-40B4-BE49-F238E27FC236}">
              <a16:creationId xmlns:a16="http://schemas.microsoft.com/office/drawing/2014/main" id="{271F744C-65F7-624F-A570-9FDCB48459ED}"/>
            </a:ext>
          </a:extLst>
        </xdr:cNvPr>
        <xdr:cNvCxnSpPr/>
      </xdr:nvCxnSpPr>
      <xdr:spPr>
        <a:xfrm flipH="1" flipV="1">
          <a:off x="2133600" y="920750"/>
          <a:ext cx="152400" cy="5461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673100</xdr:colOff>
      <xdr:row>3</xdr:row>
      <xdr:rowOff>165100</xdr:rowOff>
    </xdr:from>
    <xdr:to>
      <xdr:col>9</xdr:col>
      <xdr:colOff>152400</xdr:colOff>
      <xdr:row>14</xdr:row>
      <xdr:rowOff>57150</xdr:rowOff>
    </xdr:to>
    <xdr:graphicFrame macro="">
      <xdr:nvGraphicFramePr>
        <xdr:cNvPr id="12" name="Chart 11">
          <a:extLst>
            <a:ext uri="{FF2B5EF4-FFF2-40B4-BE49-F238E27FC236}">
              <a16:creationId xmlns:a16="http://schemas.microsoft.com/office/drawing/2014/main" id="{72A54A28-B88D-1ADB-23C6-D597E3F95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xdr:colOff>
      <xdr:row>0</xdr:row>
      <xdr:rowOff>12700</xdr:rowOff>
    </xdr:from>
    <xdr:to>
      <xdr:col>7</xdr:col>
      <xdr:colOff>6350</xdr:colOff>
      <xdr:row>0</xdr:row>
      <xdr:rowOff>476250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491818A8-99BB-EFBF-5B61-F18FED4B948D}"/>
                </a:ext>
              </a:extLst>
            </xdr:cNvPr>
            <xdr:cNvSpPr txBox="1"/>
          </xdr:nvSpPr>
          <xdr:spPr>
            <a:xfrm>
              <a:off x="6350" y="12700"/>
              <a:ext cx="5778500" cy="4635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Finding patterns in numbers -</a:t>
              </a:r>
              <a:r>
                <a:rPr lang="en-US" sz="1100" baseline="0"/>
                <a:t> discovering linear patterns and introducing the symbol </a:t>
              </a:r>
              <a14:m>
                <m:oMath xmlns:m="http://schemas.openxmlformats.org/officeDocument/2006/math">
                  <m:r>
                    <a:rPr lang="en-US" sz="1100" i="1" baseline="0">
                      <a:latin typeface="Cambria Math" panose="02040503050406030204" pitchFamily="18" charset="0"/>
                      <a:ea typeface="Cambria Math" panose="02040503050406030204" pitchFamily="18" charset="0"/>
                    </a:rPr>
                    <m:t>∆</m:t>
                  </m:r>
                  <m:r>
                    <a:rPr lang="en-US" sz="1100" b="0" i="1" baseline="0">
                      <a:latin typeface="Cambria Math" panose="02040503050406030204" pitchFamily="18" charset="0"/>
                      <a:ea typeface="Cambria Math" panose="02040503050406030204" pitchFamily="18" charset="0"/>
                    </a:rPr>
                    <m:t>𝑥</m:t>
                  </m:r>
                </m:oMath>
              </a14:m>
              <a:r>
                <a:rPr lang="en-US" sz="1100"/>
                <a:t> which uses the</a:t>
              </a:r>
              <a:r>
                <a:rPr lang="en-US" sz="1100" baseline="0"/>
                <a:t> Greek letter </a:t>
              </a:r>
              <a14:m>
                <m:oMath xmlns:m="http://schemas.openxmlformats.org/officeDocument/2006/math">
                  <m:r>
                    <a:rPr lang="en-US" sz="1100" i="1" baseline="0">
                      <a:latin typeface="Cambria Math" panose="02040503050406030204" pitchFamily="18" charset="0"/>
                      <a:ea typeface="Cambria Math" panose="02040503050406030204" pitchFamily="18" charset="0"/>
                    </a:rPr>
                    <m:t>∆</m:t>
                  </m:r>
                </m:oMath>
              </a14:m>
              <a:r>
                <a:rPr lang="en-US" sz="1100"/>
                <a:t> (pronounced 'delta')</a:t>
              </a:r>
            </a:p>
          </xdr:txBody>
        </xdr:sp>
      </mc:Choice>
      <mc:Fallback xmlns="">
        <xdr:sp macro="" textlink="">
          <xdr:nvSpPr>
            <xdr:cNvPr id="2" name="TextBox 1">
              <a:extLst>
                <a:ext uri="{FF2B5EF4-FFF2-40B4-BE49-F238E27FC236}">
                  <a16:creationId xmlns:a16="http://schemas.microsoft.com/office/drawing/2014/main" id="{491818A8-99BB-EFBF-5B61-F18FED4B948D}"/>
                </a:ext>
              </a:extLst>
            </xdr:cNvPr>
            <xdr:cNvSpPr txBox="1"/>
          </xdr:nvSpPr>
          <xdr:spPr>
            <a:xfrm>
              <a:off x="6350" y="12700"/>
              <a:ext cx="5778500" cy="4635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Finding patterns in numbers -</a:t>
              </a:r>
              <a:r>
                <a:rPr lang="en-US" sz="1100" baseline="0"/>
                <a:t> discovering linear patterns and introducing the symbol </a:t>
              </a:r>
              <a:r>
                <a:rPr lang="en-US" sz="1100" i="0" baseline="0">
                  <a:latin typeface="Cambria Math" panose="02040503050406030204" pitchFamily="18" charset="0"/>
                  <a:ea typeface="Cambria Math" panose="02040503050406030204" pitchFamily="18" charset="0"/>
                </a:rPr>
                <a:t>∆</a:t>
              </a:r>
              <a:r>
                <a:rPr lang="en-US" sz="1100" b="0" i="0" baseline="0">
                  <a:latin typeface="Cambria Math" panose="02040503050406030204" pitchFamily="18" charset="0"/>
                  <a:ea typeface="Cambria Math" panose="02040503050406030204" pitchFamily="18" charset="0"/>
                </a:rPr>
                <a:t>𝑥</a:t>
              </a:r>
              <a:r>
                <a:rPr lang="en-US" sz="1100"/>
                <a:t> which uses the</a:t>
              </a:r>
              <a:r>
                <a:rPr lang="en-US" sz="1100" baseline="0"/>
                <a:t> Greek letter </a:t>
              </a:r>
              <a:r>
                <a:rPr lang="en-US" sz="1100" i="0" baseline="0">
                  <a:latin typeface="Cambria Math" panose="02040503050406030204" pitchFamily="18" charset="0"/>
                  <a:ea typeface="Cambria Math" panose="02040503050406030204" pitchFamily="18" charset="0"/>
                </a:rPr>
                <a:t>∆</a:t>
              </a:r>
              <a:r>
                <a:rPr lang="en-US" sz="1100"/>
                <a:t> (pronounced 'delta')</a:t>
              </a:r>
            </a:p>
          </xdr:txBody>
        </xdr:sp>
      </mc:Fallback>
    </mc:AlternateContent>
    <xdr:clientData/>
  </xdr:twoCellAnchor>
  <xdr:oneCellAnchor>
    <xdr:from>
      <xdr:col>0</xdr:col>
      <xdr:colOff>292100</xdr:colOff>
      <xdr:row>1</xdr:row>
      <xdr:rowOff>38100</xdr:rowOff>
    </xdr:from>
    <xdr:ext cx="195310"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EAABFC3-890E-1318-3EFA-8122BD018550}"/>
                </a:ext>
              </a:extLst>
            </xdr:cNvPr>
            <xdr:cNvSpPr txBox="1"/>
          </xdr:nvSpPr>
          <xdr:spPr>
            <a:xfrm>
              <a:off x="292100" y="45720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mlns="">
        <xdr:sp macro="" textlink="">
          <xdr:nvSpPr>
            <xdr:cNvPr id="3" name="TextBox 2">
              <a:extLst>
                <a:ext uri="{FF2B5EF4-FFF2-40B4-BE49-F238E27FC236}">
                  <a16:creationId xmlns:a16="http://schemas.microsoft.com/office/drawing/2014/main" id="{FEAABFC3-890E-1318-3EFA-8122BD018550}"/>
                </a:ext>
              </a:extLst>
            </xdr:cNvPr>
            <xdr:cNvSpPr txBox="1"/>
          </xdr:nvSpPr>
          <xdr:spPr>
            <a:xfrm>
              <a:off x="292100" y="45720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806450</xdr:colOff>
      <xdr:row>1</xdr:row>
      <xdr:rowOff>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238767C4-0A32-1F42-86FC-DA0DE16804AA}"/>
                </a:ext>
              </a:extLst>
            </xdr:cNvPr>
            <xdr:cNvSpPr txBox="1"/>
          </xdr:nvSpPr>
          <xdr:spPr>
            <a:xfrm>
              <a:off x="0" y="0"/>
              <a:ext cx="5759450" cy="609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 Two Numbers - Ordered Pairs and Linear Relationships. Goal:</a:t>
              </a:r>
              <a:r>
                <a:rPr lang="en-US" sz="1100" baseline="0"/>
                <a:t> Graph a line from points given, identify the slope and y-intercept on the graph, and write the equation of the line in the form of  </a:t>
              </a:r>
              <a14:m>
                <m:oMath xmlns:m="http://schemas.openxmlformats.org/officeDocument/2006/math">
                  <m:r>
                    <a:rPr lang="en-US" sz="1100" b="0" i="1" baseline="0">
                      <a:latin typeface="Cambria Math" panose="02040503050406030204" pitchFamily="18" charset="0"/>
                    </a:rPr>
                    <m:t>𝑦</m:t>
                  </m:r>
                  <m:r>
                    <a:rPr lang="en-US" sz="1100" b="0" i="1" baseline="0">
                      <a:latin typeface="Cambria Math" panose="02040503050406030204" pitchFamily="18" charset="0"/>
                    </a:rPr>
                    <m:t>=</m:t>
                  </m:r>
                  <m:r>
                    <a:rPr lang="en-US" sz="1100" b="0" i="1" baseline="0">
                      <a:latin typeface="Cambria Math" panose="02040503050406030204" pitchFamily="18" charset="0"/>
                    </a:rPr>
                    <m:t>𝑚𝑥</m:t>
                  </m:r>
                  <m:r>
                    <a:rPr lang="en-US" sz="1100" b="0" i="1" baseline="0">
                      <a:latin typeface="Cambria Math" panose="02040503050406030204" pitchFamily="18" charset="0"/>
                    </a:rPr>
                    <m:t>+</m:t>
                  </m:r>
                  <m:r>
                    <a:rPr lang="en-US" sz="1100" b="0" i="1" baseline="0">
                      <a:latin typeface="Cambria Math" panose="02040503050406030204" pitchFamily="18" charset="0"/>
                    </a:rPr>
                    <m:t>𝑏</m:t>
                  </m:r>
                </m:oMath>
              </a14:m>
              <a:r>
                <a:rPr lang="en-US" sz="1100" baseline="0"/>
                <a:t> . Part 3 of "Linear Equations/Functions"</a:t>
              </a:r>
              <a:endParaRPr lang="en-US" sz="1100"/>
            </a:p>
          </xdr:txBody>
        </xdr:sp>
      </mc:Choice>
      <mc:Fallback xmlns="">
        <xdr:sp macro="" textlink="">
          <xdr:nvSpPr>
            <xdr:cNvPr id="2" name="TextBox 1">
              <a:extLst>
                <a:ext uri="{FF2B5EF4-FFF2-40B4-BE49-F238E27FC236}">
                  <a16:creationId xmlns:a16="http://schemas.microsoft.com/office/drawing/2014/main" id="{238767C4-0A32-1F42-86FC-DA0DE16804AA}"/>
                </a:ext>
              </a:extLst>
            </xdr:cNvPr>
            <xdr:cNvSpPr txBox="1"/>
          </xdr:nvSpPr>
          <xdr:spPr>
            <a:xfrm>
              <a:off x="0" y="0"/>
              <a:ext cx="5759450" cy="609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 Two Numbers - Ordered Pairs and Linear Relationships. Goal:</a:t>
              </a:r>
              <a:r>
                <a:rPr lang="en-US" sz="1100" baseline="0"/>
                <a:t> Graph a line from points given, identify the slope and y-intercept on the graph, and write the equation of the line in the form of  </a:t>
              </a:r>
              <a:r>
                <a:rPr lang="en-US" sz="1100" b="0" i="0" baseline="0">
                  <a:latin typeface="Cambria Math" panose="02040503050406030204" pitchFamily="18" charset="0"/>
                </a:rPr>
                <a:t>𝑦=𝑚𝑥+𝑏</a:t>
              </a:r>
              <a:r>
                <a:rPr lang="en-US" sz="1100" baseline="0"/>
                <a:t> . Part 3 of "Linear Equations/Functions"</a:t>
              </a:r>
              <a:endParaRPr lang="en-US" sz="1100"/>
            </a:p>
          </xdr:txBody>
        </xdr:sp>
      </mc:Fallback>
    </mc:AlternateContent>
    <xdr:clientData/>
  </xdr:twoCellAnchor>
  <xdr:oneCellAnchor>
    <xdr:from>
      <xdr:col>0</xdr:col>
      <xdr:colOff>279400</xdr:colOff>
      <xdr:row>1</xdr:row>
      <xdr:rowOff>120650</xdr:rowOff>
    </xdr:from>
    <xdr:ext cx="196850" cy="17857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31AD0A6-76AF-183E-D890-0D1EE2DCD290}"/>
                </a:ext>
              </a:extLst>
            </xdr:cNvPr>
            <xdr:cNvSpPr txBox="1"/>
          </xdr:nvSpPr>
          <xdr:spPr>
            <a:xfrm>
              <a:off x="279400" y="641350"/>
              <a:ext cx="196850" cy="1785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mlns="">
        <xdr:sp macro="" textlink="">
          <xdr:nvSpPr>
            <xdr:cNvPr id="3" name="TextBox 2">
              <a:extLst>
                <a:ext uri="{FF2B5EF4-FFF2-40B4-BE49-F238E27FC236}">
                  <a16:creationId xmlns:a16="http://schemas.microsoft.com/office/drawing/2014/main" id="{F31AD0A6-76AF-183E-D890-0D1EE2DCD290}"/>
                </a:ext>
              </a:extLst>
            </xdr:cNvPr>
            <xdr:cNvSpPr txBox="1"/>
          </xdr:nvSpPr>
          <xdr:spPr>
            <a:xfrm>
              <a:off x="279400" y="641350"/>
              <a:ext cx="196850" cy="1785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clientData/>
  </xdr:oneCellAnchor>
  <xdr:oneCellAnchor>
    <xdr:from>
      <xdr:col>3</xdr:col>
      <xdr:colOff>304800</xdr:colOff>
      <xdr:row>1</xdr:row>
      <xdr:rowOff>114300</xdr:rowOff>
    </xdr:from>
    <xdr:ext cx="197298"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04C8AE-189F-1E53-C82E-C88C1076523C}"/>
                </a:ext>
              </a:extLst>
            </xdr:cNvPr>
            <xdr:cNvSpPr txBox="1"/>
          </xdr:nvSpPr>
          <xdr:spPr>
            <a:xfrm>
              <a:off x="2781300" y="6350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oMath>
                </m:oMathPara>
              </a14:m>
              <a:endParaRPr lang="en-US" sz="1100"/>
            </a:p>
          </xdr:txBody>
        </xdr:sp>
      </mc:Choice>
      <mc:Fallback xmlns="">
        <xdr:sp macro="" textlink="">
          <xdr:nvSpPr>
            <xdr:cNvPr id="4" name="TextBox 3">
              <a:extLst>
                <a:ext uri="{FF2B5EF4-FFF2-40B4-BE49-F238E27FC236}">
                  <a16:creationId xmlns:a16="http://schemas.microsoft.com/office/drawing/2014/main" id="{9004C8AE-189F-1E53-C82E-C88C1076523C}"/>
                </a:ext>
              </a:extLst>
            </xdr:cNvPr>
            <xdr:cNvSpPr txBox="1"/>
          </xdr:nvSpPr>
          <xdr:spPr>
            <a:xfrm>
              <a:off x="2781300" y="6350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clientData/>
  </xdr:oneCellAnchor>
  <xdr:twoCellAnchor>
    <xdr:from>
      <xdr:col>0</xdr:col>
      <xdr:colOff>107950</xdr:colOff>
      <xdr:row>9</xdr:row>
      <xdr:rowOff>107950</xdr:rowOff>
    </xdr:from>
    <xdr:to>
      <xdr:col>6</xdr:col>
      <xdr:colOff>514350</xdr:colOff>
      <xdr:row>12</xdr:row>
      <xdr:rowOff>171450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454D6EED-17A1-AC43-D466-C95079300D6E}"/>
                </a:ext>
              </a:extLst>
            </xdr:cNvPr>
            <xdr:cNvSpPr txBox="1"/>
          </xdr:nvSpPr>
          <xdr:spPr>
            <a:xfrm>
              <a:off x="107950" y="2330450"/>
              <a:ext cx="5359400" cy="67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Given two points (-3, 52) and (1, 40)</a:t>
              </a:r>
              <a:r>
                <a:rPr lang="en-US" sz="1100" baseline="0"/>
                <a:t> make a graph of the line by including more points, identify the slope and y-intercept from the graph, and write the equation of the line.</a:t>
              </a:r>
            </a:p>
            <a:p>
              <a:r>
                <a:rPr lang="en-US" sz="1100" baseline="0"/>
                <a:t>The equation is: </a:t>
              </a:r>
              <a14:m>
                <m:oMath xmlns:m="http://schemas.openxmlformats.org/officeDocument/2006/math">
                  <m:r>
                    <a:rPr lang="en-US" sz="1100" b="1" i="1" baseline="0">
                      <a:solidFill>
                        <a:srgbClr val="7030A0"/>
                      </a:solidFill>
                      <a:latin typeface="Cambria Math" panose="02040503050406030204" pitchFamily="18" charset="0"/>
                    </a:rPr>
                    <m:t>𝒚</m:t>
                  </m:r>
                  <m:r>
                    <a:rPr lang="en-US" sz="1100" b="1" i="1" baseline="0">
                      <a:solidFill>
                        <a:srgbClr val="7030A0"/>
                      </a:solidFill>
                      <a:latin typeface="Cambria Math" panose="02040503050406030204" pitchFamily="18" charset="0"/>
                    </a:rPr>
                    <m:t>=−</m:t>
                  </m:r>
                  <m:r>
                    <a:rPr lang="en-US" sz="1100" b="1" i="1" baseline="0">
                      <a:solidFill>
                        <a:srgbClr val="7030A0"/>
                      </a:solidFill>
                      <a:latin typeface="Cambria Math" panose="02040503050406030204" pitchFamily="18" charset="0"/>
                    </a:rPr>
                    <m:t>𝟑</m:t>
                  </m:r>
                  <m:r>
                    <a:rPr lang="en-US" sz="1100" b="1" i="1" baseline="0">
                      <a:solidFill>
                        <a:srgbClr val="7030A0"/>
                      </a:solidFill>
                      <a:latin typeface="Cambria Math" panose="02040503050406030204" pitchFamily="18" charset="0"/>
                    </a:rPr>
                    <m:t>𝒙</m:t>
                  </m:r>
                  <m:r>
                    <a:rPr lang="en-US" sz="1100" b="1" i="1" baseline="0">
                      <a:solidFill>
                        <a:srgbClr val="7030A0"/>
                      </a:solidFill>
                      <a:latin typeface="Cambria Math" panose="02040503050406030204" pitchFamily="18" charset="0"/>
                    </a:rPr>
                    <m:t>+</m:t>
                  </m:r>
                  <m:r>
                    <a:rPr lang="en-US" sz="1100" b="1" i="1" baseline="0">
                      <a:solidFill>
                        <a:srgbClr val="7030A0"/>
                      </a:solidFill>
                      <a:latin typeface="Cambria Math" panose="02040503050406030204" pitchFamily="18" charset="0"/>
                    </a:rPr>
                    <m:t>𝟒𝟑</m:t>
                  </m:r>
                </m:oMath>
              </a14:m>
              <a:r>
                <a:rPr lang="en-US" sz="1100" b="1"/>
                <a:t> &lt;- </a:t>
              </a:r>
              <a:r>
                <a:rPr lang="en-US" sz="1100" b="0"/>
                <a:t>use</a:t>
              </a:r>
              <a:r>
                <a:rPr lang="en-US" sz="1100" b="0" baseline="0"/>
                <a:t> m and b to create the equation</a:t>
              </a:r>
              <a:endParaRPr lang="en-US" sz="1100" b="1"/>
            </a:p>
          </xdr:txBody>
        </xdr:sp>
      </mc:Choice>
      <mc:Fallback xmlns="">
        <xdr:sp macro="" textlink="">
          <xdr:nvSpPr>
            <xdr:cNvPr id="5" name="TextBox 4">
              <a:extLst>
                <a:ext uri="{FF2B5EF4-FFF2-40B4-BE49-F238E27FC236}">
                  <a16:creationId xmlns:a16="http://schemas.microsoft.com/office/drawing/2014/main" id="{454D6EED-17A1-AC43-D466-C95079300D6E}"/>
                </a:ext>
              </a:extLst>
            </xdr:cNvPr>
            <xdr:cNvSpPr txBox="1"/>
          </xdr:nvSpPr>
          <xdr:spPr>
            <a:xfrm>
              <a:off x="107950" y="2330450"/>
              <a:ext cx="5359400" cy="67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Given two points (-3, 52) and (1, 40)</a:t>
              </a:r>
              <a:r>
                <a:rPr lang="en-US" sz="1100" baseline="0"/>
                <a:t> make a graph of the line by including more points, identify the slope and y-intercept from the graph, and write the equation of the line.</a:t>
              </a:r>
            </a:p>
            <a:p>
              <a:r>
                <a:rPr lang="en-US" sz="1100" baseline="0"/>
                <a:t>The equation is: </a:t>
              </a:r>
              <a:r>
                <a:rPr lang="en-US" sz="1100" b="1" i="0" baseline="0">
                  <a:solidFill>
                    <a:srgbClr val="7030A0"/>
                  </a:solidFill>
                  <a:latin typeface="Cambria Math" panose="02040503050406030204" pitchFamily="18" charset="0"/>
                </a:rPr>
                <a:t>𝒚=−𝟑𝒙+𝟒𝟑</a:t>
              </a:r>
              <a:r>
                <a:rPr lang="en-US" sz="1100" b="1"/>
                <a:t> &lt;- </a:t>
              </a:r>
              <a:r>
                <a:rPr lang="en-US" sz="1100" b="0"/>
                <a:t>use</a:t>
              </a:r>
              <a:r>
                <a:rPr lang="en-US" sz="1100" b="0" baseline="0"/>
                <a:t> m and b to create the equation</a:t>
              </a:r>
              <a:endParaRPr lang="en-US" sz="1100" b="1"/>
            </a:p>
          </xdr:txBody>
        </xdr:sp>
      </mc:Fallback>
    </mc:AlternateContent>
    <xdr:clientData/>
  </xdr:twoCellAnchor>
  <xdr:oneCellAnchor>
    <xdr:from>
      <xdr:col>4</xdr:col>
      <xdr:colOff>177800</xdr:colOff>
      <xdr:row>1</xdr:row>
      <xdr:rowOff>31750</xdr:rowOff>
    </xdr:from>
    <xdr:ext cx="501740" cy="3179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46F24F82-CE27-1FDE-F815-BCA0DEF9BDFA}"/>
                </a:ext>
              </a:extLst>
            </xdr:cNvPr>
            <xdr:cNvSpPr txBox="1"/>
          </xdr:nvSpPr>
          <xdr:spPr>
            <a:xfrm>
              <a:off x="3479800" y="552450"/>
              <a:ext cx="5017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𝑚</m:t>
                    </m:r>
                    <m:r>
                      <a:rPr lang="en-US" sz="1100" b="0" i="1">
                        <a:latin typeface="Cambria Math" panose="02040503050406030204" pitchFamily="18" charset="0"/>
                      </a:rPr>
                      <m:t>=</m:t>
                    </m:r>
                    <m:f>
                      <m:fPr>
                        <m:ctrlPr>
                          <a:rPr lang="en-US" sz="1100" i="1">
                            <a:latin typeface="Cambria Math" panose="02040503050406030204" pitchFamily="18" charset="0"/>
                          </a:rPr>
                        </m:ctrlPr>
                      </m:fPr>
                      <m:num>
                        <m:r>
                          <m:rPr>
                            <m:sty m:val="p"/>
                          </m:rPr>
                          <a:rPr lang="el-GR" sz="1100" i="0">
                            <a:latin typeface="Cambria Math" panose="02040503050406030204" pitchFamily="18" charset="0"/>
                          </a:rPr>
                          <m:t>Δ</m:t>
                        </m:r>
                        <m:r>
                          <a:rPr lang="en-US" sz="1100" i="1">
                            <a:latin typeface="Cambria Math" panose="02040503050406030204" pitchFamily="18" charset="0"/>
                          </a:rPr>
                          <m:t>𝑦</m:t>
                        </m:r>
                      </m:num>
                      <m:den>
                        <m:r>
                          <m:rPr>
                            <m:sty m:val="p"/>
                          </m:rPr>
                          <a:rPr lang="el-GR" sz="1100" i="0">
                            <a:latin typeface="Cambria Math" panose="02040503050406030204" pitchFamily="18" charset="0"/>
                          </a:rPr>
                          <m:t>Δ</m:t>
                        </m:r>
                        <m:r>
                          <a:rPr lang="en-US" sz="1100" i="1">
                            <a:latin typeface="Cambria Math" panose="02040503050406030204" pitchFamily="18" charset="0"/>
                          </a:rPr>
                          <m:t>𝑥</m:t>
                        </m:r>
                      </m:den>
                    </m:f>
                  </m:oMath>
                </m:oMathPara>
              </a14:m>
              <a:endParaRPr lang="en-US" sz="1100"/>
            </a:p>
          </xdr:txBody>
        </xdr:sp>
      </mc:Choice>
      <mc:Fallback xmlns="">
        <xdr:sp macro="" textlink="">
          <xdr:nvSpPr>
            <xdr:cNvPr id="10" name="TextBox 9">
              <a:extLst>
                <a:ext uri="{FF2B5EF4-FFF2-40B4-BE49-F238E27FC236}">
                  <a16:creationId xmlns:a16="http://schemas.microsoft.com/office/drawing/2014/main" id="{46F24F82-CE27-1FDE-F815-BCA0DEF9BDFA}"/>
                </a:ext>
              </a:extLst>
            </xdr:cNvPr>
            <xdr:cNvSpPr txBox="1"/>
          </xdr:nvSpPr>
          <xdr:spPr>
            <a:xfrm>
              <a:off x="3479800" y="552450"/>
              <a:ext cx="5017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𝑚=</a:t>
              </a:r>
              <a:r>
                <a:rPr lang="el-GR" sz="1100" i="0">
                  <a:latin typeface="Cambria Math" panose="02040503050406030204" pitchFamily="18" charset="0"/>
                </a:rPr>
                <a:t>Δ</a:t>
              </a:r>
              <a:r>
                <a:rPr lang="en-US" sz="1100" i="0">
                  <a:latin typeface="Cambria Math" panose="02040503050406030204" pitchFamily="18" charset="0"/>
                </a:rPr>
                <a:t>𝑦/</a:t>
              </a:r>
              <a:r>
                <a:rPr lang="el-GR" sz="1100" i="0">
                  <a:latin typeface="Cambria Math" panose="02040503050406030204" pitchFamily="18" charset="0"/>
                </a:rPr>
                <a:t>Δ</a:t>
              </a:r>
              <a:r>
                <a:rPr lang="en-US" sz="1100" i="0">
                  <a:latin typeface="Cambria Math" panose="02040503050406030204" pitchFamily="18" charset="0"/>
                </a:rPr>
                <a:t>𝑥</a:t>
              </a:r>
              <a:endParaRPr lang="en-US" sz="1100"/>
            </a:p>
          </xdr:txBody>
        </xdr:sp>
      </mc:Fallback>
    </mc:AlternateContent>
    <xdr:clientData/>
  </xdr:oneCellAnchor>
  <xdr:oneCellAnchor>
    <xdr:from>
      <xdr:col>5</xdr:col>
      <xdr:colOff>57150</xdr:colOff>
      <xdr:row>1</xdr:row>
      <xdr:rowOff>127000</xdr:rowOff>
    </xdr:from>
    <xdr:ext cx="741870"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C6B81E0C-B6E2-C069-7E35-79354E147E16}"/>
                </a:ext>
              </a:extLst>
            </xdr:cNvPr>
            <xdr:cNvSpPr txBox="1"/>
          </xdr:nvSpPr>
          <xdr:spPr>
            <a:xfrm>
              <a:off x="4184650" y="736600"/>
              <a:ext cx="7418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𝑚𝑥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C6B81E0C-B6E2-C069-7E35-79354E147E16}"/>
                </a:ext>
              </a:extLst>
            </xdr:cNvPr>
            <xdr:cNvSpPr txBox="1"/>
          </xdr:nvSpPr>
          <xdr:spPr>
            <a:xfrm>
              <a:off x="4184650" y="736600"/>
              <a:ext cx="7418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𝑏=𝑦−𝑚𝑥</a:t>
              </a:r>
              <a:endParaRPr lang="en-US" sz="1100"/>
            </a:p>
          </xdr:txBody>
        </xdr:sp>
      </mc:Fallback>
    </mc:AlternateContent>
    <xdr:clientData/>
  </xdr:oneCellAnchor>
  <xdr:twoCellAnchor>
    <xdr:from>
      <xdr:col>7</xdr:col>
      <xdr:colOff>171450</xdr:colOff>
      <xdr:row>0</xdr:row>
      <xdr:rowOff>311150</xdr:rowOff>
    </xdr:from>
    <xdr:to>
      <xdr:col>12</xdr:col>
      <xdr:colOff>615950</xdr:colOff>
      <xdr:row>13</xdr:row>
      <xdr:rowOff>19050</xdr:rowOff>
    </xdr:to>
    <xdr:graphicFrame macro="">
      <xdr:nvGraphicFramePr>
        <xdr:cNvPr id="16" name="Chart 15">
          <a:extLst>
            <a:ext uri="{FF2B5EF4-FFF2-40B4-BE49-F238E27FC236}">
              <a16:creationId xmlns:a16="http://schemas.microsoft.com/office/drawing/2014/main" id="{EAD732C5-BB3F-5EEE-8801-6D07A4CB2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203200</xdr:colOff>
      <xdr:row>4</xdr:row>
      <xdr:rowOff>177800</xdr:rowOff>
    </xdr:from>
    <xdr:to>
      <xdr:col>10</xdr:col>
      <xdr:colOff>12700</xdr:colOff>
      <xdr:row>6</xdr:row>
      <xdr:rowOff>146050</xdr:rowOff>
    </xdr:to>
    <xdr:sp macro="" textlink="">
      <xdr:nvSpPr>
        <xdr:cNvPr id="21" name="Right Triangle 20">
          <a:extLst>
            <a:ext uri="{FF2B5EF4-FFF2-40B4-BE49-F238E27FC236}">
              <a16:creationId xmlns:a16="http://schemas.microsoft.com/office/drawing/2014/main" id="{C1F52E47-76FF-CF23-CFB6-1A828584DD75}"/>
            </a:ext>
          </a:extLst>
        </xdr:cNvPr>
        <xdr:cNvSpPr/>
      </xdr:nvSpPr>
      <xdr:spPr>
        <a:xfrm>
          <a:off x="7632700" y="1587500"/>
          <a:ext cx="635000" cy="374650"/>
        </a:xfrm>
        <a:prstGeom prst="rtTriangle">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38101</xdr:colOff>
      <xdr:row>4</xdr:row>
      <xdr:rowOff>196850</xdr:rowOff>
    </xdr:from>
    <xdr:to>
      <xdr:col>9</xdr:col>
      <xdr:colOff>177801</xdr:colOff>
      <xdr:row>6</xdr:row>
      <xdr:rowOff>139700</xdr:rowOff>
    </xdr:to>
    <xdr:sp macro="" textlink="">
      <xdr:nvSpPr>
        <xdr:cNvPr id="22" name="Down Arrow 21">
          <a:extLst>
            <a:ext uri="{FF2B5EF4-FFF2-40B4-BE49-F238E27FC236}">
              <a16:creationId xmlns:a16="http://schemas.microsoft.com/office/drawing/2014/main" id="{88083F33-279F-4B83-4219-44D9D1137193}"/>
            </a:ext>
          </a:extLst>
        </xdr:cNvPr>
        <xdr:cNvSpPr/>
      </xdr:nvSpPr>
      <xdr:spPr>
        <a:xfrm flipH="1">
          <a:off x="7467601" y="1606550"/>
          <a:ext cx="139700" cy="34925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8</xdr:col>
      <xdr:colOff>679450</xdr:colOff>
      <xdr:row>5</xdr:row>
      <xdr:rowOff>76200</xdr:rowOff>
    </xdr:from>
    <xdr:ext cx="19729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4C47C79-B7EF-1BC7-3255-EEF838784A50}"/>
                </a:ext>
              </a:extLst>
            </xdr:cNvPr>
            <xdr:cNvSpPr txBox="1"/>
          </xdr:nvSpPr>
          <xdr:spPr>
            <a:xfrm>
              <a:off x="7283450" y="16891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4C47C79-B7EF-1BC7-3255-EEF838784A50}"/>
                </a:ext>
              </a:extLst>
            </xdr:cNvPr>
            <xdr:cNvSpPr txBox="1"/>
          </xdr:nvSpPr>
          <xdr:spPr>
            <a:xfrm>
              <a:off x="7283450" y="16891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clientData/>
  </xdr:oneCellAnchor>
  <xdr:twoCellAnchor>
    <xdr:from>
      <xdr:col>9</xdr:col>
      <xdr:colOff>209550</xdr:colOff>
      <xdr:row>6</xdr:row>
      <xdr:rowOff>165100</xdr:rowOff>
    </xdr:from>
    <xdr:to>
      <xdr:col>9</xdr:col>
      <xdr:colOff>806450</xdr:colOff>
      <xdr:row>7</xdr:row>
      <xdr:rowOff>120650</xdr:rowOff>
    </xdr:to>
    <xdr:sp macro="" textlink="">
      <xdr:nvSpPr>
        <xdr:cNvPr id="24" name="Right Arrow 23">
          <a:extLst>
            <a:ext uri="{FF2B5EF4-FFF2-40B4-BE49-F238E27FC236}">
              <a16:creationId xmlns:a16="http://schemas.microsoft.com/office/drawing/2014/main" id="{692451DE-6653-27D8-D655-2401049A6D68}"/>
            </a:ext>
          </a:extLst>
        </xdr:cNvPr>
        <xdr:cNvSpPr/>
      </xdr:nvSpPr>
      <xdr:spPr>
        <a:xfrm>
          <a:off x="7639050" y="1981200"/>
          <a:ext cx="596900" cy="1587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412750</xdr:colOff>
      <xdr:row>7</xdr:row>
      <xdr:rowOff>76200</xdr:rowOff>
    </xdr:from>
    <xdr:ext cx="19531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808BAA65-CB32-6419-A1AF-1C6E8E261CDD}"/>
                </a:ext>
              </a:extLst>
            </xdr:cNvPr>
            <xdr:cNvSpPr txBox="1"/>
          </xdr:nvSpPr>
          <xdr:spPr>
            <a:xfrm>
              <a:off x="7842250" y="209550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808BAA65-CB32-6419-A1AF-1C6E8E261CDD}"/>
                </a:ext>
              </a:extLst>
            </xdr:cNvPr>
            <xdr:cNvSpPr txBox="1"/>
          </xdr:nvSpPr>
          <xdr:spPr>
            <a:xfrm>
              <a:off x="7842250" y="209550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0</xdr:col>
      <xdr:colOff>6350</xdr:colOff>
      <xdr:row>0</xdr:row>
      <xdr:rowOff>12700</xdr:rowOff>
    </xdr:from>
    <xdr:to>
      <xdr:col>8</xdr:col>
      <xdr:colOff>12700</xdr:colOff>
      <xdr:row>1</xdr:row>
      <xdr:rowOff>12700</xdr:rowOff>
    </xdr:to>
    <xdr:sp macro="" textlink="">
      <xdr:nvSpPr>
        <xdr:cNvPr id="3" name="TextBox 2">
          <a:extLst>
            <a:ext uri="{FF2B5EF4-FFF2-40B4-BE49-F238E27FC236}">
              <a16:creationId xmlns:a16="http://schemas.microsoft.com/office/drawing/2014/main" id="{BE334B6B-C61B-C465-A1E6-A34270B77BE2}"/>
            </a:ext>
          </a:extLst>
        </xdr:cNvPr>
        <xdr:cNvSpPr txBox="1"/>
      </xdr:nvSpPr>
      <xdr:spPr>
        <a:xfrm>
          <a:off x="6350" y="12700"/>
          <a:ext cx="6610350" cy="6223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a:t>
          </a:r>
          <a:r>
            <a:rPr lang="en-US" sz="1100" baseline="0"/>
            <a:t> Two Quantities - Linear Application - Write the equation and predict monthly cost of a cell phone plan. In general, this falls under utilities and/or services that have a fixed monthly subscription fee and also a usage fee. Usage fees can apply to electricity, phone, internet, storage, and even some video games!</a:t>
          </a:r>
          <a:endParaRPr lang="en-US" sz="1100"/>
        </a:p>
      </xdr:txBody>
    </xdr:sp>
    <xdr:clientData/>
  </xdr:twoCellAnchor>
  <xdr:twoCellAnchor>
    <xdr:from>
      <xdr:col>2</xdr:col>
      <xdr:colOff>193675</xdr:colOff>
      <xdr:row>1</xdr:row>
      <xdr:rowOff>41275</xdr:rowOff>
    </xdr:from>
    <xdr:to>
      <xdr:col>7</xdr:col>
      <xdr:colOff>638175</xdr:colOff>
      <xdr:row>14</xdr:row>
      <xdr:rowOff>142875</xdr:rowOff>
    </xdr:to>
    <xdr:graphicFrame macro="">
      <xdr:nvGraphicFramePr>
        <xdr:cNvPr id="5" name="Chart 4">
          <a:extLst>
            <a:ext uri="{FF2B5EF4-FFF2-40B4-BE49-F238E27FC236}">
              <a16:creationId xmlns:a16="http://schemas.microsoft.com/office/drawing/2014/main" id="{761BB7B6-447C-D27F-5A5A-0D483FD4B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107950</xdr:colOff>
      <xdr:row>11</xdr:row>
      <xdr:rowOff>101600</xdr:rowOff>
    </xdr:from>
    <xdr:to>
      <xdr:col>6</xdr:col>
      <xdr:colOff>336550</xdr:colOff>
      <xdr:row>19</xdr:row>
      <xdr:rowOff>190500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6CEE4E37-EEB4-B989-3D10-800ABCD92278}"/>
                </a:ext>
              </a:extLst>
            </xdr:cNvPr>
            <xdr:cNvSpPr txBox="1"/>
          </xdr:nvSpPr>
          <xdr:spPr>
            <a:xfrm>
              <a:off x="107950" y="2755900"/>
              <a:ext cx="5181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Q: The phone company QMobile has a monthly cellular plan where a customer pays a flat monthly fee and then a certain amount of money per minute used on the phone. If a customer uses 170 minutes, the monthly cost will be $111.50. If the customer uses 990 minutes, the monthly cost will be $480.50.</a:t>
              </a:r>
              <a:br>
                <a:rPr lang="en-US"/>
              </a:br>
              <a:br>
                <a:rPr lang="en-US"/>
              </a:br>
              <a:r>
                <a:rPr lang="en-US" sz="1100" b="0" i="0">
                  <a:solidFill>
                    <a:schemeClr val="dk1"/>
                  </a:solidFill>
                  <a:effectLst/>
                  <a:latin typeface="+mn-lt"/>
                  <a:ea typeface="+mn-ea"/>
                  <a:cs typeface="+mn-cs"/>
                </a:rPr>
                <a:t>A) Find an equation in the form </a:t>
              </a:r>
              <a14:m>
                <m:oMath xmlns:m="http://schemas.openxmlformats.org/officeDocument/2006/math">
                  <m:r>
                    <a:rPr lang="en-US" sz="1100" b="0" i="1">
                      <a:solidFill>
                        <a:schemeClr val="dk1"/>
                      </a:solidFill>
                      <a:effectLst/>
                      <a:latin typeface="Cambria Math" panose="02040503050406030204" pitchFamily="18" charset="0"/>
                      <a:ea typeface="+mn-ea"/>
                      <a:cs typeface="+mn-cs"/>
                    </a:rPr>
                    <m:t>𝑦</m:t>
                  </m:r>
                  <m:r>
                    <a:rPr lang="en-US" sz="1100" b="0" i="1">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𝑚𝑥</m:t>
                  </m:r>
                  <m:r>
                    <a:rPr lang="en-US" sz="1100" b="0" i="1">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𝑏</m:t>
                  </m:r>
                </m:oMath>
              </a14:m>
              <a:r>
                <a:rPr lang="en-US"/>
                <a:t>,</a:t>
              </a:r>
              <a:r>
                <a:rPr lang="en-US" sz="1100" b="0" i="0">
                  <a:solidFill>
                    <a:schemeClr val="dk1"/>
                  </a:solidFill>
                  <a:effectLst/>
                  <a:latin typeface="+mn-lt"/>
                  <a:ea typeface="+mn-ea"/>
                  <a:cs typeface="+mn-cs"/>
                </a:rPr>
                <a:t> where </a:t>
              </a:r>
              <a14:m>
                <m:oMath xmlns:m="http://schemas.openxmlformats.org/officeDocument/2006/math">
                  <m:r>
                    <a:rPr lang="en-US" b="0" i="1">
                      <a:latin typeface="Cambria Math" panose="02040503050406030204" pitchFamily="18" charset="0"/>
                    </a:rPr>
                    <m:t>𝑥</m:t>
                  </m:r>
                </m:oMath>
              </a14:m>
              <a:r>
                <a:rPr lang="en-US" sz="1100" b="0" i="0">
                  <a:solidFill>
                    <a:schemeClr val="dk1"/>
                  </a:solidFill>
                  <a:effectLst/>
                  <a:latin typeface="+mn-lt"/>
                  <a:ea typeface="+mn-ea"/>
                  <a:cs typeface="+mn-cs"/>
                </a:rPr>
                <a:t> is the number of monthly minutes used and </a:t>
              </a:r>
              <a14:m>
                <m:oMath xmlns:m="http://schemas.openxmlformats.org/officeDocument/2006/math">
                  <m:r>
                    <a:rPr lang="en-US" b="0" i="1">
                      <a:latin typeface="Cambria Math" panose="02040503050406030204" pitchFamily="18" charset="0"/>
                    </a:rPr>
                    <m:t>𝑦</m:t>
                  </m:r>
                </m:oMath>
              </a14:m>
              <a:r>
                <a:rPr lang="en-US" sz="1100" b="0" i="0">
                  <a:solidFill>
                    <a:schemeClr val="dk1"/>
                  </a:solidFill>
                  <a:effectLst/>
                  <a:latin typeface="+mn-lt"/>
                  <a:ea typeface="+mn-ea"/>
                  <a:cs typeface="+mn-cs"/>
                </a:rPr>
                <a:t> is the total monthly of the NextFell plan. y = 0.45x+35</a:t>
              </a:r>
            </a:p>
            <a:p>
              <a:r>
                <a:rPr lang="en-US" sz="1100" b="0" i="0">
                  <a:solidFill>
                    <a:schemeClr val="dk1"/>
                  </a:solidFill>
                  <a:effectLst/>
                  <a:latin typeface="+mn-lt"/>
                  <a:ea typeface="+mn-ea"/>
                  <a:cs typeface="+mn-cs"/>
                </a:rPr>
                <a:t>B) Use the equation to find the cost if 743 minutes are used. $369.35</a:t>
              </a:r>
              <a:endParaRPr lang="en-US" sz="1100"/>
            </a:p>
          </xdr:txBody>
        </xdr:sp>
      </mc:Choice>
      <mc:Fallback xmlns="">
        <xdr:sp macro="" textlink="">
          <xdr:nvSpPr>
            <xdr:cNvPr id="4" name="TextBox 3">
              <a:extLst>
                <a:ext uri="{FF2B5EF4-FFF2-40B4-BE49-F238E27FC236}">
                  <a16:creationId xmlns:a16="http://schemas.microsoft.com/office/drawing/2014/main" id="{6CEE4E37-EEB4-B989-3D10-800ABCD92278}"/>
                </a:ext>
              </a:extLst>
            </xdr:cNvPr>
            <xdr:cNvSpPr txBox="1"/>
          </xdr:nvSpPr>
          <xdr:spPr>
            <a:xfrm>
              <a:off x="107950" y="2755900"/>
              <a:ext cx="5181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Q: The phone company QMobile has a monthly cellular plan where a customer pays a flat monthly fee and then a certain amount of money per minute used on the phone. If a customer uses 170 minutes, the monthly cost will be $111.50. If the customer uses 990 minutes, the monthly cost will be $480.50.</a:t>
              </a:r>
              <a:br>
                <a:rPr lang="en-US"/>
              </a:br>
              <a:br>
                <a:rPr lang="en-US"/>
              </a:br>
              <a:r>
                <a:rPr lang="en-US" sz="1100" b="0" i="0">
                  <a:solidFill>
                    <a:schemeClr val="dk1"/>
                  </a:solidFill>
                  <a:effectLst/>
                  <a:latin typeface="+mn-lt"/>
                  <a:ea typeface="+mn-ea"/>
                  <a:cs typeface="+mn-cs"/>
                </a:rPr>
                <a:t>A) Find an equation in the form </a:t>
              </a:r>
              <a:r>
                <a:rPr lang="en-US" sz="1100" b="0" i="0">
                  <a:solidFill>
                    <a:schemeClr val="dk1"/>
                  </a:solidFill>
                  <a:effectLst/>
                  <a:latin typeface="Cambria Math" panose="02040503050406030204" pitchFamily="18" charset="0"/>
                  <a:ea typeface="+mn-ea"/>
                  <a:cs typeface="+mn-cs"/>
                </a:rPr>
                <a:t>𝑦=𝑚𝑥+𝑏</a:t>
              </a:r>
              <a:r>
                <a:rPr lang="en-US"/>
                <a:t>,</a:t>
              </a:r>
              <a:r>
                <a:rPr lang="en-US" sz="1100" b="0" i="0">
                  <a:solidFill>
                    <a:schemeClr val="dk1"/>
                  </a:solidFill>
                  <a:effectLst/>
                  <a:latin typeface="+mn-lt"/>
                  <a:ea typeface="+mn-ea"/>
                  <a:cs typeface="+mn-cs"/>
                </a:rPr>
                <a:t> where </a:t>
              </a:r>
              <a:r>
                <a:rPr lang="en-US" b="0" i="0">
                  <a:latin typeface="Cambria Math" panose="02040503050406030204" pitchFamily="18" charset="0"/>
                </a:rPr>
                <a:t>𝑥</a:t>
              </a:r>
              <a:r>
                <a:rPr lang="en-US" sz="1100" b="0" i="0">
                  <a:solidFill>
                    <a:schemeClr val="dk1"/>
                  </a:solidFill>
                  <a:effectLst/>
                  <a:latin typeface="+mn-lt"/>
                  <a:ea typeface="+mn-ea"/>
                  <a:cs typeface="+mn-cs"/>
                </a:rPr>
                <a:t> is the number of monthly minutes used and </a:t>
              </a:r>
              <a:r>
                <a:rPr lang="en-US" b="0" i="0">
                  <a:latin typeface="Cambria Math" panose="02040503050406030204" pitchFamily="18" charset="0"/>
                </a:rPr>
                <a:t>𝑦</a:t>
              </a:r>
              <a:r>
                <a:rPr lang="en-US" sz="1100" b="0" i="0">
                  <a:solidFill>
                    <a:schemeClr val="dk1"/>
                  </a:solidFill>
                  <a:effectLst/>
                  <a:latin typeface="+mn-lt"/>
                  <a:ea typeface="+mn-ea"/>
                  <a:cs typeface="+mn-cs"/>
                </a:rPr>
                <a:t> is the total monthly of the NextFell plan. y = 0.45x+35</a:t>
              </a:r>
            </a:p>
            <a:p>
              <a:r>
                <a:rPr lang="en-US" sz="1100" b="0" i="0">
                  <a:solidFill>
                    <a:schemeClr val="dk1"/>
                  </a:solidFill>
                  <a:effectLst/>
                  <a:latin typeface="+mn-lt"/>
                  <a:ea typeface="+mn-ea"/>
                  <a:cs typeface="+mn-cs"/>
                </a:rPr>
                <a:t>B) Use the equation to find the cost if 743 minutes are used. $369.35</a:t>
              </a:r>
              <a:endParaRPr lang="en-US" sz="1100"/>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6350</xdr:colOff>
      <xdr:row>1</xdr:row>
      <xdr:rowOff>0</xdr:rowOff>
    </xdr:to>
    <xdr:sp macro="" textlink="">
      <xdr:nvSpPr>
        <xdr:cNvPr id="2" name="TextBox 1">
          <a:extLst>
            <a:ext uri="{FF2B5EF4-FFF2-40B4-BE49-F238E27FC236}">
              <a16:creationId xmlns:a16="http://schemas.microsoft.com/office/drawing/2014/main" id="{A641DDE6-67F3-3841-93CF-F2B6C6F616EF}"/>
            </a:ext>
          </a:extLst>
        </xdr:cNvPr>
        <xdr:cNvSpPr txBox="1"/>
      </xdr:nvSpPr>
      <xdr:spPr>
        <a:xfrm>
          <a:off x="0" y="0"/>
          <a:ext cx="7308850" cy="609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Patterns Between Two Numbers. Application: Supply</a:t>
          </a:r>
          <a:r>
            <a:rPr lang="en-US" sz="1100" baseline="0"/>
            <a:t> and Demand, Cost/Revenue/Profit. Goal: Write the demand equation in the form of price as a function of quantity (which is different than what we typically see in economics textbooks). We assume the demand equation is linear unless we are told otherwise. Then find the price that would maximize revenue.</a:t>
          </a:r>
          <a:endParaRPr lang="en-US" sz="1100"/>
        </a:p>
      </xdr:txBody>
    </xdr:sp>
    <xdr:clientData/>
  </xdr:twoCellAnchor>
  <xdr:oneCellAnchor>
    <xdr:from>
      <xdr:col>0</xdr:col>
      <xdr:colOff>279400</xdr:colOff>
      <xdr:row>1</xdr:row>
      <xdr:rowOff>120650</xdr:rowOff>
    </xdr:from>
    <xdr:ext cx="196850" cy="17857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9A09B21-D75E-A147-9789-E7E3232A0B32}"/>
                </a:ext>
              </a:extLst>
            </xdr:cNvPr>
            <xdr:cNvSpPr txBox="1"/>
          </xdr:nvSpPr>
          <xdr:spPr>
            <a:xfrm>
              <a:off x="279400" y="730250"/>
              <a:ext cx="196850" cy="1785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mlns="">
        <xdr:sp macro="" textlink="">
          <xdr:nvSpPr>
            <xdr:cNvPr id="3" name="TextBox 2">
              <a:extLst>
                <a:ext uri="{FF2B5EF4-FFF2-40B4-BE49-F238E27FC236}">
                  <a16:creationId xmlns:a16="http://schemas.microsoft.com/office/drawing/2014/main" id="{09A09B21-D75E-A147-9789-E7E3232A0B32}"/>
                </a:ext>
              </a:extLst>
            </xdr:cNvPr>
            <xdr:cNvSpPr txBox="1"/>
          </xdr:nvSpPr>
          <xdr:spPr>
            <a:xfrm>
              <a:off x="279400" y="730250"/>
              <a:ext cx="196850" cy="1785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clientData/>
  </xdr:oneCellAnchor>
  <xdr:oneCellAnchor>
    <xdr:from>
      <xdr:col>3</xdr:col>
      <xdr:colOff>215900</xdr:colOff>
      <xdr:row>1</xdr:row>
      <xdr:rowOff>127000</xdr:rowOff>
    </xdr:from>
    <xdr:ext cx="197298"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5A221BE-FC80-8C4E-97EF-2678C9EDFF09}"/>
                </a:ext>
              </a:extLst>
            </xdr:cNvPr>
            <xdr:cNvSpPr txBox="1"/>
          </xdr:nvSpPr>
          <xdr:spPr>
            <a:xfrm>
              <a:off x="2032000" y="7366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oMath>
                </m:oMathPara>
              </a14:m>
              <a:endParaRPr lang="en-US" sz="1100"/>
            </a:p>
          </xdr:txBody>
        </xdr:sp>
      </mc:Choice>
      <mc:Fallback xmlns="">
        <xdr:sp macro="" textlink="">
          <xdr:nvSpPr>
            <xdr:cNvPr id="4" name="TextBox 3">
              <a:extLst>
                <a:ext uri="{FF2B5EF4-FFF2-40B4-BE49-F238E27FC236}">
                  <a16:creationId xmlns:a16="http://schemas.microsoft.com/office/drawing/2014/main" id="{35A221BE-FC80-8C4E-97EF-2678C9EDFF09}"/>
                </a:ext>
              </a:extLst>
            </xdr:cNvPr>
            <xdr:cNvSpPr txBox="1"/>
          </xdr:nvSpPr>
          <xdr:spPr>
            <a:xfrm>
              <a:off x="2032000" y="7366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clientData/>
  </xdr:oneCellAnchor>
  <xdr:twoCellAnchor>
    <xdr:from>
      <xdr:col>7</xdr:col>
      <xdr:colOff>133350</xdr:colOff>
      <xdr:row>1</xdr:row>
      <xdr:rowOff>260350</xdr:rowOff>
    </xdr:from>
    <xdr:to>
      <xdr:col>11</xdr:col>
      <xdr:colOff>298450</xdr:colOff>
      <xdr:row>9</xdr:row>
      <xdr:rowOff>234950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CB87474-F7E2-6740-9540-4C8D4CB3DC12}"/>
                </a:ext>
              </a:extLst>
            </xdr:cNvPr>
            <xdr:cNvSpPr txBox="1"/>
          </xdr:nvSpPr>
          <xdr:spPr>
            <a:xfrm>
              <a:off x="4959350" y="869950"/>
              <a:ext cx="346710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Q1: </a:t>
              </a:r>
              <a:r>
                <a:rPr lang="en-US" sz="1100"/>
                <a:t>A baseball stadium</a:t>
              </a:r>
              <a:r>
                <a:rPr lang="en-US" sz="1100" baseline="0"/>
                <a:t> has a seating capacity of 60,000. When tickets sell for $18 there are 28,000 seats sold. When the price is $15 there are 35,000 seats sold. </a:t>
              </a:r>
              <a:r>
                <a:rPr lang="en-US" sz="1100" baseline="0">
                  <a:solidFill>
                    <a:srgbClr val="7030A0"/>
                  </a:solidFill>
                </a:rPr>
                <a:t>Find the demand equation</a:t>
              </a:r>
              <a:r>
                <a:rPr lang="en-US" sz="1100" baseline="0"/>
                <a:t> for price as a function of quantity sold.</a:t>
              </a:r>
              <a:endParaRPr lang="en-US" sz="1100"/>
            </a:p>
            <a:p>
              <a:r>
                <a:rPr lang="en-US" sz="1100" baseline="0"/>
                <a:t>The equation is: </a:t>
              </a:r>
              <a14:m>
                <m:oMath xmlns:m="http://schemas.openxmlformats.org/officeDocument/2006/math">
                  <m:r>
                    <a:rPr lang="en-US" sz="1100" b="0" i="1" baseline="0">
                      <a:latin typeface="Cambria Math" panose="02040503050406030204" pitchFamily="18" charset="0"/>
                    </a:rPr>
                    <m:t>𝑦</m:t>
                  </m:r>
                  <m:r>
                    <a:rPr lang="en-US" sz="1100" b="0" i="1" baseline="0">
                      <a:latin typeface="Cambria Math" panose="02040503050406030204" pitchFamily="18" charset="0"/>
                    </a:rPr>
                    <m:t>=−0.43</m:t>
                  </m:r>
                  <m:r>
                    <a:rPr lang="en-US" sz="1100" b="0" i="1" baseline="0">
                      <a:latin typeface="Cambria Math" panose="02040503050406030204" pitchFamily="18" charset="0"/>
                    </a:rPr>
                    <m:t>𝑥</m:t>
                  </m:r>
                  <m:r>
                    <a:rPr lang="en-US" sz="1100" b="0" i="1" baseline="0">
                      <a:latin typeface="Cambria Math" panose="02040503050406030204" pitchFamily="18" charset="0"/>
                    </a:rPr>
                    <m:t>+30</m:t>
                  </m:r>
                </m:oMath>
              </a14:m>
              <a:r>
                <a:rPr lang="en-US" sz="1100" baseline="0"/>
                <a:t> </a:t>
              </a:r>
              <a:r>
                <a:rPr lang="en-US" sz="1100" b="1"/>
                <a:t>&lt;- </a:t>
              </a:r>
              <a:r>
                <a:rPr lang="en-US" sz="1100" b="0"/>
                <a:t>use</a:t>
              </a:r>
              <a:r>
                <a:rPr lang="en-US" sz="1100" b="0" baseline="0"/>
                <a:t> m and B to create the equation; x is in "thousands"</a:t>
              </a:r>
            </a:p>
            <a:p>
              <a:endParaRPr lang="en-US" sz="1100" b="0" baseline="0"/>
            </a:p>
            <a:p>
              <a:r>
                <a:rPr lang="en-US" sz="1100" b="0" baseline="0"/>
                <a:t>Demand has negative slope!</a:t>
              </a:r>
              <a:endParaRPr lang="en-US" sz="1100" b="1"/>
            </a:p>
          </xdr:txBody>
        </xdr:sp>
      </mc:Choice>
      <mc:Fallback xmlns="">
        <xdr:sp macro="" textlink="">
          <xdr:nvSpPr>
            <xdr:cNvPr id="5" name="TextBox 4">
              <a:extLst>
                <a:ext uri="{FF2B5EF4-FFF2-40B4-BE49-F238E27FC236}">
                  <a16:creationId xmlns:a16="http://schemas.microsoft.com/office/drawing/2014/main" id="{1CB87474-F7E2-6740-9540-4C8D4CB3DC12}"/>
                </a:ext>
              </a:extLst>
            </xdr:cNvPr>
            <xdr:cNvSpPr txBox="1"/>
          </xdr:nvSpPr>
          <xdr:spPr>
            <a:xfrm>
              <a:off x="4959350" y="869950"/>
              <a:ext cx="346710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Q1: </a:t>
              </a:r>
              <a:r>
                <a:rPr lang="en-US" sz="1100"/>
                <a:t>A baseball stadium</a:t>
              </a:r>
              <a:r>
                <a:rPr lang="en-US" sz="1100" baseline="0"/>
                <a:t> has a seating capacity of 60,000. When tickets sell for $18 there are 28,000 seats sold. When the price is $15 there are 35,000 seats sold. </a:t>
              </a:r>
              <a:r>
                <a:rPr lang="en-US" sz="1100" baseline="0">
                  <a:solidFill>
                    <a:srgbClr val="7030A0"/>
                  </a:solidFill>
                </a:rPr>
                <a:t>Find the demand equation</a:t>
              </a:r>
              <a:r>
                <a:rPr lang="en-US" sz="1100" baseline="0"/>
                <a:t> for price as a function of quantity sold.</a:t>
              </a:r>
              <a:endParaRPr lang="en-US" sz="1100"/>
            </a:p>
            <a:p>
              <a:r>
                <a:rPr lang="en-US" sz="1100" baseline="0"/>
                <a:t>The equation is: </a:t>
              </a:r>
              <a:r>
                <a:rPr lang="en-US" sz="1100" b="0" i="0" baseline="0">
                  <a:latin typeface="Cambria Math" panose="02040503050406030204" pitchFamily="18" charset="0"/>
                </a:rPr>
                <a:t>𝑦=−0.43𝑥+30</a:t>
              </a:r>
              <a:r>
                <a:rPr lang="en-US" sz="1100" baseline="0"/>
                <a:t> </a:t>
              </a:r>
              <a:r>
                <a:rPr lang="en-US" sz="1100" b="1"/>
                <a:t>&lt;- </a:t>
              </a:r>
              <a:r>
                <a:rPr lang="en-US" sz="1100" b="0"/>
                <a:t>use</a:t>
              </a:r>
              <a:r>
                <a:rPr lang="en-US" sz="1100" b="0" baseline="0"/>
                <a:t> m and B to create the equation; x is in "thousands"</a:t>
              </a:r>
            </a:p>
            <a:p>
              <a:endParaRPr lang="en-US" sz="1100" b="0" baseline="0"/>
            </a:p>
            <a:p>
              <a:r>
                <a:rPr lang="en-US" sz="1100" b="0" baseline="0"/>
                <a:t>Demand has negative slope!</a:t>
              </a:r>
              <a:endParaRPr lang="en-US" sz="1100" b="1"/>
            </a:p>
          </xdr:txBody>
        </xdr:sp>
      </mc:Fallback>
    </mc:AlternateContent>
    <xdr:clientData/>
  </xdr:twoCellAnchor>
  <xdr:oneCellAnchor>
    <xdr:from>
      <xdr:col>4</xdr:col>
      <xdr:colOff>120650</xdr:colOff>
      <xdr:row>1</xdr:row>
      <xdr:rowOff>38100</xdr:rowOff>
    </xdr:from>
    <xdr:ext cx="501740" cy="3179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A4E9832-92A4-994E-9F73-6EA7D0907432}"/>
                </a:ext>
              </a:extLst>
            </xdr:cNvPr>
            <xdr:cNvSpPr txBox="1"/>
          </xdr:nvSpPr>
          <xdr:spPr>
            <a:xfrm>
              <a:off x="2533650" y="647700"/>
              <a:ext cx="5017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𝑚</m:t>
                    </m:r>
                    <m:r>
                      <a:rPr lang="en-US" sz="1100" b="0" i="1">
                        <a:latin typeface="Cambria Math" panose="02040503050406030204" pitchFamily="18" charset="0"/>
                      </a:rPr>
                      <m:t>=</m:t>
                    </m:r>
                    <m:f>
                      <m:fPr>
                        <m:ctrlPr>
                          <a:rPr lang="en-US" sz="1100" i="1">
                            <a:latin typeface="Cambria Math" panose="02040503050406030204" pitchFamily="18" charset="0"/>
                          </a:rPr>
                        </m:ctrlPr>
                      </m:fPr>
                      <m:num>
                        <m:r>
                          <m:rPr>
                            <m:sty m:val="p"/>
                          </m:rPr>
                          <a:rPr lang="el-GR" sz="1100" i="0">
                            <a:latin typeface="Cambria Math" panose="02040503050406030204" pitchFamily="18" charset="0"/>
                          </a:rPr>
                          <m:t>Δ</m:t>
                        </m:r>
                        <m:r>
                          <a:rPr lang="en-US" sz="1100" i="1">
                            <a:latin typeface="Cambria Math" panose="02040503050406030204" pitchFamily="18" charset="0"/>
                          </a:rPr>
                          <m:t>𝑦</m:t>
                        </m:r>
                      </m:num>
                      <m:den>
                        <m:r>
                          <m:rPr>
                            <m:sty m:val="p"/>
                          </m:rPr>
                          <a:rPr lang="el-GR" sz="1100" i="0">
                            <a:latin typeface="Cambria Math" panose="02040503050406030204" pitchFamily="18" charset="0"/>
                          </a:rPr>
                          <m:t>Δ</m:t>
                        </m:r>
                        <m:r>
                          <a:rPr lang="en-US" sz="1100" i="1">
                            <a:latin typeface="Cambria Math" panose="02040503050406030204" pitchFamily="18" charset="0"/>
                          </a:rPr>
                          <m:t>𝑥</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4A4E9832-92A4-994E-9F73-6EA7D0907432}"/>
                </a:ext>
              </a:extLst>
            </xdr:cNvPr>
            <xdr:cNvSpPr txBox="1"/>
          </xdr:nvSpPr>
          <xdr:spPr>
            <a:xfrm>
              <a:off x="2533650" y="647700"/>
              <a:ext cx="5017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𝑚=</a:t>
              </a:r>
              <a:r>
                <a:rPr lang="el-GR" sz="1100" i="0">
                  <a:latin typeface="Cambria Math" panose="02040503050406030204" pitchFamily="18" charset="0"/>
                </a:rPr>
                <a:t>Δ</a:t>
              </a:r>
              <a:r>
                <a:rPr lang="en-US" sz="1100" i="0">
                  <a:latin typeface="Cambria Math" panose="02040503050406030204" pitchFamily="18" charset="0"/>
                </a:rPr>
                <a:t>𝑦/</a:t>
              </a:r>
              <a:r>
                <a:rPr lang="el-GR" sz="1100" i="0">
                  <a:latin typeface="Cambria Math" panose="02040503050406030204" pitchFamily="18" charset="0"/>
                </a:rPr>
                <a:t>Δ</a:t>
              </a:r>
              <a:r>
                <a:rPr lang="en-US" sz="1100" i="0">
                  <a:latin typeface="Cambria Math" panose="02040503050406030204" pitchFamily="18" charset="0"/>
                </a:rPr>
                <a:t>𝑥</a:t>
              </a:r>
              <a:endParaRPr lang="en-US" sz="1100"/>
            </a:p>
          </xdr:txBody>
        </xdr:sp>
      </mc:Fallback>
    </mc:AlternateContent>
    <xdr:clientData/>
  </xdr:oneCellAnchor>
  <xdr:oneCellAnchor>
    <xdr:from>
      <xdr:col>5</xdr:col>
      <xdr:colOff>57150</xdr:colOff>
      <xdr:row>1</xdr:row>
      <xdr:rowOff>127000</xdr:rowOff>
    </xdr:from>
    <xdr:ext cx="75911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5DC02F6-5C21-AA4F-8168-E819207A21D1}"/>
                </a:ext>
              </a:extLst>
            </xdr:cNvPr>
            <xdr:cNvSpPr txBox="1"/>
          </xdr:nvSpPr>
          <xdr:spPr>
            <a:xfrm>
              <a:off x="3232150" y="736600"/>
              <a:ext cx="75911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𝑚𝑥</m:t>
                    </m:r>
                  </m:oMath>
                </m:oMathPara>
              </a14:m>
              <a:endParaRPr lang="en-US" sz="1100"/>
            </a:p>
          </xdr:txBody>
        </xdr:sp>
      </mc:Choice>
      <mc:Fallback xmlns="">
        <xdr:sp macro="" textlink="">
          <xdr:nvSpPr>
            <xdr:cNvPr id="7" name="TextBox 6">
              <a:extLst>
                <a:ext uri="{FF2B5EF4-FFF2-40B4-BE49-F238E27FC236}">
                  <a16:creationId xmlns:a16="http://schemas.microsoft.com/office/drawing/2014/main" id="{E5DC02F6-5C21-AA4F-8168-E819207A21D1}"/>
                </a:ext>
              </a:extLst>
            </xdr:cNvPr>
            <xdr:cNvSpPr txBox="1"/>
          </xdr:nvSpPr>
          <xdr:spPr>
            <a:xfrm>
              <a:off x="3232150" y="736600"/>
              <a:ext cx="75911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𝑏=𝑦−𝑚𝑥</a:t>
              </a:r>
              <a:endParaRPr lang="en-US" sz="1100"/>
            </a:p>
          </xdr:txBody>
        </xdr:sp>
      </mc:Fallback>
    </mc:AlternateContent>
    <xdr:clientData/>
  </xdr:oneCellAnchor>
  <xdr:twoCellAnchor>
    <xdr:from>
      <xdr:col>3</xdr:col>
      <xdr:colOff>400050</xdr:colOff>
      <xdr:row>9</xdr:row>
      <xdr:rowOff>82550</xdr:rowOff>
    </xdr:from>
    <xdr:to>
      <xdr:col>5</xdr:col>
      <xdr:colOff>25400</xdr:colOff>
      <xdr:row>11</xdr:row>
      <xdr:rowOff>51577</xdr:rowOff>
    </xdr:to>
    <xdr:grpSp>
      <xdr:nvGrpSpPr>
        <xdr:cNvPr id="14" name="Group 13">
          <a:extLst>
            <a:ext uri="{FF2B5EF4-FFF2-40B4-BE49-F238E27FC236}">
              <a16:creationId xmlns:a16="http://schemas.microsoft.com/office/drawing/2014/main" id="{18477F77-CE31-AA90-AD18-04B6D0C0350C}"/>
            </a:ext>
          </a:extLst>
        </xdr:cNvPr>
        <xdr:cNvGrpSpPr/>
      </xdr:nvGrpSpPr>
      <xdr:grpSpPr>
        <a:xfrm>
          <a:off x="2216150" y="2508250"/>
          <a:ext cx="984250" cy="743727"/>
          <a:chOff x="6330950" y="1587500"/>
          <a:chExt cx="984250" cy="680227"/>
        </a:xfrm>
      </xdr:grpSpPr>
      <xdr:sp macro="" textlink="">
        <xdr:nvSpPr>
          <xdr:cNvPr id="9" name="Right Triangle 8">
            <a:extLst>
              <a:ext uri="{FF2B5EF4-FFF2-40B4-BE49-F238E27FC236}">
                <a16:creationId xmlns:a16="http://schemas.microsoft.com/office/drawing/2014/main" id="{06CBFF07-C518-E14B-950A-BF0C9B71442B}"/>
              </a:ext>
            </a:extLst>
          </xdr:cNvPr>
          <xdr:cNvSpPr/>
        </xdr:nvSpPr>
        <xdr:spPr>
          <a:xfrm>
            <a:off x="6680200" y="1587500"/>
            <a:ext cx="635000" cy="374650"/>
          </a:xfrm>
          <a:prstGeom prst="rtTriangle">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
        <xdr:nvSpPr>
          <xdr:cNvPr id="10" name="Down Arrow 9">
            <a:extLst>
              <a:ext uri="{FF2B5EF4-FFF2-40B4-BE49-F238E27FC236}">
                <a16:creationId xmlns:a16="http://schemas.microsoft.com/office/drawing/2014/main" id="{802DD965-BBDF-BB4D-88F8-234C7EC8878A}"/>
              </a:ext>
            </a:extLst>
          </xdr:cNvPr>
          <xdr:cNvSpPr/>
        </xdr:nvSpPr>
        <xdr:spPr>
          <a:xfrm flipH="1">
            <a:off x="6515101" y="1606550"/>
            <a:ext cx="139700" cy="34925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D3A37235-617C-114D-ACAE-B6A9836BA858}"/>
                  </a:ext>
                </a:extLst>
              </xdr:cNvPr>
              <xdr:cNvSpPr txBox="1"/>
            </xdr:nvSpPr>
            <xdr:spPr>
              <a:xfrm>
                <a:off x="6330950" y="16891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D3A37235-617C-114D-ACAE-B6A9836BA858}"/>
                  </a:ext>
                </a:extLst>
              </xdr:cNvPr>
              <xdr:cNvSpPr txBox="1"/>
            </xdr:nvSpPr>
            <xdr:spPr>
              <a:xfrm>
                <a:off x="6330950" y="16891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sp macro="" textlink="">
        <xdr:nvSpPr>
          <xdr:cNvPr id="12" name="Right Arrow 11">
            <a:extLst>
              <a:ext uri="{FF2B5EF4-FFF2-40B4-BE49-F238E27FC236}">
                <a16:creationId xmlns:a16="http://schemas.microsoft.com/office/drawing/2014/main" id="{D592FA42-DED8-B746-ADED-FA12B50DAA28}"/>
              </a:ext>
            </a:extLst>
          </xdr:cNvPr>
          <xdr:cNvSpPr/>
        </xdr:nvSpPr>
        <xdr:spPr>
          <a:xfrm>
            <a:off x="6686550" y="1981200"/>
            <a:ext cx="596900" cy="1587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AC9BF592-4072-F64B-B1F3-FC4163672232}"/>
                  </a:ext>
                </a:extLst>
              </xdr:cNvPr>
              <xdr:cNvSpPr txBox="1"/>
            </xdr:nvSpPr>
            <xdr:spPr>
              <a:xfrm>
                <a:off x="6889750" y="209550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AC9BF592-4072-F64B-B1F3-FC4163672232}"/>
                  </a:ext>
                </a:extLst>
              </xdr:cNvPr>
              <xdr:cNvSpPr txBox="1"/>
            </xdr:nvSpPr>
            <xdr:spPr>
              <a:xfrm>
                <a:off x="6889750" y="209550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grpSp>
    <xdr:clientData/>
  </xdr:twoCellAnchor>
  <xdr:twoCellAnchor>
    <xdr:from>
      <xdr:col>7</xdr:col>
      <xdr:colOff>120650</xdr:colOff>
      <xdr:row>9</xdr:row>
      <xdr:rowOff>311150</xdr:rowOff>
    </xdr:from>
    <xdr:to>
      <xdr:col>11</xdr:col>
      <xdr:colOff>285750</xdr:colOff>
      <xdr:row>17</xdr:row>
      <xdr:rowOff>107950</xdr:rowOff>
    </xdr:to>
    <xdr:sp macro="" textlink="">
      <xdr:nvSpPr>
        <xdr:cNvPr id="8" name="TextBox 7">
          <a:extLst>
            <a:ext uri="{FF2B5EF4-FFF2-40B4-BE49-F238E27FC236}">
              <a16:creationId xmlns:a16="http://schemas.microsoft.com/office/drawing/2014/main" id="{9D2BB2E5-0C69-9842-8E6F-96CF2569E6FF}"/>
            </a:ext>
          </a:extLst>
        </xdr:cNvPr>
        <xdr:cNvSpPr txBox="1"/>
      </xdr:nvSpPr>
      <xdr:spPr>
        <a:xfrm>
          <a:off x="5035550" y="2736850"/>
          <a:ext cx="346710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Q2: </a:t>
          </a:r>
          <a:r>
            <a:rPr lang="en-US" sz="1100"/>
            <a:t>A baseball stadium</a:t>
          </a:r>
          <a:r>
            <a:rPr lang="en-US" sz="1100" baseline="0"/>
            <a:t> has a seating capacity of 60,000. When tickets sell for $18 there are 28,000 seats sold. When the price is $15 there are 35,000 seats sold.</a:t>
          </a:r>
        </a:p>
        <a:p>
          <a:endParaRPr lang="en-US" sz="1100" b="1" baseline="0"/>
        </a:p>
        <a:p>
          <a:r>
            <a:rPr lang="en-US" sz="1100" b="0" baseline="0"/>
            <a:t>What ticket price would </a:t>
          </a:r>
          <a:r>
            <a:rPr lang="en-US" sz="1100" b="1" baseline="0">
              <a:solidFill>
                <a:srgbClr val="7030A0"/>
              </a:solidFill>
            </a:rPr>
            <a:t>maximize revenue</a:t>
          </a:r>
          <a:r>
            <a:rPr lang="en-US" sz="1100" b="0" baseline="0"/>
            <a:t>?</a:t>
          </a:r>
        </a:p>
        <a:p>
          <a:r>
            <a:rPr lang="en-US" sz="1100" b="0"/>
            <a:t>Note: Since x is in thousands, revenue will also be in thousands. Maximum occurs when the </a:t>
          </a:r>
          <a:r>
            <a:rPr lang="en-US" sz="1100" b="1">
              <a:solidFill>
                <a:srgbClr val="7030A0"/>
              </a:solidFill>
            </a:rPr>
            <a:t>price is $15</a:t>
          </a:r>
          <a:r>
            <a:rPr lang="en-US" sz="1100" b="0"/>
            <a:t>.</a:t>
          </a:r>
        </a:p>
      </xdr:txBody>
    </xdr:sp>
    <xdr:clientData/>
  </xdr:twoCellAnchor>
  <xdr:twoCellAnchor>
    <xdr:from>
      <xdr:col>0</xdr:col>
      <xdr:colOff>492125</xdr:colOff>
      <xdr:row>11</xdr:row>
      <xdr:rowOff>111125</xdr:rowOff>
    </xdr:from>
    <xdr:to>
      <xdr:col>7</xdr:col>
      <xdr:colOff>238125</xdr:colOff>
      <xdr:row>25</xdr:row>
      <xdr:rowOff>9525</xdr:rowOff>
    </xdr:to>
    <xdr:graphicFrame macro="">
      <xdr:nvGraphicFramePr>
        <xdr:cNvPr id="16" name="Chart 15">
          <a:extLst>
            <a:ext uri="{FF2B5EF4-FFF2-40B4-BE49-F238E27FC236}">
              <a16:creationId xmlns:a16="http://schemas.microsoft.com/office/drawing/2014/main" id="{1A2C5D3F-C5B0-0CF6-1837-012065750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66675</xdr:colOff>
      <xdr:row>1</xdr:row>
      <xdr:rowOff>130175</xdr:rowOff>
    </xdr:from>
    <xdr:ext cx="769378"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C0C8227C-F248-2868-4EE2-F1CE7BC2D31E}"/>
                </a:ext>
              </a:extLst>
            </xdr:cNvPr>
            <xdr:cNvSpPr txBox="1"/>
          </xdr:nvSpPr>
          <xdr:spPr>
            <a:xfrm>
              <a:off x="4067175" y="739775"/>
              <a:ext cx="7693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m:t>
                    </m:r>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C0C8227C-F248-2868-4EE2-F1CE7BC2D31E}"/>
                </a:ext>
              </a:extLst>
            </xdr:cNvPr>
            <xdr:cNvSpPr txBox="1"/>
          </xdr:nvSpPr>
          <xdr:spPr>
            <a:xfrm>
              <a:off x="4067175" y="739775"/>
              <a:ext cx="7693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𝑅(𝑥)=𝑥⋅𝑦</a:t>
              </a:r>
              <a:endParaRPr lang="en-US"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6350</xdr:colOff>
      <xdr:row>1</xdr:row>
      <xdr:rowOff>0</xdr:rowOff>
    </xdr:to>
    <xdr:sp macro="" textlink="">
      <xdr:nvSpPr>
        <xdr:cNvPr id="2" name="TextBox 1">
          <a:extLst>
            <a:ext uri="{FF2B5EF4-FFF2-40B4-BE49-F238E27FC236}">
              <a16:creationId xmlns:a16="http://schemas.microsoft.com/office/drawing/2014/main" id="{D8F4C5AA-7E94-704E-83B9-6E90A92AF4A0}"/>
            </a:ext>
          </a:extLst>
        </xdr:cNvPr>
        <xdr:cNvSpPr txBox="1"/>
      </xdr:nvSpPr>
      <xdr:spPr>
        <a:xfrm>
          <a:off x="0" y="0"/>
          <a:ext cx="7397750" cy="609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Patterns Between Two Numbers. Application: Linear Supply</a:t>
          </a:r>
          <a:r>
            <a:rPr lang="en-US" sz="1100" baseline="0"/>
            <a:t> and Demand, Cost/Revenue/Profit. Goal: To find the equation for demand, supply, cost, or revenue given data. Use that equation in other situations such as equilibrium, break-even points, or for making predictions for "new" values of x. The choice of x and y matter in each context. Choose wisely!</a:t>
          </a:r>
          <a:endParaRPr lang="en-US" sz="1100"/>
        </a:p>
      </xdr:txBody>
    </xdr:sp>
    <xdr:clientData/>
  </xdr:twoCellAnchor>
  <xdr:oneCellAnchor>
    <xdr:from>
      <xdr:col>0</xdr:col>
      <xdr:colOff>279400</xdr:colOff>
      <xdr:row>1</xdr:row>
      <xdr:rowOff>120650</xdr:rowOff>
    </xdr:from>
    <xdr:ext cx="196850" cy="17857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37F18E7-9FE6-6042-AC15-B0C3E6C7444B}"/>
                </a:ext>
              </a:extLst>
            </xdr:cNvPr>
            <xdr:cNvSpPr txBox="1"/>
          </xdr:nvSpPr>
          <xdr:spPr>
            <a:xfrm>
              <a:off x="279400" y="730250"/>
              <a:ext cx="196850" cy="1785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mlns="">
        <xdr:sp macro="" textlink="">
          <xdr:nvSpPr>
            <xdr:cNvPr id="3" name="TextBox 2">
              <a:extLst>
                <a:ext uri="{FF2B5EF4-FFF2-40B4-BE49-F238E27FC236}">
                  <a16:creationId xmlns:a16="http://schemas.microsoft.com/office/drawing/2014/main" id="{537F18E7-9FE6-6042-AC15-B0C3E6C7444B}"/>
                </a:ext>
              </a:extLst>
            </xdr:cNvPr>
            <xdr:cNvSpPr txBox="1"/>
          </xdr:nvSpPr>
          <xdr:spPr>
            <a:xfrm>
              <a:off x="279400" y="730250"/>
              <a:ext cx="196850" cy="1785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clientData/>
  </xdr:oneCellAnchor>
  <xdr:oneCellAnchor>
    <xdr:from>
      <xdr:col>3</xdr:col>
      <xdr:colOff>215900</xdr:colOff>
      <xdr:row>1</xdr:row>
      <xdr:rowOff>127000</xdr:rowOff>
    </xdr:from>
    <xdr:ext cx="197298"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C409659-222D-FF44-90B0-432D9AF7318F}"/>
                </a:ext>
              </a:extLst>
            </xdr:cNvPr>
            <xdr:cNvSpPr txBox="1"/>
          </xdr:nvSpPr>
          <xdr:spPr>
            <a:xfrm>
              <a:off x="2032000" y="7366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oMath>
                </m:oMathPara>
              </a14:m>
              <a:endParaRPr lang="en-US" sz="1100"/>
            </a:p>
          </xdr:txBody>
        </xdr:sp>
      </mc:Choice>
      <mc:Fallback xmlns="">
        <xdr:sp macro="" textlink="">
          <xdr:nvSpPr>
            <xdr:cNvPr id="4" name="TextBox 3">
              <a:extLst>
                <a:ext uri="{FF2B5EF4-FFF2-40B4-BE49-F238E27FC236}">
                  <a16:creationId xmlns:a16="http://schemas.microsoft.com/office/drawing/2014/main" id="{8C409659-222D-FF44-90B0-432D9AF7318F}"/>
                </a:ext>
              </a:extLst>
            </xdr:cNvPr>
            <xdr:cNvSpPr txBox="1"/>
          </xdr:nvSpPr>
          <xdr:spPr>
            <a:xfrm>
              <a:off x="2032000" y="7366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clientData/>
  </xdr:oneCellAnchor>
  <xdr:oneCellAnchor>
    <xdr:from>
      <xdr:col>4</xdr:col>
      <xdr:colOff>120650</xdr:colOff>
      <xdr:row>1</xdr:row>
      <xdr:rowOff>38100</xdr:rowOff>
    </xdr:from>
    <xdr:ext cx="501740" cy="3179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FC8317CE-BA41-8247-BC86-FCA9765D4E37}"/>
                </a:ext>
              </a:extLst>
            </xdr:cNvPr>
            <xdr:cNvSpPr txBox="1"/>
          </xdr:nvSpPr>
          <xdr:spPr>
            <a:xfrm>
              <a:off x="2533650" y="647700"/>
              <a:ext cx="5017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𝑚</m:t>
                    </m:r>
                    <m:r>
                      <a:rPr lang="en-US" sz="1100" b="0" i="1">
                        <a:latin typeface="Cambria Math" panose="02040503050406030204" pitchFamily="18" charset="0"/>
                      </a:rPr>
                      <m:t>=</m:t>
                    </m:r>
                    <m:f>
                      <m:fPr>
                        <m:ctrlPr>
                          <a:rPr lang="en-US" sz="1100" i="1">
                            <a:latin typeface="Cambria Math" panose="02040503050406030204" pitchFamily="18" charset="0"/>
                          </a:rPr>
                        </m:ctrlPr>
                      </m:fPr>
                      <m:num>
                        <m:r>
                          <m:rPr>
                            <m:sty m:val="p"/>
                          </m:rPr>
                          <a:rPr lang="el-GR" sz="1100" i="0">
                            <a:latin typeface="Cambria Math" panose="02040503050406030204" pitchFamily="18" charset="0"/>
                          </a:rPr>
                          <m:t>Δ</m:t>
                        </m:r>
                        <m:r>
                          <a:rPr lang="en-US" sz="1100" i="1">
                            <a:latin typeface="Cambria Math" panose="02040503050406030204" pitchFamily="18" charset="0"/>
                          </a:rPr>
                          <m:t>𝑦</m:t>
                        </m:r>
                      </m:num>
                      <m:den>
                        <m:r>
                          <m:rPr>
                            <m:sty m:val="p"/>
                          </m:rPr>
                          <a:rPr lang="el-GR" sz="1100" i="0">
                            <a:latin typeface="Cambria Math" panose="02040503050406030204" pitchFamily="18" charset="0"/>
                          </a:rPr>
                          <m:t>Δ</m:t>
                        </m:r>
                        <m:r>
                          <a:rPr lang="en-US" sz="1100" i="1">
                            <a:latin typeface="Cambria Math" panose="02040503050406030204" pitchFamily="18" charset="0"/>
                          </a:rPr>
                          <m:t>𝑥</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FC8317CE-BA41-8247-BC86-FCA9765D4E37}"/>
                </a:ext>
              </a:extLst>
            </xdr:cNvPr>
            <xdr:cNvSpPr txBox="1"/>
          </xdr:nvSpPr>
          <xdr:spPr>
            <a:xfrm>
              <a:off x="2533650" y="647700"/>
              <a:ext cx="5017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𝑚=</a:t>
              </a:r>
              <a:r>
                <a:rPr lang="el-GR" sz="1100" i="0">
                  <a:latin typeface="Cambria Math" panose="02040503050406030204" pitchFamily="18" charset="0"/>
                </a:rPr>
                <a:t>Δ</a:t>
              </a:r>
              <a:r>
                <a:rPr lang="en-US" sz="1100" i="0">
                  <a:latin typeface="Cambria Math" panose="02040503050406030204" pitchFamily="18" charset="0"/>
                </a:rPr>
                <a:t>𝑦/</a:t>
              </a:r>
              <a:r>
                <a:rPr lang="el-GR" sz="1100" i="0">
                  <a:latin typeface="Cambria Math" panose="02040503050406030204" pitchFamily="18" charset="0"/>
                </a:rPr>
                <a:t>Δ</a:t>
              </a:r>
              <a:r>
                <a:rPr lang="en-US" sz="1100" i="0">
                  <a:latin typeface="Cambria Math" panose="02040503050406030204" pitchFamily="18" charset="0"/>
                </a:rPr>
                <a:t>𝑥</a:t>
              </a:r>
              <a:endParaRPr lang="en-US" sz="1100"/>
            </a:p>
          </xdr:txBody>
        </xdr:sp>
      </mc:Fallback>
    </mc:AlternateContent>
    <xdr:clientData/>
  </xdr:oneCellAnchor>
  <xdr:oneCellAnchor>
    <xdr:from>
      <xdr:col>5</xdr:col>
      <xdr:colOff>57150</xdr:colOff>
      <xdr:row>1</xdr:row>
      <xdr:rowOff>127000</xdr:rowOff>
    </xdr:from>
    <xdr:ext cx="75911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31CF9558-8BDB-1549-80C7-F01C5E177B95}"/>
                </a:ext>
              </a:extLst>
            </xdr:cNvPr>
            <xdr:cNvSpPr txBox="1"/>
          </xdr:nvSpPr>
          <xdr:spPr>
            <a:xfrm>
              <a:off x="3232150" y="736600"/>
              <a:ext cx="75911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𝑚𝑥</m:t>
                    </m:r>
                  </m:oMath>
                </m:oMathPara>
              </a14:m>
              <a:endParaRPr lang="en-US" sz="1100"/>
            </a:p>
          </xdr:txBody>
        </xdr:sp>
      </mc:Choice>
      <mc:Fallback xmlns="">
        <xdr:sp macro="" textlink="">
          <xdr:nvSpPr>
            <xdr:cNvPr id="7" name="TextBox 6">
              <a:extLst>
                <a:ext uri="{FF2B5EF4-FFF2-40B4-BE49-F238E27FC236}">
                  <a16:creationId xmlns:a16="http://schemas.microsoft.com/office/drawing/2014/main" id="{31CF9558-8BDB-1549-80C7-F01C5E177B95}"/>
                </a:ext>
              </a:extLst>
            </xdr:cNvPr>
            <xdr:cNvSpPr txBox="1"/>
          </xdr:nvSpPr>
          <xdr:spPr>
            <a:xfrm>
              <a:off x="3232150" y="736600"/>
              <a:ext cx="75911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𝑏=𝑦−𝑚𝑥</a:t>
              </a:r>
              <a:endParaRPr lang="en-US" sz="1100"/>
            </a:p>
          </xdr:txBody>
        </xdr:sp>
      </mc:Fallback>
    </mc:AlternateContent>
    <xdr:clientData/>
  </xdr:oneCellAnchor>
  <xdr:twoCellAnchor>
    <xdr:from>
      <xdr:col>1</xdr:col>
      <xdr:colOff>285750</xdr:colOff>
      <xdr:row>9</xdr:row>
      <xdr:rowOff>63500</xdr:rowOff>
    </xdr:from>
    <xdr:to>
      <xdr:col>3</xdr:col>
      <xdr:colOff>63500</xdr:colOff>
      <xdr:row>11</xdr:row>
      <xdr:rowOff>32527</xdr:rowOff>
    </xdr:to>
    <xdr:grpSp>
      <xdr:nvGrpSpPr>
        <xdr:cNvPr id="8" name="Group 7">
          <a:extLst>
            <a:ext uri="{FF2B5EF4-FFF2-40B4-BE49-F238E27FC236}">
              <a16:creationId xmlns:a16="http://schemas.microsoft.com/office/drawing/2014/main" id="{8EBC068C-C763-2E42-841C-2C9E41934936}"/>
            </a:ext>
          </a:extLst>
        </xdr:cNvPr>
        <xdr:cNvGrpSpPr/>
      </xdr:nvGrpSpPr>
      <xdr:grpSpPr>
        <a:xfrm>
          <a:off x="895350" y="2489200"/>
          <a:ext cx="984250" cy="743727"/>
          <a:chOff x="6330950" y="1587500"/>
          <a:chExt cx="984250" cy="680227"/>
        </a:xfrm>
      </xdr:grpSpPr>
      <xdr:sp macro="" textlink="">
        <xdr:nvSpPr>
          <xdr:cNvPr id="9" name="Right Triangle 8">
            <a:extLst>
              <a:ext uri="{FF2B5EF4-FFF2-40B4-BE49-F238E27FC236}">
                <a16:creationId xmlns:a16="http://schemas.microsoft.com/office/drawing/2014/main" id="{7EB4D748-4A40-6FB8-DFC6-2D3CB00DB830}"/>
              </a:ext>
            </a:extLst>
          </xdr:cNvPr>
          <xdr:cNvSpPr/>
        </xdr:nvSpPr>
        <xdr:spPr>
          <a:xfrm>
            <a:off x="6680200" y="1587500"/>
            <a:ext cx="635000" cy="374650"/>
          </a:xfrm>
          <a:prstGeom prst="rtTriangle">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
        <xdr:nvSpPr>
          <xdr:cNvPr id="10" name="Down Arrow 9">
            <a:extLst>
              <a:ext uri="{FF2B5EF4-FFF2-40B4-BE49-F238E27FC236}">
                <a16:creationId xmlns:a16="http://schemas.microsoft.com/office/drawing/2014/main" id="{96269771-777B-9B40-6FBF-1DEA314FFC76}"/>
              </a:ext>
            </a:extLst>
          </xdr:cNvPr>
          <xdr:cNvSpPr/>
        </xdr:nvSpPr>
        <xdr:spPr>
          <a:xfrm flipH="1">
            <a:off x="6515101" y="1606550"/>
            <a:ext cx="139700" cy="34925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699E1338-3487-1DC0-C5D7-B7EC624B5EAF}"/>
                  </a:ext>
                </a:extLst>
              </xdr:cNvPr>
              <xdr:cNvSpPr txBox="1"/>
            </xdr:nvSpPr>
            <xdr:spPr>
              <a:xfrm>
                <a:off x="6330950" y="16891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699E1338-3487-1DC0-C5D7-B7EC624B5EAF}"/>
                  </a:ext>
                </a:extLst>
              </xdr:cNvPr>
              <xdr:cNvSpPr txBox="1"/>
            </xdr:nvSpPr>
            <xdr:spPr>
              <a:xfrm>
                <a:off x="6330950" y="168910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sp macro="" textlink="">
        <xdr:nvSpPr>
          <xdr:cNvPr id="12" name="Right Arrow 11">
            <a:extLst>
              <a:ext uri="{FF2B5EF4-FFF2-40B4-BE49-F238E27FC236}">
                <a16:creationId xmlns:a16="http://schemas.microsoft.com/office/drawing/2014/main" id="{485CAE0E-5838-0772-F2DE-F675DAAA7583}"/>
              </a:ext>
            </a:extLst>
          </xdr:cNvPr>
          <xdr:cNvSpPr/>
        </xdr:nvSpPr>
        <xdr:spPr>
          <a:xfrm>
            <a:off x="6686550" y="1981200"/>
            <a:ext cx="596900" cy="1587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4A1E2A1D-839F-37C1-021B-397F8BA526C4}"/>
                  </a:ext>
                </a:extLst>
              </xdr:cNvPr>
              <xdr:cNvSpPr txBox="1"/>
            </xdr:nvSpPr>
            <xdr:spPr>
              <a:xfrm>
                <a:off x="6889750" y="209550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4A1E2A1D-839F-37C1-021B-397F8BA526C4}"/>
                  </a:ext>
                </a:extLst>
              </xdr:cNvPr>
              <xdr:cNvSpPr txBox="1"/>
            </xdr:nvSpPr>
            <xdr:spPr>
              <a:xfrm>
                <a:off x="6889750" y="209550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grpSp>
    <xdr:clientData/>
  </xdr:twoCellAnchor>
  <xdr:twoCellAnchor>
    <xdr:from>
      <xdr:col>4</xdr:col>
      <xdr:colOff>88900</xdr:colOff>
      <xdr:row>2</xdr:row>
      <xdr:rowOff>139700</xdr:rowOff>
    </xdr:from>
    <xdr:to>
      <xdr:col>9</xdr:col>
      <xdr:colOff>609600</xdr:colOff>
      <xdr:row>11</xdr:row>
      <xdr:rowOff>165100</xdr:rowOff>
    </xdr:to>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B982EAF5-A9A3-A54A-9A3B-84FDC00B7ED2}"/>
                </a:ext>
              </a:extLst>
            </xdr:cNvPr>
            <xdr:cNvSpPr txBox="1"/>
          </xdr:nvSpPr>
          <xdr:spPr>
            <a:xfrm>
              <a:off x="2501900" y="1143000"/>
              <a:ext cx="4673600" cy="222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At a price of $40 there is demand for 573 items and a supply of 320 items. When the price is $80 demand is 453 and supply is 640. Assume supply and demand are linear. Find the equilibrium</a:t>
              </a:r>
              <a:r>
                <a:rPr lang="en-US" sz="1100" baseline="0"/>
                <a:t> price and quantity.</a:t>
              </a:r>
            </a:p>
            <a:p>
              <a:r>
                <a:rPr lang="en-US" sz="1100" b="1" baseline="0">
                  <a:solidFill>
                    <a:srgbClr val="7030A0"/>
                  </a:solidFill>
                </a:rPr>
                <a:t>Part 2: Find the supply and demand equations.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A) 	Let y = quantity in demand and x = price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The demand equation is: </a:t>
              </a:r>
              <a14:m>
                <m:oMath xmlns:m="http://schemas.openxmlformats.org/officeDocument/2006/math">
                  <m:r>
                    <a:rPr lang="en-US" sz="1100" b="0" i="1" baseline="0">
                      <a:latin typeface="Cambria Math" panose="02040503050406030204" pitchFamily="18" charset="0"/>
                    </a:rPr>
                    <m:t>𝑑𝑒𝑚𝑎𝑛𝑑</m:t>
                  </m:r>
                  <m:r>
                    <a:rPr lang="en-US" sz="1100" b="0" i="1" baseline="0">
                      <a:latin typeface="Cambria Math" panose="02040503050406030204" pitchFamily="18" charset="0"/>
                    </a:rPr>
                    <m:t>=</m:t>
                  </m:r>
                  <m:r>
                    <a:rPr lang="en-US" sz="1100" b="0" i="1" baseline="0">
                      <a:latin typeface="Cambria Math" panose="02040503050406030204" pitchFamily="18" charset="0"/>
                    </a:rPr>
                    <m:t>𝑚𝑥</m:t>
                  </m:r>
                  <m:r>
                    <a:rPr lang="en-US" sz="1100" b="0" i="1" baseline="0">
                      <a:latin typeface="Cambria Math" panose="02040503050406030204" pitchFamily="18" charset="0"/>
                    </a:rPr>
                    <m:t>+</m:t>
                  </m:r>
                  <m:r>
                    <a:rPr lang="en-US" sz="1100" b="0" i="1" baseline="0">
                      <a:latin typeface="Cambria Math" panose="02040503050406030204" pitchFamily="18" charset="0"/>
                    </a:rPr>
                    <m:t>𝑏</m:t>
                  </m:r>
                  <m:r>
                    <a:rPr lang="en-US" sz="1100" b="0" i="1" baseline="0">
                      <a:latin typeface="Cambria Math" panose="02040503050406030204" pitchFamily="18" charset="0"/>
                    </a:rPr>
                    <m:t>=−3</m:t>
                  </m:r>
                  <m:r>
                    <a:rPr lang="en-US" sz="1100" b="0" i="1" baseline="0">
                      <a:latin typeface="Cambria Math" panose="02040503050406030204" pitchFamily="18" charset="0"/>
                    </a:rPr>
                    <m:t>𝑥</m:t>
                  </m:r>
                  <m:r>
                    <a:rPr lang="en-US" sz="1100" b="0" i="1" baseline="0">
                      <a:latin typeface="Cambria Math" panose="02040503050406030204" pitchFamily="18" charset="0"/>
                    </a:rPr>
                    <m:t>+693</m:t>
                  </m:r>
                </m:oMath>
              </a14:m>
              <a:endParaRPr lang="en-US" sz="1100" b="0" baseline="0"/>
            </a:p>
            <a:p>
              <a:r>
                <a:rPr lang="en-US" sz="1100"/>
                <a:t>	</a:t>
              </a:r>
            </a:p>
            <a:p>
              <a:r>
                <a:rPr lang="en-US" sz="1100"/>
                <a:t>B) 	Let y = quantity in supply and x = price</a:t>
              </a:r>
            </a:p>
            <a:p>
              <a:r>
                <a:rPr lang="en-US" sz="1100"/>
                <a:t>The supply</a:t>
              </a:r>
              <a:r>
                <a:rPr lang="en-US" sz="1100" baseline="0"/>
                <a:t> equation is: </a:t>
              </a:r>
              <a14:m>
                <m:oMath xmlns:m="http://schemas.openxmlformats.org/officeDocument/2006/math">
                  <m:r>
                    <a:rPr lang="en-US" sz="1100" b="0" i="1" baseline="0">
                      <a:latin typeface="Cambria Math" panose="02040503050406030204" pitchFamily="18" charset="0"/>
                    </a:rPr>
                    <m:t>𝑠𝑢𝑝𝑝𝑙𝑦</m:t>
                  </m:r>
                  <m:r>
                    <a:rPr lang="en-US" sz="1100" b="0" i="1" baseline="0">
                      <a:latin typeface="Cambria Math" panose="02040503050406030204" pitchFamily="18" charset="0"/>
                    </a:rPr>
                    <m:t>=</m:t>
                  </m:r>
                  <m:r>
                    <a:rPr lang="en-US" sz="1100" b="0" i="1" baseline="0">
                      <a:latin typeface="Cambria Math" panose="02040503050406030204" pitchFamily="18" charset="0"/>
                    </a:rPr>
                    <m:t>𝑚𝑥</m:t>
                  </m:r>
                  <m:r>
                    <a:rPr lang="en-US" sz="1100" b="0" i="1" baseline="0">
                      <a:latin typeface="Cambria Math" panose="02040503050406030204" pitchFamily="18" charset="0"/>
                    </a:rPr>
                    <m:t>+</m:t>
                  </m:r>
                  <m:r>
                    <a:rPr lang="en-US" sz="1100" b="0" i="1" baseline="0">
                      <a:latin typeface="Cambria Math" panose="02040503050406030204" pitchFamily="18" charset="0"/>
                    </a:rPr>
                    <m:t>𝑏</m:t>
                  </m:r>
                  <m:r>
                    <a:rPr lang="en-US" sz="1100" b="0" i="1" baseline="0">
                      <a:latin typeface="Cambria Math" panose="02040503050406030204" pitchFamily="18" charset="0"/>
                    </a:rPr>
                    <m:t>=8</m:t>
                  </m:r>
                  <m:r>
                    <a:rPr lang="en-US" sz="1100" b="0" i="1" baseline="0">
                      <a:latin typeface="Cambria Math" panose="02040503050406030204" pitchFamily="18" charset="0"/>
                    </a:rPr>
                    <m:t>𝑥</m:t>
                  </m:r>
                </m:oMath>
              </a14:m>
              <a:endParaRPr lang="en-US" sz="1100"/>
            </a:p>
            <a:p>
              <a:endParaRPr lang="en-US" sz="1100"/>
            </a:p>
            <a:p>
              <a:r>
                <a:rPr lang="en-US" sz="1100"/>
                <a:t>C) Copy these over to the equilibrium spreadsheet and solve.</a:t>
              </a:r>
            </a:p>
          </xdr:txBody>
        </xdr:sp>
      </mc:Choice>
      <mc:Fallback xmlns="">
        <xdr:sp macro="" textlink="">
          <xdr:nvSpPr>
            <xdr:cNvPr id="17" name="TextBox 16">
              <a:extLst>
                <a:ext uri="{FF2B5EF4-FFF2-40B4-BE49-F238E27FC236}">
                  <a16:creationId xmlns:a16="http://schemas.microsoft.com/office/drawing/2014/main" id="{B982EAF5-A9A3-A54A-9A3B-84FDC00B7ED2}"/>
                </a:ext>
              </a:extLst>
            </xdr:cNvPr>
            <xdr:cNvSpPr txBox="1"/>
          </xdr:nvSpPr>
          <xdr:spPr>
            <a:xfrm>
              <a:off x="2501900" y="1143000"/>
              <a:ext cx="4673600" cy="222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At a price of $40 there is demand for 573 items and a supply of 320 items. When the price is $80 demand is 453 and supply is 640. Assume supply and demand are linear. Find the equilibrium</a:t>
              </a:r>
              <a:r>
                <a:rPr lang="en-US" sz="1100" baseline="0"/>
                <a:t> price and quantity.</a:t>
              </a:r>
            </a:p>
            <a:p>
              <a:r>
                <a:rPr lang="en-US" sz="1100" b="1" baseline="0">
                  <a:solidFill>
                    <a:srgbClr val="7030A0"/>
                  </a:solidFill>
                </a:rPr>
                <a:t>Part 2: Find the supply and demand equations.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A) 	Let y = quantity in demand and x = price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The demand equation is: </a:t>
              </a:r>
              <a:r>
                <a:rPr lang="en-US" sz="1100" b="0" i="0" baseline="0">
                  <a:latin typeface="Cambria Math" panose="02040503050406030204" pitchFamily="18" charset="0"/>
                </a:rPr>
                <a:t>𝑑𝑒𝑚𝑎𝑛𝑑=𝑚𝑥+𝑏=−3𝑥+693</a:t>
              </a:r>
              <a:endParaRPr lang="en-US" sz="1100" b="0" baseline="0"/>
            </a:p>
            <a:p>
              <a:r>
                <a:rPr lang="en-US" sz="1100"/>
                <a:t>	</a:t>
              </a:r>
            </a:p>
            <a:p>
              <a:r>
                <a:rPr lang="en-US" sz="1100"/>
                <a:t>B) 	Let y = quantity in supply and x = price</a:t>
              </a:r>
            </a:p>
            <a:p>
              <a:r>
                <a:rPr lang="en-US" sz="1100"/>
                <a:t>The supply</a:t>
              </a:r>
              <a:r>
                <a:rPr lang="en-US" sz="1100" baseline="0"/>
                <a:t> equation is: </a:t>
              </a:r>
              <a:r>
                <a:rPr lang="en-US" sz="1100" b="0" i="0" baseline="0">
                  <a:latin typeface="Cambria Math" panose="02040503050406030204" pitchFamily="18" charset="0"/>
                </a:rPr>
                <a:t>𝑠𝑢𝑝𝑝𝑙𝑦=𝑚𝑥+𝑏=8𝑥</a:t>
              </a:r>
              <a:endParaRPr lang="en-US" sz="1100"/>
            </a:p>
            <a:p>
              <a:endParaRPr lang="en-US" sz="1100"/>
            </a:p>
            <a:p>
              <a:r>
                <a:rPr lang="en-US" sz="1100"/>
                <a:t>C) Copy these over to the equilibrium spreadsheet and solve.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704850</xdr:colOff>
      <xdr:row>0</xdr:row>
      <xdr:rowOff>495300</xdr:rowOff>
    </xdr:to>
    <xdr:sp macro="" textlink="">
      <xdr:nvSpPr>
        <xdr:cNvPr id="2" name="TextBox 1">
          <a:extLst>
            <a:ext uri="{FF2B5EF4-FFF2-40B4-BE49-F238E27FC236}">
              <a16:creationId xmlns:a16="http://schemas.microsoft.com/office/drawing/2014/main" id="{7033A9A1-8A0B-4249-A10D-A919409990DD}"/>
            </a:ext>
          </a:extLst>
        </xdr:cNvPr>
        <xdr:cNvSpPr txBox="1"/>
      </xdr:nvSpPr>
      <xdr:spPr>
        <a:xfrm>
          <a:off x="0" y="0"/>
          <a:ext cx="7308850" cy="4953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Linear Functions Applications: Cost and Revenue</a:t>
          </a:r>
          <a:r>
            <a:rPr lang="en-US" sz="1100" baseline="0"/>
            <a:t>. Goal: Write the cost and revenue equations when given the fixed cost and unit cost / unit sell price are both </a:t>
          </a:r>
          <a:r>
            <a:rPr lang="en-US" sz="1100" b="1" baseline="0">
              <a:solidFill>
                <a:srgbClr val="7030A0"/>
              </a:solidFill>
            </a:rPr>
            <a:t>constant</a:t>
          </a:r>
          <a:r>
            <a:rPr lang="en-US" sz="1100" baseline="0"/>
            <a:t>. Find the break even point between cost and revenue. Show this on a graph.</a:t>
          </a:r>
          <a:endParaRPr lang="en-US" sz="1100"/>
        </a:p>
      </xdr:txBody>
    </xdr:sp>
    <xdr:clientData/>
  </xdr:twoCellAnchor>
  <xdr:twoCellAnchor>
    <xdr:from>
      <xdr:col>4</xdr:col>
      <xdr:colOff>133350</xdr:colOff>
      <xdr:row>3</xdr:row>
      <xdr:rowOff>158750</xdr:rowOff>
    </xdr:from>
    <xdr:to>
      <xdr:col>9</xdr:col>
      <xdr:colOff>69850</xdr:colOff>
      <xdr:row>20</xdr:row>
      <xdr:rowOff>114300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4538DA2-451E-7340-AEE7-AB9F2A5909F3}"/>
                </a:ext>
              </a:extLst>
            </xdr:cNvPr>
            <xdr:cNvSpPr txBox="1"/>
          </xdr:nvSpPr>
          <xdr:spPr>
            <a:xfrm>
              <a:off x="3435350" y="1301750"/>
              <a:ext cx="406400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 </a:t>
              </a:r>
              <a:r>
                <a:rPr lang="en-US" sz="1100"/>
                <a:t>In</a:t>
              </a:r>
              <a:r>
                <a:rPr lang="en-US" sz="1100" baseline="0"/>
                <a:t> setting up a bake sale at a local park, the seller has to rent the booth at $150 for the week. Each baked good cost $0.50 and the seller finds that if the sell price is $2 people will buy them. Write the cost and revenue equations (or put them in Excel), and find the break-even point.</a:t>
              </a:r>
            </a:p>
            <a:p>
              <a:r>
                <a:rPr lang="en-US" sz="1100" b="1" i="1" baseline="0"/>
                <a:t>What we know:</a:t>
              </a:r>
            </a:p>
            <a:p>
              <a:r>
                <a:rPr lang="en-US" sz="1100" baseline="0"/>
                <a:t>Quantity is </a:t>
              </a:r>
              <a:r>
                <a:rPr lang="en-US" sz="1100" b="0" i="1" baseline="0">
                  <a:latin typeface="Times New Roman" panose="02020603050405020304" pitchFamily="18" charset="0"/>
                  <a:cs typeface="Times New Roman" panose="02020603050405020304" pitchFamily="18" charset="0"/>
                </a:rPr>
                <a:t>x</a:t>
              </a:r>
              <a:endParaRPr lang="en-US" sz="1100" baseline="0"/>
            </a:p>
            <a:p>
              <a14:m>
                <m:oMath xmlns:m="http://schemas.openxmlformats.org/officeDocument/2006/math">
                  <m:r>
                    <a:rPr lang="en-US" sz="1100" b="0" i="1" baseline="0">
                      <a:latin typeface="Cambria Math" panose="02040503050406030204" pitchFamily="18" charset="0"/>
                    </a:rPr>
                    <m:t>𝐶</m:t>
                  </m:r>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𝑥</m:t>
                      </m:r>
                    </m:e>
                  </m:d>
                  <m:r>
                    <a:rPr lang="en-US" sz="1100" b="0" i="1" baseline="0">
                      <a:latin typeface="Cambria Math" panose="02040503050406030204" pitchFamily="18" charset="0"/>
                    </a:rPr>
                    <m:t>𝑖𝑠</m:t>
                  </m:r>
                  <m:r>
                    <a:rPr lang="en-US" sz="1100" b="0" i="1" baseline="0">
                      <a:latin typeface="Cambria Math" panose="02040503050406030204" pitchFamily="18" charset="0"/>
                    </a:rPr>
                    <m:t> </m:t>
                  </m:r>
                  <m:r>
                    <a:rPr lang="en-US" sz="1100" b="0" i="1" baseline="0">
                      <a:latin typeface="Cambria Math" panose="02040503050406030204" pitchFamily="18" charset="0"/>
                    </a:rPr>
                    <m:t>𝑐𝑜𝑠𝑡</m:t>
                  </m:r>
                </m:oMath>
              </a14:m>
              <a:r>
                <a:rPr lang="en-US" sz="1100" baseline="0"/>
                <a:t> and Cost = Fixed cost + unit cost * quantity</a:t>
              </a:r>
            </a:p>
            <a:p>
              <a14:m>
                <m:oMath xmlns:m="http://schemas.openxmlformats.org/officeDocument/2006/math">
                  <m:r>
                    <a:rPr lang="en-US" sz="1100" b="0" i="1" baseline="0">
                      <a:latin typeface="Cambria Math" panose="02040503050406030204" pitchFamily="18" charset="0"/>
                    </a:rPr>
                    <m:t>𝑅</m:t>
                  </m:r>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𝑥</m:t>
                      </m:r>
                    </m:e>
                  </m:d>
                  <m:r>
                    <a:rPr lang="en-US" sz="1100" b="0" i="1" baseline="0">
                      <a:latin typeface="Cambria Math" panose="02040503050406030204" pitchFamily="18" charset="0"/>
                    </a:rPr>
                    <m:t>𝑖𝑠</m:t>
                  </m:r>
                  <m:r>
                    <a:rPr lang="en-US" sz="1100" b="0" i="1" baseline="0">
                      <a:latin typeface="Cambria Math" panose="02040503050406030204" pitchFamily="18" charset="0"/>
                    </a:rPr>
                    <m:t> </m:t>
                  </m:r>
                  <m:r>
                    <a:rPr lang="en-US" sz="1100" b="0" i="1" baseline="0">
                      <a:latin typeface="Cambria Math" panose="02040503050406030204" pitchFamily="18" charset="0"/>
                    </a:rPr>
                    <m:t>𝑟𝑒𝑣𝑒𝑛𝑢𝑒</m:t>
                  </m:r>
                </m:oMath>
              </a14:m>
              <a:r>
                <a:rPr lang="en-US" sz="1100" baseline="0"/>
                <a:t> and Revenue = Unit price * quantity</a:t>
              </a:r>
            </a:p>
            <a:p>
              <a:r>
                <a:rPr lang="en-US" sz="1100" b="1" baseline="0"/>
                <a:t>Solution: </a:t>
              </a:r>
              <a:r>
                <a:rPr lang="en-US" sz="1100" baseline="0"/>
                <a:t>In this problem the "break-even" point, where cost and revenue are equal, occurs when x = 100.</a:t>
              </a:r>
              <a:endParaRPr lang="en-US" sz="1100"/>
            </a:p>
          </xdr:txBody>
        </xdr:sp>
      </mc:Choice>
      <mc:Fallback xmlns="">
        <xdr:sp macro="" textlink="">
          <xdr:nvSpPr>
            <xdr:cNvPr id="3" name="TextBox 2">
              <a:extLst>
                <a:ext uri="{FF2B5EF4-FFF2-40B4-BE49-F238E27FC236}">
                  <a16:creationId xmlns:a16="http://schemas.microsoft.com/office/drawing/2014/main" id="{44538DA2-451E-7340-AEE7-AB9F2A5909F3}"/>
                </a:ext>
              </a:extLst>
            </xdr:cNvPr>
            <xdr:cNvSpPr txBox="1"/>
          </xdr:nvSpPr>
          <xdr:spPr>
            <a:xfrm>
              <a:off x="3435350" y="1301750"/>
              <a:ext cx="406400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 </a:t>
              </a:r>
              <a:r>
                <a:rPr lang="en-US" sz="1100"/>
                <a:t>In</a:t>
              </a:r>
              <a:r>
                <a:rPr lang="en-US" sz="1100" baseline="0"/>
                <a:t> setting up a bake sale at a local park, the seller has to rent the booth at $150 for the week. Each baked good cost $0.50 and the seller finds that if the sell price is $2 people will buy them. Write the cost and revenue equations (or put them in Excel), and find the break-even point.</a:t>
              </a:r>
            </a:p>
            <a:p>
              <a:r>
                <a:rPr lang="en-US" sz="1100" b="1" i="1" baseline="0"/>
                <a:t>What we know:</a:t>
              </a:r>
            </a:p>
            <a:p>
              <a:r>
                <a:rPr lang="en-US" sz="1100" baseline="0"/>
                <a:t>Quantity is </a:t>
              </a:r>
              <a:r>
                <a:rPr lang="en-US" sz="1100" b="0" i="1" baseline="0">
                  <a:latin typeface="Times New Roman" panose="02020603050405020304" pitchFamily="18" charset="0"/>
                  <a:cs typeface="Times New Roman" panose="02020603050405020304" pitchFamily="18" charset="0"/>
                </a:rPr>
                <a:t>x</a:t>
              </a:r>
              <a:endParaRPr lang="en-US" sz="1100" baseline="0"/>
            </a:p>
            <a:p>
              <a:r>
                <a:rPr lang="en-US" sz="1100" b="0" i="0" baseline="0">
                  <a:latin typeface="Cambria Math" panose="02040503050406030204" pitchFamily="18" charset="0"/>
                </a:rPr>
                <a:t>𝐶(𝑥)𝑖𝑠 𝑐𝑜𝑠𝑡</a:t>
              </a:r>
              <a:r>
                <a:rPr lang="en-US" sz="1100" baseline="0"/>
                <a:t> and Cost = Fixed cost + unit cost * quantity</a:t>
              </a:r>
            </a:p>
            <a:p>
              <a:r>
                <a:rPr lang="en-US" sz="1100" b="0" i="0" baseline="0">
                  <a:latin typeface="Cambria Math" panose="02040503050406030204" pitchFamily="18" charset="0"/>
                </a:rPr>
                <a:t>𝑅(𝑥)𝑖𝑠 𝑟𝑒𝑣𝑒𝑛𝑢𝑒</a:t>
              </a:r>
              <a:r>
                <a:rPr lang="en-US" sz="1100" baseline="0"/>
                <a:t> and Revenue = Unit price * quantity</a:t>
              </a:r>
            </a:p>
            <a:p>
              <a:r>
                <a:rPr lang="en-US" sz="1100" b="1" baseline="0"/>
                <a:t>Solution: </a:t>
              </a:r>
              <a:r>
                <a:rPr lang="en-US" sz="1100" baseline="0"/>
                <a:t>In this problem the "break-even" point, where cost and revenue are equal, occurs when x = 100.</a:t>
              </a:r>
              <a:endParaRPr lang="en-US" sz="1100"/>
            </a:p>
          </xdr:txBody>
        </xdr:sp>
      </mc:Fallback>
    </mc:AlternateContent>
    <xdr:clientData/>
  </xdr:twoCellAnchor>
  <xdr:oneCellAnchor>
    <xdr:from>
      <xdr:col>0</xdr:col>
      <xdr:colOff>355600</xdr:colOff>
      <xdr:row>1</xdr:row>
      <xdr:rowOff>19050</xdr:rowOff>
    </xdr:from>
    <xdr:ext cx="111248"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3F70878-879E-AB72-7D83-2217941909E4}"/>
                </a:ext>
              </a:extLst>
            </xdr:cNvPr>
            <xdr:cNvSpPr txBox="1"/>
          </xdr:nvSpPr>
          <xdr:spPr>
            <a:xfrm>
              <a:off x="355600" y="527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5" name="TextBox 4">
              <a:extLst>
                <a:ext uri="{FF2B5EF4-FFF2-40B4-BE49-F238E27FC236}">
                  <a16:creationId xmlns:a16="http://schemas.microsoft.com/office/drawing/2014/main" id="{A3F70878-879E-AB72-7D83-2217941909E4}"/>
                </a:ext>
              </a:extLst>
            </xdr:cNvPr>
            <xdr:cNvSpPr txBox="1"/>
          </xdr:nvSpPr>
          <xdr:spPr>
            <a:xfrm>
              <a:off x="355600" y="527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a:t>
              </a:r>
              <a:endParaRPr lang="en-US" sz="1100"/>
            </a:p>
          </xdr:txBody>
        </xdr:sp>
      </mc:Fallback>
    </mc:AlternateContent>
    <xdr:clientData/>
  </xdr:oneCellAnchor>
  <xdr:oneCellAnchor>
    <xdr:from>
      <xdr:col>1</xdr:col>
      <xdr:colOff>260350</xdr:colOff>
      <xdr:row>1</xdr:row>
      <xdr:rowOff>19050</xdr:rowOff>
    </xdr:from>
    <xdr:ext cx="318742"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66793D8F-CEDF-2544-9EF0-91B47C5B80D9}"/>
                </a:ext>
              </a:extLst>
            </xdr:cNvPr>
            <xdr:cNvSpPr txBox="1"/>
          </xdr:nvSpPr>
          <xdr:spPr>
            <a:xfrm>
              <a:off x="1085850" y="527050"/>
              <a:ext cx="3187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oMath>
                </m:oMathPara>
              </a14:m>
              <a:endParaRPr lang="en-US" sz="1100"/>
            </a:p>
          </xdr:txBody>
        </xdr:sp>
      </mc:Choice>
      <mc:Fallback xmlns="">
        <xdr:sp macro="" textlink="">
          <xdr:nvSpPr>
            <xdr:cNvPr id="6" name="TextBox 5">
              <a:extLst>
                <a:ext uri="{FF2B5EF4-FFF2-40B4-BE49-F238E27FC236}">
                  <a16:creationId xmlns:a16="http://schemas.microsoft.com/office/drawing/2014/main" id="{66793D8F-CEDF-2544-9EF0-91B47C5B80D9}"/>
                </a:ext>
              </a:extLst>
            </xdr:cNvPr>
            <xdr:cNvSpPr txBox="1"/>
          </xdr:nvSpPr>
          <xdr:spPr>
            <a:xfrm>
              <a:off x="1085850" y="527050"/>
              <a:ext cx="3187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𝐶(𝑥)</a:t>
              </a:r>
              <a:endParaRPr lang="en-US" sz="1100"/>
            </a:p>
          </xdr:txBody>
        </xdr:sp>
      </mc:Fallback>
    </mc:AlternateContent>
    <xdr:clientData/>
  </xdr:oneCellAnchor>
  <xdr:oneCellAnchor>
    <xdr:from>
      <xdr:col>2</xdr:col>
      <xdr:colOff>273050</xdr:colOff>
      <xdr:row>1</xdr:row>
      <xdr:rowOff>19050</xdr:rowOff>
    </xdr:from>
    <xdr:ext cx="322331"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C65798D-986E-3042-B257-CA9EF4CE3B25}"/>
                </a:ext>
              </a:extLst>
            </xdr:cNvPr>
            <xdr:cNvSpPr txBox="1"/>
          </xdr:nvSpPr>
          <xdr:spPr>
            <a:xfrm>
              <a:off x="1924050" y="527050"/>
              <a:ext cx="3223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oMath>
                </m:oMathPara>
              </a14:m>
              <a:endParaRPr lang="en-US" sz="1100"/>
            </a:p>
          </xdr:txBody>
        </xdr:sp>
      </mc:Choice>
      <mc:Fallback xmlns="">
        <xdr:sp macro="" textlink="">
          <xdr:nvSpPr>
            <xdr:cNvPr id="7" name="TextBox 6">
              <a:extLst>
                <a:ext uri="{FF2B5EF4-FFF2-40B4-BE49-F238E27FC236}">
                  <a16:creationId xmlns:a16="http://schemas.microsoft.com/office/drawing/2014/main" id="{4C65798D-986E-3042-B257-CA9EF4CE3B25}"/>
                </a:ext>
              </a:extLst>
            </xdr:cNvPr>
            <xdr:cNvSpPr txBox="1"/>
          </xdr:nvSpPr>
          <xdr:spPr>
            <a:xfrm>
              <a:off x="1924050" y="527050"/>
              <a:ext cx="3223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𝑅(𝑥)</a:t>
              </a:r>
              <a:endParaRPr lang="en-US" sz="1100"/>
            </a:p>
          </xdr:txBody>
        </xdr:sp>
      </mc:Fallback>
    </mc:AlternateContent>
    <xdr:clientData/>
  </xdr:oneCellAnchor>
  <xdr:oneCellAnchor>
    <xdr:from>
      <xdr:col>3</xdr:col>
      <xdr:colOff>247650</xdr:colOff>
      <xdr:row>1</xdr:row>
      <xdr:rowOff>12700</xdr:rowOff>
    </xdr:from>
    <xdr:ext cx="318742"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D6404374-FA84-4645-A4D8-BAC25F06DA9E}"/>
                </a:ext>
              </a:extLst>
            </xdr:cNvPr>
            <xdr:cNvSpPr txBox="1"/>
          </xdr:nvSpPr>
          <xdr:spPr>
            <a:xfrm>
              <a:off x="2724150" y="520700"/>
              <a:ext cx="3187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oMath>
                </m:oMathPara>
              </a14:m>
              <a:endParaRPr lang="en-US" sz="1100"/>
            </a:p>
          </xdr:txBody>
        </xdr:sp>
      </mc:Choice>
      <mc:Fallback xmlns="">
        <xdr:sp macro="" textlink="">
          <xdr:nvSpPr>
            <xdr:cNvPr id="8" name="TextBox 7">
              <a:extLst>
                <a:ext uri="{FF2B5EF4-FFF2-40B4-BE49-F238E27FC236}">
                  <a16:creationId xmlns:a16="http://schemas.microsoft.com/office/drawing/2014/main" id="{D6404374-FA84-4645-A4D8-BAC25F06DA9E}"/>
                </a:ext>
              </a:extLst>
            </xdr:cNvPr>
            <xdr:cNvSpPr txBox="1"/>
          </xdr:nvSpPr>
          <xdr:spPr>
            <a:xfrm>
              <a:off x="2724150" y="520700"/>
              <a:ext cx="3187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𝑃(𝑥)</a:t>
              </a:r>
              <a:endParaRPr lang="en-US" sz="1100"/>
            </a:p>
          </xdr:txBody>
        </xdr:sp>
      </mc:Fallback>
    </mc:AlternateContent>
    <xdr:clientData/>
  </xdr:oneCellAnchor>
  <xdr:twoCellAnchor>
    <xdr:from>
      <xdr:col>1</xdr:col>
      <xdr:colOff>117475</xdr:colOff>
      <xdr:row>21</xdr:row>
      <xdr:rowOff>104775</xdr:rowOff>
    </xdr:from>
    <xdr:to>
      <xdr:col>6</xdr:col>
      <xdr:colOff>561975</xdr:colOff>
      <xdr:row>35</xdr:row>
      <xdr:rowOff>3175</xdr:rowOff>
    </xdr:to>
    <xdr:graphicFrame macro="">
      <xdr:nvGraphicFramePr>
        <xdr:cNvPr id="9" name="Chart 8">
          <a:extLst>
            <a:ext uri="{FF2B5EF4-FFF2-40B4-BE49-F238E27FC236}">
              <a16:creationId xmlns:a16="http://schemas.microsoft.com/office/drawing/2014/main" id="{7BBC947A-342F-66F7-3D1F-76E55346D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DF73-4AB4-8140-9EA9-A0768787ACB1}">
  <dimension ref="A1:E2"/>
  <sheetViews>
    <sheetView zoomScale="200" zoomScaleNormal="200" workbookViewId="0">
      <selection activeCell="C6" sqref="C6"/>
    </sheetView>
  </sheetViews>
  <sheetFormatPr baseColWidth="10" defaultRowHeight="16"/>
  <cols>
    <col min="3" max="3" width="10.5" customWidth="1"/>
  </cols>
  <sheetData>
    <row r="1" spans="1:5" ht="35" customHeight="1"/>
    <row r="2" spans="1:5">
      <c r="A2" s="2">
        <v>16</v>
      </c>
      <c r="B2" s="4">
        <f>A2^2</f>
        <v>256</v>
      </c>
      <c r="C2" s="4">
        <f>A2^3</f>
        <v>4096</v>
      </c>
      <c r="D2" s="4">
        <f>SQRT(A2)</f>
        <v>4</v>
      </c>
      <c r="E2" s="4">
        <f>1/A2</f>
        <v>6.25E-2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9AB55-E5C0-1D43-A32A-5332017F4403}">
  <dimension ref="A1:E19"/>
  <sheetViews>
    <sheetView zoomScale="200" zoomScaleNormal="200" workbookViewId="0">
      <selection activeCell="I12" sqref="I12"/>
    </sheetView>
  </sheetViews>
  <sheetFormatPr baseColWidth="10" defaultRowHeight="16"/>
  <cols>
    <col min="1" max="1" width="7.5" customWidth="1"/>
    <col min="2" max="2" width="11.83203125" customWidth="1"/>
    <col min="3" max="3" width="2.83203125" customWidth="1"/>
    <col min="4" max="4" width="11.83203125" customWidth="1"/>
    <col min="5" max="5" width="9.6640625" customWidth="1"/>
  </cols>
  <sheetData>
    <row r="1" spans="1:5" ht="37" customHeight="1"/>
    <row r="2" spans="1:5" ht="34">
      <c r="A2" s="4" t="s">
        <v>14</v>
      </c>
      <c r="B2" s="8" t="s">
        <v>18</v>
      </c>
      <c r="C2" s="20"/>
      <c r="D2" s="8" t="s">
        <v>19</v>
      </c>
      <c r="E2" s="8" t="s">
        <v>17</v>
      </c>
    </row>
    <row r="3" spans="1:5">
      <c r="A3" s="2">
        <v>60</v>
      </c>
      <c r="B3" s="4">
        <f>8*A3</f>
        <v>480</v>
      </c>
      <c r="C3" s="20"/>
      <c r="D3" s="4">
        <f>-3*A3+693</f>
        <v>513</v>
      </c>
      <c r="E3" s="12">
        <f t="shared" ref="E3:E18" si="0">B3-D3</f>
        <v>-33</v>
      </c>
    </row>
    <row r="4" spans="1:5">
      <c r="A4" s="2">
        <v>61</v>
      </c>
      <c r="B4" s="4">
        <f t="shared" ref="B4:B19" si="1">8*A4</f>
        <v>488</v>
      </c>
      <c r="C4" s="20"/>
      <c r="D4" s="4">
        <f t="shared" ref="D4:D18" si="2">-3*A4+693</f>
        <v>510</v>
      </c>
      <c r="E4" s="12">
        <f t="shared" si="0"/>
        <v>-22</v>
      </c>
    </row>
    <row r="5" spans="1:5">
      <c r="A5" s="2">
        <v>62</v>
      </c>
      <c r="B5" s="4">
        <f t="shared" si="1"/>
        <v>496</v>
      </c>
      <c r="C5" s="20"/>
      <c r="D5" s="4">
        <f t="shared" si="2"/>
        <v>507</v>
      </c>
      <c r="E5" s="12">
        <f t="shared" si="0"/>
        <v>-11</v>
      </c>
    </row>
    <row r="6" spans="1:5">
      <c r="A6" s="28">
        <v>63</v>
      </c>
      <c r="B6" s="28">
        <f t="shared" si="1"/>
        <v>504</v>
      </c>
      <c r="C6" s="28"/>
      <c r="D6" s="28">
        <f t="shared" si="2"/>
        <v>504</v>
      </c>
      <c r="E6" s="28">
        <f t="shared" si="0"/>
        <v>0</v>
      </c>
    </row>
    <row r="7" spans="1:5">
      <c r="A7" s="2">
        <v>64</v>
      </c>
      <c r="B7" s="4">
        <f t="shared" si="1"/>
        <v>512</v>
      </c>
      <c r="C7" s="20"/>
      <c r="D7" s="4">
        <f t="shared" si="2"/>
        <v>501</v>
      </c>
      <c r="E7" s="12">
        <f t="shared" si="0"/>
        <v>11</v>
      </c>
    </row>
    <row r="8" spans="1:5">
      <c r="A8" s="2">
        <v>65</v>
      </c>
      <c r="B8" s="4">
        <f t="shared" si="1"/>
        <v>520</v>
      </c>
      <c r="C8" s="20"/>
      <c r="D8" s="4">
        <f t="shared" si="2"/>
        <v>498</v>
      </c>
      <c r="E8" s="12">
        <f t="shared" si="0"/>
        <v>22</v>
      </c>
    </row>
    <row r="9" spans="1:5">
      <c r="A9" s="2">
        <v>66</v>
      </c>
      <c r="B9" s="4">
        <f t="shared" si="1"/>
        <v>528</v>
      </c>
      <c r="C9" s="20"/>
      <c r="D9" s="4">
        <f t="shared" si="2"/>
        <v>495</v>
      </c>
      <c r="E9" s="12">
        <f t="shared" si="0"/>
        <v>33</v>
      </c>
    </row>
    <row r="10" spans="1:5">
      <c r="A10" s="2">
        <v>67</v>
      </c>
      <c r="B10" s="4">
        <f t="shared" si="1"/>
        <v>536</v>
      </c>
      <c r="C10" s="20"/>
      <c r="D10" s="4">
        <f t="shared" si="2"/>
        <v>492</v>
      </c>
      <c r="E10" s="12">
        <f t="shared" si="0"/>
        <v>44</v>
      </c>
    </row>
    <row r="11" spans="1:5">
      <c r="A11" s="2">
        <v>68</v>
      </c>
      <c r="B11" s="4">
        <f t="shared" si="1"/>
        <v>544</v>
      </c>
      <c r="C11" s="20"/>
      <c r="D11" s="4">
        <f t="shared" si="2"/>
        <v>489</v>
      </c>
      <c r="E11" s="12">
        <f t="shared" si="0"/>
        <v>55</v>
      </c>
    </row>
    <row r="12" spans="1:5">
      <c r="A12" s="2">
        <v>69</v>
      </c>
      <c r="B12" s="4">
        <f t="shared" si="1"/>
        <v>552</v>
      </c>
      <c r="C12" s="20"/>
      <c r="D12" s="4">
        <f t="shared" si="2"/>
        <v>486</v>
      </c>
      <c r="E12" s="12">
        <f t="shared" si="0"/>
        <v>66</v>
      </c>
    </row>
    <row r="13" spans="1:5">
      <c r="A13" s="2">
        <v>70</v>
      </c>
      <c r="B13" s="4">
        <f t="shared" si="1"/>
        <v>560</v>
      </c>
      <c r="C13" s="20"/>
      <c r="D13" s="4">
        <f t="shared" si="2"/>
        <v>483</v>
      </c>
      <c r="E13" s="12">
        <f t="shared" si="0"/>
        <v>77</v>
      </c>
    </row>
    <row r="14" spans="1:5">
      <c r="A14" s="2">
        <v>71</v>
      </c>
      <c r="B14" s="4">
        <f t="shared" si="1"/>
        <v>568</v>
      </c>
      <c r="C14" s="20"/>
      <c r="D14" s="4">
        <f t="shared" si="2"/>
        <v>480</v>
      </c>
      <c r="E14" s="12">
        <f t="shared" si="0"/>
        <v>88</v>
      </c>
    </row>
    <row r="15" spans="1:5">
      <c r="A15" s="2">
        <v>72</v>
      </c>
      <c r="B15" s="4">
        <f t="shared" si="1"/>
        <v>576</v>
      </c>
      <c r="C15" s="20"/>
      <c r="D15" s="4">
        <f t="shared" si="2"/>
        <v>477</v>
      </c>
      <c r="E15" s="12">
        <f t="shared" si="0"/>
        <v>99</v>
      </c>
    </row>
    <row r="16" spans="1:5">
      <c r="A16" s="2">
        <v>73</v>
      </c>
      <c r="B16" s="4">
        <f t="shared" si="1"/>
        <v>584</v>
      </c>
      <c r="C16" s="20"/>
      <c r="D16" s="4">
        <f t="shared" si="2"/>
        <v>474</v>
      </c>
      <c r="E16" s="12">
        <f t="shared" si="0"/>
        <v>110</v>
      </c>
    </row>
    <row r="17" spans="1:5">
      <c r="A17" s="2">
        <v>74</v>
      </c>
      <c r="B17" s="4">
        <f t="shared" si="1"/>
        <v>592</v>
      </c>
      <c r="C17" s="20"/>
      <c r="D17" s="4">
        <f t="shared" si="2"/>
        <v>471</v>
      </c>
      <c r="E17" s="12">
        <f t="shared" si="0"/>
        <v>121</v>
      </c>
    </row>
    <row r="18" spans="1:5">
      <c r="A18" s="2">
        <v>75</v>
      </c>
      <c r="B18" s="4">
        <f t="shared" si="1"/>
        <v>600</v>
      </c>
      <c r="C18" s="20"/>
      <c r="D18" s="4">
        <f t="shared" si="2"/>
        <v>468</v>
      </c>
      <c r="E18" s="12">
        <f t="shared" si="0"/>
        <v>132</v>
      </c>
    </row>
    <row r="19" spans="1:5">
      <c r="A19" s="2">
        <v>76</v>
      </c>
      <c r="B19" s="4">
        <f t="shared" si="1"/>
        <v>608</v>
      </c>
      <c r="C19" s="20"/>
      <c r="D19" s="4">
        <f t="shared" ref="D19" si="3">-3*A19+693</f>
        <v>465</v>
      </c>
      <c r="E19" s="12">
        <f t="shared" ref="E19" si="4">B19-D19</f>
        <v>143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2E79-92C6-BD4E-8212-34D832B76244}">
  <dimension ref="A1:C6"/>
  <sheetViews>
    <sheetView zoomScale="200" zoomScaleNormal="200" workbookViewId="0">
      <selection activeCell="E4" sqref="E4"/>
    </sheetView>
  </sheetViews>
  <sheetFormatPr baseColWidth="10" defaultRowHeight="16"/>
  <cols>
    <col min="1" max="1" width="9.6640625" customWidth="1"/>
    <col min="2" max="2" width="11.1640625" customWidth="1"/>
    <col min="3" max="3" width="11.6640625" customWidth="1"/>
  </cols>
  <sheetData>
    <row r="1" spans="1:3" ht="50" customHeight="1"/>
    <row r="2" spans="1:3" ht="34">
      <c r="A2" s="27" t="s">
        <v>37</v>
      </c>
      <c r="B2" s="27" t="s">
        <v>39</v>
      </c>
      <c r="C2" s="27" t="s">
        <v>38</v>
      </c>
    </row>
    <row r="3" spans="1:3">
      <c r="A3" s="38">
        <v>40</v>
      </c>
      <c r="B3" s="38">
        <v>320</v>
      </c>
      <c r="C3" s="38">
        <v>573</v>
      </c>
    </row>
    <row r="4" spans="1:3">
      <c r="A4" s="38">
        <v>80</v>
      </c>
      <c r="B4" s="38">
        <v>640</v>
      </c>
      <c r="C4" s="38">
        <v>453</v>
      </c>
    </row>
    <row r="5" spans="1:3">
      <c r="A5" s="38">
        <v>120</v>
      </c>
      <c r="B5" s="38">
        <v>960</v>
      </c>
      <c r="C5" s="38">
        <v>333</v>
      </c>
    </row>
    <row r="6" spans="1:3">
      <c r="A6" s="38">
        <v>160</v>
      </c>
      <c r="B6" s="38">
        <v>1280</v>
      </c>
      <c r="C6" s="38">
        <v>213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A34E-E255-944D-8E5D-3FBCF7121B2D}">
  <dimension ref="A1:N14"/>
  <sheetViews>
    <sheetView zoomScale="200" zoomScaleNormal="200" workbookViewId="0">
      <selection activeCell="I8" sqref="I8"/>
    </sheetView>
  </sheetViews>
  <sheetFormatPr baseColWidth="10" defaultRowHeight="16"/>
  <cols>
    <col min="1" max="1" width="6.1640625" customWidth="1"/>
    <col min="2" max="2" width="12.83203125" customWidth="1"/>
    <col min="4" max="4" width="5.33203125" customWidth="1"/>
    <col min="6" max="6" width="6.1640625" customWidth="1"/>
    <col min="7" max="7" width="7.6640625" customWidth="1"/>
  </cols>
  <sheetData>
    <row r="1" spans="1:14" ht="38" customHeight="1" thickBot="1"/>
    <row r="2" spans="1:14" ht="32" customHeight="1" thickBot="1">
      <c r="A2" s="5"/>
      <c r="B2" s="5" t="s">
        <v>35</v>
      </c>
      <c r="C2" s="5" t="s">
        <v>14</v>
      </c>
      <c r="D2" s="5"/>
      <c r="E2" s="5" t="s">
        <v>34</v>
      </c>
      <c r="F2" s="5"/>
      <c r="G2" s="4"/>
      <c r="H2" s="40"/>
      <c r="I2" s="41"/>
      <c r="J2" s="42"/>
      <c r="K2" s="43" t="s">
        <v>36</v>
      </c>
      <c r="L2" s="43"/>
      <c r="M2" s="44"/>
    </row>
    <row r="3" spans="1:14" ht="17" thickBot="1">
      <c r="B3" s="2">
        <v>25</v>
      </c>
      <c r="C3" s="2">
        <v>30</v>
      </c>
      <c r="E3" s="12">
        <f>B3*C3</f>
        <v>750</v>
      </c>
      <c r="H3" s="34">
        <v>-0.4</v>
      </c>
      <c r="I3" s="35">
        <v>40</v>
      </c>
      <c r="J3" s="36">
        <v>0</v>
      </c>
      <c r="K3" s="33">
        <v>48</v>
      </c>
      <c r="L3" s="31">
        <f>$H$3*K3^2+$I$3*K3+$J$3</f>
        <v>998.4</v>
      </c>
      <c r="M3" s="32">
        <f>H3*K3+I3</f>
        <v>20.799999999999997</v>
      </c>
    </row>
    <row r="4" spans="1:14">
      <c r="A4" s="12">
        <f>B4-B3</f>
        <v>5</v>
      </c>
      <c r="B4" s="2">
        <v>30</v>
      </c>
      <c r="C4" s="2">
        <v>28</v>
      </c>
      <c r="D4" s="12">
        <f>C4-C3</f>
        <v>-2</v>
      </c>
      <c r="E4" s="12">
        <f t="shared" ref="E4:E14" si="0">B4*C4</f>
        <v>840</v>
      </c>
      <c r="F4">
        <f>E4-E3</f>
        <v>90</v>
      </c>
      <c r="M4" s="45"/>
      <c r="N4" s="45"/>
    </row>
    <row r="5" spans="1:14">
      <c r="A5">
        <f t="shared" ref="A5:A14" si="1">B5-B4</f>
        <v>5</v>
      </c>
      <c r="B5" s="2">
        <v>35</v>
      </c>
      <c r="C5" s="2">
        <v>26</v>
      </c>
      <c r="D5">
        <f t="shared" ref="D5:D14" si="2">C5-C4</f>
        <v>-2</v>
      </c>
      <c r="E5" s="12">
        <f t="shared" si="0"/>
        <v>910</v>
      </c>
      <c r="F5">
        <f t="shared" ref="F5:F14" si="3">E5-E4</f>
        <v>70</v>
      </c>
      <c r="G5">
        <f>F5-F4</f>
        <v>-20</v>
      </c>
    </row>
    <row r="6" spans="1:14">
      <c r="A6">
        <f t="shared" si="1"/>
        <v>5</v>
      </c>
      <c r="B6" s="2">
        <v>40</v>
      </c>
      <c r="C6" s="2">
        <v>24</v>
      </c>
      <c r="D6">
        <f t="shared" si="2"/>
        <v>-2</v>
      </c>
      <c r="E6" s="12">
        <f t="shared" si="0"/>
        <v>960</v>
      </c>
      <c r="F6">
        <f t="shared" si="3"/>
        <v>50</v>
      </c>
      <c r="G6">
        <f t="shared" ref="G6:G14" si="4">F6-F5</f>
        <v>-20</v>
      </c>
    </row>
    <row r="7" spans="1:14">
      <c r="A7">
        <f t="shared" si="1"/>
        <v>5</v>
      </c>
      <c r="B7" s="2">
        <v>45</v>
      </c>
      <c r="C7" s="2">
        <v>22</v>
      </c>
      <c r="D7">
        <f t="shared" si="2"/>
        <v>-2</v>
      </c>
      <c r="E7" s="12">
        <f t="shared" si="0"/>
        <v>990</v>
      </c>
      <c r="F7">
        <f t="shared" si="3"/>
        <v>30</v>
      </c>
      <c r="G7">
        <f t="shared" si="4"/>
        <v>-20</v>
      </c>
    </row>
    <row r="8" spans="1:14">
      <c r="A8">
        <f t="shared" si="1"/>
        <v>5</v>
      </c>
      <c r="B8" s="2">
        <v>50</v>
      </c>
      <c r="C8" s="2">
        <v>20</v>
      </c>
      <c r="D8">
        <f t="shared" si="2"/>
        <v>-2</v>
      </c>
      <c r="E8" s="12">
        <f t="shared" si="0"/>
        <v>1000</v>
      </c>
      <c r="F8">
        <f t="shared" si="3"/>
        <v>10</v>
      </c>
      <c r="G8">
        <f t="shared" si="4"/>
        <v>-20</v>
      </c>
    </row>
    <row r="9" spans="1:14">
      <c r="A9">
        <f t="shared" si="1"/>
        <v>5</v>
      </c>
      <c r="B9" s="2">
        <v>55</v>
      </c>
      <c r="C9" s="2">
        <v>18</v>
      </c>
      <c r="D9">
        <f t="shared" si="2"/>
        <v>-2</v>
      </c>
      <c r="E9" s="12">
        <f t="shared" si="0"/>
        <v>990</v>
      </c>
      <c r="F9">
        <f t="shared" si="3"/>
        <v>-10</v>
      </c>
      <c r="G9">
        <f t="shared" si="4"/>
        <v>-20</v>
      </c>
    </row>
    <row r="10" spans="1:14">
      <c r="A10">
        <f t="shared" si="1"/>
        <v>5</v>
      </c>
      <c r="B10" s="2">
        <v>60</v>
      </c>
      <c r="C10" s="2">
        <v>16</v>
      </c>
      <c r="D10">
        <f t="shared" si="2"/>
        <v>-2</v>
      </c>
      <c r="E10" s="12">
        <f t="shared" si="0"/>
        <v>960</v>
      </c>
      <c r="F10">
        <f t="shared" si="3"/>
        <v>-30</v>
      </c>
      <c r="G10">
        <f t="shared" si="4"/>
        <v>-20</v>
      </c>
    </row>
    <row r="11" spans="1:14">
      <c r="A11">
        <f t="shared" si="1"/>
        <v>5</v>
      </c>
      <c r="B11" s="2">
        <v>65</v>
      </c>
      <c r="C11" s="2">
        <v>14</v>
      </c>
      <c r="D11">
        <f t="shared" si="2"/>
        <v>-2</v>
      </c>
      <c r="E11" s="12">
        <f t="shared" si="0"/>
        <v>910</v>
      </c>
      <c r="F11">
        <f t="shared" si="3"/>
        <v>-50</v>
      </c>
      <c r="G11">
        <f t="shared" si="4"/>
        <v>-20</v>
      </c>
    </row>
    <row r="12" spans="1:14">
      <c r="A12">
        <f t="shared" si="1"/>
        <v>5</v>
      </c>
      <c r="B12" s="2">
        <v>70</v>
      </c>
      <c r="C12" s="2">
        <v>12</v>
      </c>
      <c r="D12">
        <f t="shared" si="2"/>
        <v>-2</v>
      </c>
      <c r="E12" s="12">
        <f t="shared" si="0"/>
        <v>840</v>
      </c>
      <c r="F12">
        <f t="shared" si="3"/>
        <v>-70</v>
      </c>
      <c r="G12">
        <f t="shared" si="4"/>
        <v>-20</v>
      </c>
    </row>
    <row r="13" spans="1:14">
      <c r="A13">
        <f t="shared" si="1"/>
        <v>5</v>
      </c>
      <c r="B13" s="2">
        <v>75</v>
      </c>
      <c r="C13" s="2">
        <v>10</v>
      </c>
      <c r="D13">
        <f t="shared" si="2"/>
        <v>-2</v>
      </c>
      <c r="E13" s="12">
        <f t="shared" si="0"/>
        <v>750</v>
      </c>
      <c r="F13">
        <f t="shared" si="3"/>
        <v>-90</v>
      </c>
      <c r="G13">
        <f t="shared" si="4"/>
        <v>-20</v>
      </c>
    </row>
    <row r="14" spans="1:14">
      <c r="A14">
        <f t="shared" si="1"/>
        <v>5</v>
      </c>
      <c r="B14" s="2">
        <v>80</v>
      </c>
      <c r="C14" s="2">
        <v>8</v>
      </c>
      <c r="D14">
        <f t="shared" si="2"/>
        <v>-2</v>
      </c>
      <c r="E14" s="12">
        <f t="shared" si="0"/>
        <v>640</v>
      </c>
      <c r="F14">
        <f t="shared" si="3"/>
        <v>-110</v>
      </c>
      <c r="G14">
        <f t="shared" si="4"/>
        <v>-20</v>
      </c>
    </row>
  </sheetData>
  <mergeCells count="3">
    <mergeCell ref="H2:J2"/>
    <mergeCell ref="K2:M2"/>
    <mergeCell ref="M4:N4"/>
  </mergeCells>
  <pageMargins left="0.7" right="0.7" top="0.75" bottom="0.75" header="0.3" footer="0.3"/>
  <ignoredErrors>
    <ignoredError sqref="E4" formula="1"/>
  </ignoredError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C10F-3A63-8F47-A3DE-D32008E0D7A9}">
  <dimension ref="A1:I15"/>
  <sheetViews>
    <sheetView zoomScale="200" zoomScaleNormal="200" workbookViewId="0">
      <selection activeCell="I13" sqref="I13"/>
    </sheetView>
  </sheetViews>
  <sheetFormatPr baseColWidth="10" defaultRowHeight="16"/>
  <sheetData>
    <row r="1" spans="1:9" ht="47" customHeight="1"/>
    <row r="2" spans="1:9" ht="21" customHeight="1">
      <c r="A2" s="13"/>
      <c r="B2" s="13"/>
      <c r="C2" s="13"/>
      <c r="D2" s="13"/>
      <c r="E2" s="13"/>
      <c r="F2" s="4"/>
      <c r="G2" s="4"/>
      <c r="H2" s="4"/>
      <c r="I2" s="4"/>
    </row>
    <row r="3" spans="1:9" ht="19" customHeight="1">
      <c r="A3" s="2">
        <v>-6</v>
      </c>
      <c r="B3" s="12">
        <f>$C$3*A3^2+$D$3*A3+$E$3</f>
        <v>9</v>
      </c>
      <c r="C3" s="21">
        <v>1</v>
      </c>
      <c r="D3" s="21">
        <v>2</v>
      </c>
      <c r="E3" s="21">
        <v>-15</v>
      </c>
      <c r="F3" s="18">
        <f>-D3/(2*C3)</f>
        <v>-1</v>
      </c>
      <c r="G3" s="18">
        <f>B3-C3*(A3-F3)^2</f>
        <v>-16</v>
      </c>
      <c r="H3" s="18">
        <f>F3+H4/(2*C3)</f>
        <v>3</v>
      </c>
      <c r="I3" s="18">
        <f>F3-H4/(2*C3)</f>
        <v>-5</v>
      </c>
    </row>
    <row r="4" spans="1:9" ht="20" customHeight="1">
      <c r="A4" s="2">
        <v>-5</v>
      </c>
      <c r="B4" s="12">
        <f t="shared" ref="B4:B15" si="0">$C$3*A4^2+$D$3*A4+$E$3</f>
        <v>0</v>
      </c>
      <c r="H4" s="22">
        <f>SQRT(D3^2-4*C3*E3)</f>
        <v>8</v>
      </c>
    </row>
    <row r="5" spans="1:9">
      <c r="A5" s="2">
        <v>-4</v>
      </c>
      <c r="B5" s="12">
        <f t="shared" si="0"/>
        <v>-7</v>
      </c>
      <c r="C5" s="45" t="s">
        <v>20</v>
      </c>
      <c r="D5" s="45"/>
      <c r="E5" s="45"/>
      <c r="F5" s="45" t="s">
        <v>21</v>
      </c>
      <c r="G5" s="45"/>
      <c r="H5" s="7" t="s">
        <v>22</v>
      </c>
    </row>
    <row r="6" spans="1:9">
      <c r="A6" s="2">
        <v>-3</v>
      </c>
      <c r="B6" s="12">
        <f t="shared" si="0"/>
        <v>-12</v>
      </c>
    </row>
    <row r="7" spans="1:9">
      <c r="A7" s="2">
        <v>-2</v>
      </c>
      <c r="B7" s="12">
        <f t="shared" si="0"/>
        <v>-15</v>
      </c>
    </row>
    <row r="8" spans="1:9">
      <c r="A8" s="2">
        <v>-1</v>
      </c>
      <c r="B8" s="12">
        <f t="shared" si="0"/>
        <v>-16</v>
      </c>
    </row>
    <row r="9" spans="1:9">
      <c r="A9" s="2">
        <v>0</v>
      </c>
      <c r="B9" s="12">
        <f t="shared" si="0"/>
        <v>-15</v>
      </c>
    </row>
    <row r="10" spans="1:9">
      <c r="A10" s="2">
        <v>1</v>
      </c>
      <c r="B10" s="12">
        <f t="shared" si="0"/>
        <v>-12</v>
      </c>
    </row>
    <row r="11" spans="1:9">
      <c r="A11" s="2">
        <v>2</v>
      </c>
      <c r="B11" s="12">
        <f t="shared" si="0"/>
        <v>-7</v>
      </c>
    </row>
    <row r="12" spans="1:9">
      <c r="A12" s="2">
        <v>3</v>
      </c>
      <c r="B12" s="12">
        <f t="shared" si="0"/>
        <v>0</v>
      </c>
    </row>
    <row r="13" spans="1:9">
      <c r="A13" s="2">
        <v>4</v>
      </c>
      <c r="B13" s="12">
        <f t="shared" si="0"/>
        <v>9</v>
      </c>
    </row>
    <row r="14" spans="1:9">
      <c r="A14" s="2">
        <v>5</v>
      </c>
      <c r="B14" s="12">
        <f t="shared" si="0"/>
        <v>20</v>
      </c>
    </row>
    <row r="15" spans="1:9">
      <c r="A15" s="2">
        <v>6</v>
      </c>
      <c r="B15" s="12">
        <f t="shared" si="0"/>
        <v>33</v>
      </c>
    </row>
  </sheetData>
  <mergeCells count="2">
    <mergeCell ref="C5:E5"/>
    <mergeCell ref="F5:G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45F7-4B78-1642-8D66-2C6751E1261B}">
  <dimension ref="A1:H10"/>
  <sheetViews>
    <sheetView zoomScale="200" zoomScaleNormal="200" workbookViewId="0">
      <selection activeCell="A12" sqref="A12"/>
    </sheetView>
  </sheetViews>
  <sheetFormatPr baseColWidth="10" defaultRowHeight="16"/>
  <sheetData>
    <row r="1" spans="1:8" ht="41" customHeight="1"/>
    <row r="2" spans="1:8">
      <c r="A2" s="5" t="s">
        <v>1</v>
      </c>
      <c r="B2" s="5" t="s">
        <v>30</v>
      </c>
      <c r="D2" s="4"/>
      <c r="E2" s="4"/>
      <c r="F2" s="4"/>
      <c r="G2" s="13" t="s">
        <v>31</v>
      </c>
      <c r="H2" s="13" t="s">
        <v>32</v>
      </c>
    </row>
    <row r="3" spans="1:8">
      <c r="A3" s="2">
        <v>0</v>
      </c>
      <c r="B3">
        <f>$D$3*A3^2+$E$3*A3+$F$3</f>
        <v>-17000</v>
      </c>
      <c r="D3" s="2">
        <v>-3</v>
      </c>
      <c r="E3" s="2">
        <v>1482</v>
      </c>
      <c r="F3" s="2">
        <v>-17000</v>
      </c>
      <c r="G3" s="12">
        <f>-E3/(2*D3)</f>
        <v>247</v>
      </c>
    </row>
    <row r="4" spans="1:8">
      <c r="A4" s="2">
        <v>50</v>
      </c>
      <c r="B4">
        <f t="shared" ref="B4:B10" si="0">$D$3*A4^2+$E$3*A4+$F$3</f>
        <v>49600</v>
      </c>
    </row>
    <row r="5" spans="1:8">
      <c r="A5" s="2">
        <v>100</v>
      </c>
      <c r="B5">
        <f t="shared" si="0"/>
        <v>101200</v>
      </c>
    </row>
    <row r="6" spans="1:8">
      <c r="A6" s="2">
        <v>150</v>
      </c>
      <c r="B6">
        <f t="shared" si="0"/>
        <v>137800</v>
      </c>
    </row>
    <row r="7" spans="1:8">
      <c r="A7" s="2">
        <v>200</v>
      </c>
      <c r="B7">
        <f t="shared" si="0"/>
        <v>159400</v>
      </c>
    </row>
    <row r="8" spans="1:8">
      <c r="A8" s="2">
        <v>247</v>
      </c>
      <c r="B8">
        <f t="shared" si="0"/>
        <v>166027</v>
      </c>
    </row>
    <row r="9" spans="1:8">
      <c r="A9" s="2">
        <v>250</v>
      </c>
      <c r="B9">
        <f t="shared" si="0"/>
        <v>166000</v>
      </c>
    </row>
    <row r="10" spans="1:8">
      <c r="A10" s="2">
        <v>300</v>
      </c>
      <c r="B10">
        <f t="shared" si="0"/>
        <v>157600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BC09D-626A-814A-9146-FF5B412D7DCC}">
  <dimension ref="A1:H15"/>
  <sheetViews>
    <sheetView topLeftCell="A2" zoomScale="200" zoomScaleNormal="200" workbookViewId="0">
      <selection activeCell="K10" sqref="K10"/>
    </sheetView>
  </sheetViews>
  <sheetFormatPr baseColWidth="10" defaultRowHeight="16"/>
  <cols>
    <col min="3" max="8" width="6.83203125" customWidth="1"/>
  </cols>
  <sheetData>
    <row r="1" spans="1:8" ht="56" customHeight="1"/>
    <row r="2" spans="1:8" ht="40" customHeight="1">
      <c r="A2" s="9"/>
      <c r="B2" s="9"/>
    </row>
    <row r="3" spans="1:8" ht="19" customHeight="1">
      <c r="A3" s="2">
        <v>-4</v>
      </c>
      <c r="B3" s="12">
        <f>$C$3*A3^5+$D$3*A3^4+$E$3*A3^3+$F$3*A3^2+$G$3*A3+$H$3</f>
        <v>80</v>
      </c>
      <c r="C3" s="3">
        <v>0</v>
      </c>
      <c r="D3" s="3">
        <v>0</v>
      </c>
      <c r="E3" s="3">
        <v>-1</v>
      </c>
      <c r="F3" s="3">
        <v>6</v>
      </c>
      <c r="G3" s="3">
        <v>15</v>
      </c>
      <c r="H3" s="3">
        <v>-20</v>
      </c>
    </row>
    <row r="4" spans="1:8">
      <c r="A4" s="2">
        <v>-3</v>
      </c>
      <c r="B4" s="12">
        <f t="shared" ref="B4:B15" si="0">$C$3*A4^5+$D$3*A4^4+$E$3*A4^3+$F$3*A4^2+$G$3*A4+$H$3</f>
        <v>16</v>
      </c>
    </row>
    <row r="5" spans="1:8">
      <c r="A5" s="2">
        <v>-2</v>
      </c>
      <c r="B5" s="12">
        <f t="shared" si="0"/>
        <v>-18</v>
      </c>
    </row>
    <row r="6" spans="1:8">
      <c r="A6" s="2">
        <v>-1</v>
      </c>
      <c r="B6" s="12">
        <f t="shared" si="0"/>
        <v>-28</v>
      </c>
    </row>
    <row r="7" spans="1:8">
      <c r="A7" s="2">
        <v>0</v>
      </c>
      <c r="B7" s="12">
        <f t="shared" si="0"/>
        <v>-20</v>
      </c>
    </row>
    <row r="8" spans="1:8">
      <c r="A8" s="2">
        <v>1</v>
      </c>
      <c r="B8" s="12">
        <f t="shared" si="0"/>
        <v>0</v>
      </c>
    </row>
    <row r="9" spans="1:8">
      <c r="A9" s="2">
        <v>2</v>
      </c>
      <c r="B9" s="12">
        <f t="shared" si="0"/>
        <v>26</v>
      </c>
    </row>
    <row r="10" spans="1:8">
      <c r="A10" s="2">
        <v>3</v>
      </c>
      <c r="B10" s="12">
        <f t="shared" si="0"/>
        <v>52</v>
      </c>
    </row>
    <row r="11" spans="1:8">
      <c r="A11" s="2">
        <v>4</v>
      </c>
      <c r="B11" s="12">
        <f t="shared" si="0"/>
        <v>72</v>
      </c>
    </row>
    <row r="12" spans="1:8">
      <c r="A12" s="2">
        <v>5</v>
      </c>
      <c r="B12" s="12">
        <f t="shared" si="0"/>
        <v>80</v>
      </c>
    </row>
    <row r="13" spans="1:8">
      <c r="A13" s="2">
        <v>6</v>
      </c>
      <c r="B13" s="12">
        <f t="shared" si="0"/>
        <v>70</v>
      </c>
    </row>
    <row r="14" spans="1:8">
      <c r="A14" s="2">
        <v>7</v>
      </c>
      <c r="B14" s="12">
        <f t="shared" si="0"/>
        <v>36</v>
      </c>
    </row>
    <row r="15" spans="1:8">
      <c r="A15" s="2">
        <v>8</v>
      </c>
      <c r="B15" s="12">
        <f t="shared" si="0"/>
        <v>-28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5EFF8-48A1-674E-A81D-7C969DD8159D}">
  <dimension ref="A1:G48"/>
  <sheetViews>
    <sheetView topLeftCell="A17" zoomScale="200" zoomScaleNormal="200" workbookViewId="0">
      <selection activeCell="D4" sqref="D4"/>
    </sheetView>
  </sheetViews>
  <sheetFormatPr baseColWidth="10" defaultRowHeight="16"/>
  <cols>
    <col min="2" max="2" width="10.1640625" customWidth="1"/>
    <col min="5" max="5" width="9" customWidth="1"/>
  </cols>
  <sheetData>
    <row r="1" spans="1:7" ht="38" customHeight="1"/>
    <row r="2" spans="1:7" ht="45" customHeight="1">
      <c r="A2" s="5" t="s">
        <v>26</v>
      </c>
      <c r="B2" s="27" t="s">
        <v>27</v>
      </c>
      <c r="C2" s="27" t="s">
        <v>0</v>
      </c>
      <c r="D2" s="46" t="s">
        <v>28</v>
      </c>
      <c r="E2" s="46"/>
      <c r="F2" s="47" t="s">
        <v>29</v>
      </c>
      <c r="G2" s="47"/>
    </row>
    <row r="3" spans="1:7">
      <c r="A3" s="1">
        <v>1994</v>
      </c>
      <c r="B3" s="3">
        <v>0</v>
      </c>
      <c r="C3" s="3">
        <v>1.0780000000000001</v>
      </c>
      <c r="D3" s="23">
        <v>8.4500000000000006E-2</v>
      </c>
      <c r="E3" s="23">
        <v>1.1511</v>
      </c>
      <c r="F3" s="28">
        <v>31</v>
      </c>
      <c r="G3" s="12">
        <f>$D$3*F3+$E$3</f>
        <v>3.7706000000000004</v>
      </c>
    </row>
    <row r="4" spans="1:7">
      <c r="A4" s="1">
        <v>1995</v>
      </c>
      <c r="B4" s="3">
        <v>1</v>
      </c>
      <c r="C4" s="3">
        <v>1.1579999999999999</v>
      </c>
    </row>
    <row r="5" spans="1:7">
      <c r="A5" s="1">
        <v>1996</v>
      </c>
      <c r="B5" s="3">
        <v>2</v>
      </c>
      <c r="C5" s="3">
        <v>1.2450000000000001</v>
      </c>
    </row>
    <row r="6" spans="1:7">
      <c r="A6" s="1">
        <v>1997</v>
      </c>
      <c r="B6" s="3">
        <v>3</v>
      </c>
      <c r="C6" s="3">
        <v>1.244</v>
      </c>
    </row>
    <row r="7" spans="1:7">
      <c r="A7" s="1">
        <v>1998</v>
      </c>
      <c r="B7" s="3">
        <v>4</v>
      </c>
      <c r="C7" s="3">
        <v>1.0720000000000001</v>
      </c>
    </row>
    <row r="8" spans="1:7">
      <c r="A8" s="1">
        <v>1999</v>
      </c>
      <c r="B8" s="3">
        <v>5</v>
      </c>
      <c r="C8" s="3">
        <v>1.1759999999999999</v>
      </c>
    </row>
    <row r="9" spans="1:7">
      <c r="A9" s="1">
        <v>2000</v>
      </c>
      <c r="B9" s="3">
        <v>6</v>
      </c>
      <c r="C9" s="3">
        <v>1.5229999999999999</v>
      </c>
    </row>
    <row r="10" spans="1:7">
      <c r="A10" s="1">
        <v>2001</v>
      </c>
      <c r="B10" s="3">
        <v>7</v>
      </c>
      <c r="C10" s="3">
        <v>1.46</v>
      </c>
    </row>
    <row r="11" spans="1:7">
      <c r="A11" s="1">
        <v>2002</v>
      </c>
      <c r="B11" s="3">
        <v>8</v>
      </c>
      <c r="C11" s="3">
        <v>1.3859999999999999</v>
      </c>
    </row>
    <row r="12" spans="1:7">
      <c r="A12" s="1">
        <v>2003</v>
      </c>
      <c r="B12" s="3">
        <v>9</v>
      </c>
      <c r="C12" s="3">
        <v>1.603</v>
      </c>
    </row>
    <row r="13" spans="1:7">
      <c r="A13" s="1">
        <v>2004</v>
      </c>
      <c r="B13" s="3">
        <v>10</v>
      </c>
      <c r="C13" s="3">
        <v>1.895</v>
      </c>
    </row>
    <row r="14" spans="1:7">
      <c r="A14" s="1">
        <v>2005</v>
      </c>
      <c r="B14" s="3">
        <v>11</v>
      </c>
      <c r="C14" s="3">
        <v>2.3140000000000001</v>
      </c>
    </row>
    <row r="15" spans="1:7">
      <c r="A15" s="1">
        <v>2006</v>
      </c>
      <c r="B15" s="3">
        <v>12</v>
      </c>
      <c r="C15" s="3">
        <v>2.6179999999999999</v>
      </c>
    </row>
    <row r="16" spans="1:7">
      <c r="A16" s="1">
        <v>2007</v>
      </c>
      <c r="B16" s="3">
        <v>13</v>
      </c>
      <c r="C16" s="3">
        <v>2.843</v>
      </c>
    </row>
    <row r="17" spans="1:3">
      <c r="A17" s="1">
        <v>2008</v>
      </c>
      <c r="B17" s="3">
        <v>14</v>
      </c>
      <c r="C17" s="3">
        <v>3.2989999999999999</v>
      </c>
    </row>
    <row r="18" spans="1:3">
      <c r="A18" s="1">
        <v>2009</v>
      </c>
      <c r="B18" s="3">
        <v>15</v>
      </c>
      <c r="C18" s="3">
        <v>2.4060000000000001</v>
      </c>
    </row>
    <row r="19" spans="1:3">
      <c r="A19" s="1">
        <v>2010</v>
      </c>
      <c r="B19" s="3">
        <v>16</v>
      </c>
      <c r="C19" s="3">
        <v>2.835</v>
      </c>
    </row>
    <row r="20" spans="1:3">
      <c r="A20" s="1">
        <v>2011</v>
      </c>
      <c r="B20" s="3">
        <v>17</v>
      </c>
      <c r="C20" s="3">
        <v>3.5760000000000001</v>
      </c>
    </row>
    <row r="21" spans="1:3">
      <c r="A21" s="1">
        <v>2012</v>
      </c>
      <c r="B21" s="3">
        <v>18</v>
      </c>
      <c r="C21" s="3">
        <v>3.68</v>
      </c>
    </row>
    <row r="22" spans="1:3">
      <c r="A22" s="1">
        <v>2013</v>
      </c>
      <c r="B22" s="3">
        <v>19</v>
      </c>
      <c r="C22" s="3">
        <v>3.5750000000000002</v>
      </c>
    </row>
    <row r="23" spans="1:3">
      <c r="A23" s="1">
        <v>2014</v>
      </c>
      <c r="B23" s="3">
        <v>20</v>
      </c>
      <c r="C23" s="3">
        <v>3.4369999999999998</v>
      </c>
    </row>
    <row r="24" spans="1:3">
      <c r="A24" s="1">
        <v>2015</v>
      </c>
      <c r="B24" s="3">
        <v>21</v>
      </c>
      <c r="C24" s="3">
        <v>2.52</v>
      </c>
    </row>
    <row r="25" spans="1:3">
      <c r="A25" s="1">
        <v>2016</v>
      </c>
      <c r="B25" s="3">
        <v>22</v>
      </c>
      <c r="C25" s="3">
        <v>2.25</v>
      </c>
    </row>
    <row r="26" spans="1:3">
      <c r="A26" s="1">
        <v>2017</v>
      </c>
      <c r="B26" s="3">
        <v>23</v>
      </c>
      <c r="C26" s="3">
        <v>2.528</v>
      </c>
    </row>
    <row r="27" spans="1:3">
      <c r="A27" s="1">
        <v>2018</v>
      </c>
      <c r="B27" s="3">
        <v>24</v>
      </c>
      <c r="C27" s="3">
        <v>2.8130000000000002</v>
      </c>
    </row>
    <row r="28" spans="1:3">
      <c r="A28" s="1">
        <v>2019</v>
      </c>
      <c r="B28" s="3">
        <v>25</v>
      </c>
      <c r="C28" s="3">
        <v>2.6909999999999998</v>
      </c>
    </row>
    <row r="29" spans="1:3">
      <c r="A29" s="1">
        <v>2020</v>
      </c>
      <c r="B29" s="3">
        <v>26</v>
      </c>
      <c r="C29" s="3">
        <v>2.258</v>
      </c>
    </row>
    <row r="30" spans="1:3">
      <c r="A30" s="1">
        <v>2021</v>
      </c>
      <c r="B30" s="3">
        <v>27</v>
      </c>
      <c r="C30" s="3">
        <v>3.1</v>
      </c>
    </row>
    <row r="31" spans="1:3">
      <c r="A31" s="1">
        <v>2022</v>
      </c>
      <c r="B31" s="3">
        <v>28</v>
      </c>
      <c r="C31" s="3">
        <v>4.0590000000000002</v>
      </c>
    </row>
    <row r="32" spans="1:3">
      <c r="A32" s="1">
        <v>2023</v>
      </c>
      <c r="B32" s="3">
        <v>29</v>
      </c>
      <c r="C32" s="3">
        <v>3.6349999999999998</v>
      </c>
    </row>
    <row r="33" spans="1:3">
      <c r="C33" s="1"/>
    </row>
    <row r="34" spans="1:3">
      <c r="C34" s="1"/>
    </row>
    <row r="35" spans="1:3">
      <c r="C35" s="1"/>
    </row>
    <row r="36" spans="1:3">
      <c r="C36" s="1"/>
    </row>
    <row r="37" spans="1:3">
      <c r="C37" s="1"/>
    </row>
    <row r="38" spans="1:3">
      <c r="C38" s="1"/>
    </row>
    <row r="39" spans="1:3">
      <c r="A39" s="1"/>
      <c r="B39" s="1"/>
      <c r="C39" s="1"/>
    </row>
    <row r="40" spans="1:3">
      <c r="A40" s="1"/>
      <c r="B40" s="1"/>
      <c r="C40" s="1"/>
    </row>
    <row r="41" spans="1:3">
      <c r="A41" s="1"/>
      <c r="B41" s="1"/>
      <c r="C41" s="1"/>
    </row>
    <row r="42" spans="1:3">
      <c r="A42" s="1"/>
      <c r="B42" s="1"/>
      <c r="C42" s="1"/>
    </row>
    <row r="43" spans="1:3">
      <c r="A43" s="1"/>
      <c r="B43" s="1"/>
      <c r="C43" s="1"/>
    </row>
    <row r="44" spans="1:3">
      <c r="A44" s="1"/>
      <c r="B44" s="1"/>
      <c r="C44" s="1"/>
    </row>
    <row r="45" spans="1:3">
      <c r="A45" s="1"/>
      <c r="B45" s="1"/>
      <c r="C45" s="1"/>
    </row>
    <row r="46" spans="1:3">
      <c r="A46" s="1"/>
      <c r="B46" s="1"/>
      <c r="C46" s="1"/>
    </row>
    <row r="47" spans="1:3">
      <c r="A47" s="1"/>
      <c r="B47" s="1"/>
      <c r="C47" s="1"/>
    </row>
    <row r="48" spans="1:3">
      <c r="A48" s="1"/>
      <c r="B48" s="1"/>
      <c r="C48" s="1"/>
    </row>
  </sheetData>
  <mergeCells count="2">
    <mergeCell ref="D2:E2"/>
    <mergeCell ref="F2:G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DD3D9-844A-2042-9081-193889534471}">
  <dimension ref="A1:I28"/>
  <sheetViews>
    <sheetView zoomScale="200" zoomScaleNormal="200" workbookViewId="0">
      <selection activeCell="F6" sqref="F6"/>
    </sheetView>
  </sheetViews>
  <sheetFormatPr baseColWidth="10" defaultRowHeight="16"/>
  <cols>
    <col min="3" max="3" width="13.1640625" customWidth="1"/>
    <col min="9" max="9" width="9.1640625" customWidth="1"/>
  </cols>
  <sheetData>
    <row r="1" spans="1:9" ht="36" customHeight="1"/>
    <row r="2" spans="1:9" ht="48" customHeight="1">
      <c r="A2" s="9" t="s">
        <v>5</v>
      </c>
      <c r="B2" s="10" t="s">
        <v>6</v>
      </c>
      <c r="C2" s="10" t="s">
        <v>7</v>
      </c>
      <c r="D2" s="10" t="s">
        <v>8</v>
      </c>
      <c r="E2" s="4"/>
      <c r="F2" s="10" t="s">
        <v>9</v>
      </c>
      <c r="G2" s="10"/>
      <c r="H2" s="4"/>
      <c r="I2" s="8"/>
    </row>
    <row r="3" spans="1:9">
      <c r="A3">
        <v>1997</v>
      </c>
      <c r="B3">
        <v>0</v>
      </c>
      <c r="C3">
        <v>20.8</v>
      </c>
      <c r="D3" s="2">
        <f>B3</f>
        <v>0</v>
      </c>
      <c r="F3" s="2">
        <v>20.8</v>
      </c>
    </row>
    <row r="4" spans="1:9">
      <c r="A4">
        <v>1998</v>
      </c>
      <c r="B4">
        <v>1</v>
      </c>
      <c r="C4">
        <v>20.399999999999999</v>
      </c>
      <c r="D4" s="2">
        <f>B28</f>
        <v>25</v>
      </c>
      <c r="E4" s="4">
        <f>D4-D3</f>
        <v>25</v>
      </c>
      <c r="F4" s="2">
        <v>29.2</v>
      </c>
      <c r="G4" s="4">
        <f>F4-F3</f>
        <v>8.3999999999999986</v>
      </c>
      <c r="H4" s="4">
        <f>G4/E4</f>
        <v>0.33599999999999997</v>
      </c>
      <c r="I4" s="11"/>
    </row>
    <row r="5" spans="1:9">
      <c r="A5">
        <v>1999</v>
      </c>
      <c r="B5">
        <v>2</v>
      </c>
      <c r="C5">
        <v>20.7</v>
      </c>
    </row>
    <row r="6" spans="1:9">
      <c r="A6">
        <v>2000</v>
      </c>
      <c r="B6">
        <v>3</v>
      </c>
      <c r="C6">
        <v>21.5</v>
      </c>
    </row>
    <row r="7" spans="1:9">
      <c r="A7">
        <v>2001</v>
      </c>
      <c r="B7">
        <v>4</v>
      </c>
      <c r="C7">
        <v>20.5</v>
      </c>
    </row>
    <row r="8" spans="1:9">
      <c r="A8">
        <v>2002</v>
      </c>
      <c r="B8">
        <v>5</v>
      </c>
      <c r="C8">
        <v>21.2</v>
      </c>
    </row>
    <row r="9" spans="1:9">
      <c r="A9">
        <v>2003</v>
      </c>
      <c r="B9">
        <v>6</v>
      </c>
      <c r="C9">
        <v>20.6</v>
      </c>
    </row>
    <row r="10" spans="1:9">
      <c r="A10">
        <v>2004</v>
      </c>
      <c r="B10">
        <v>7</v>
      </c>
      <c r="C10">
        <v>20.7</v>
      </c>
    </row>
    <row r="11" spans="1:9">
      <c r="A11">
        <v>2005</v>
      </c>
      <c r="B11">
        <v>8</v>
      </c>
      <c r="C11">
        <v>20.3</v>
      </c>
    </row>
    <row r="12" spans="1:9">
      <c r="A12">
        <v>2006</v>
      </c>
      <c r="B12">
        <v>9</v>
      </c>
      <c r="C12">
        <v>20</v>
      </c>
    </row>
    <row r="13" spans="1:9">
      <c r="A13">
        <v>2007</v>
      </c>
      <c r="B13">
        <v>10</v>
      </c>
      <c r="C13">
        <v>21.2</v>
      </c>
    </row>
    <row r="14" spans="1:9">
      <c r="A14">
        <v>2008</v>
      </c>
      <c r="B14">
        <v>11</v>
      </c>
      <c r="C14">
        <v>21.4</v>
      </c>
    </row>
    <row r="15" spans="1:9">
      <c r="A15">
        <v>2009</v>
      </c>
      <c r="B15">
        <v>12</v>
      </c>
      <c r="C15">
        <v>21</v>
      </c>
    </row>
    <row r="16" spans="1:9">
      <c r="A16">
        <v>2010</v>
      </c>
      <c r="B16">
        <v>13</v>
      </c>
      <c r="C16">
        <v>22.1</v>
      </c>
    </row>
    <row r="17" spans="1:3">
      <c r="A17">
        <v>2011</v>
      </c>
      <c r="B17">
        <v>14</v>
      </c>
      <c r="C17">
        <v>22.5</v>
      </c>
    </row>
    <row r="18" spans="1:3">
      <c r="A18">
        <v>2012</v>
      </c>
      <c r="B18">
        <v>15</v>
      </c>
      <c r="C18">
        <v>23.4</v>
      </c>
    </row>
    <row r="19" spans="1:3">
      <c r="A19">
        <v>2013</v>
      </c>
      <c r="B19">
        <v>16</v>
      </c>
      <c r="C19">
        <v>23.8</v>
      </c>
    </row>
    <row r="20" spans="1:3">
      <c r="A20">
        <v>2014</v>
      </c>
      <c r="B20">
        <v>17</v>
      </c>
      <c r="C20">
        <v>24.4</v>
      </c>
    </row>
    <row r="21" spans="1:3">
      <c r="A21">
        <v>2015</v>
      </c>
      <c r="B21">
        <v>18</v>
      </c>
      <c r="C21">
        <v>25</v>
      </c>
    </row>
    <row r="22" spans="1:3">
      <c r="A22">
        <v>2016</v>
      </c>
      <c r="B22">
        <v>19</v>
      </c>
      <c r="C22">
        <v>25.2</v>
      </c>
    </row>
    <row r="23" spans="1:3">
      <c r="A23">
        <v>2017</v>
      </c>
      <c r="B23">
        <v>20</v>
      </c>
      <c r="C23">
        <v>24.8</v>
      </c>
    </row>
    <row r="24" spans="1:3">
      <c r="A24">
        <v>2018</v>
      </c>
      <c r="B24">
        <v>21</v>
      </c>
      <c r="C24">
        <v>27.6</v>
      </c>
    </row>
    <row r="25" spans="1:3">
      <c r="A25">
        <v>2019</v>
      </c>
      <c r="B25">
        <v>22</v>
      </c>
      <c r="C25">
        <v>28.3</v>
      </c>
    </row>
    <row r="26" spans="1:3">
      <c r="A26">
        <v>2020</v>
      </c>
      <c r="B26">
        <v>23</v>
      </c>
      <c r="C26">
        <v>27.7</v>
      </c>
    </row>
    <row r="27" spans="1:3">
      <c r="A27">
        <v>2021</v>
      </c>
      <c r="B27">
        <v>24</v>
      </c>
      <c r="C27">
        <v>27.7</v>
      </c>
    </row>
    <row r="28" spans="1:3">
      <c r="A28">
        <v>2022</v>
      </c>
      <c r="B28">
        <v>25</v>
      </c>
      <c r="C28">
        <v>29.2</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4FB7-405E-A648-A436-AFE816939DED}">
  <dimension ref="A1:H4"/>
  <sheetViews>
    <sheetView zoomScale="200" zoomScaleNormal="200" workbookViewId="0">
      <selection activeCell="C5" sqref="C5:G5"/>
    </sheetView>
  </sheetViews>
  <sheetFormatPr baseColWidth="10" defaultRowHeight="16"/>
  <cols>
    <col min="4" max="4" width="14.6640625" customWidth="1"/>
    <col min="5" max="5" width="11.83203125" customWidth="1"/>
    <col min="6" max="6" width="13.33203125" customWidth="1"/>
    <col min="8" max="8" width="10.6640625" customWidth="1"/>
    <col min="9" max="9" width="9.83203125" customWidth="1"/>
  </cols>
  <sheetData>
    <row r="1" spans="1:8" ht="49" customHeight="1"/>
    <row r="2" spans="1:8" ht="43" customHeight="1">
      <c r="A2" s="4" t="s">
        <v>5</v>
      </c>
      <c r="B2" s="14" t="s">
        <v>13</v>
      </c>
      <c r="C2" s="13"/>
      <c r="D2" s="14" t="s">
        <v>10</v>
      </c>
      <c r="E2" s="14" t="s">
        <v>11</v>
      </c>
      <c r="F2" s="14" t="s">
        <v>12</v>
      </c>
      <c r="G2" s="14"/>
      <c r="H2" s="13"/>
    </row>
    <row r="3" spans="1:8">
      <c r="A3" s="2">
        <v>1997</v>
      </c>
      <c r="B3" s="2">
        <v>0</v>
      </c>
      <c r="D3" s="2">
        <f>272.9*10^6</f>
        <v>272900000</v>
      </c>
      <c r="E3" s="2">
        <f>20782693*10^6</f>
        <v>20782693000000</v>
      </c>
      <c r="F3" s="15">
        <f>E3/D3</f>
        <v>76154.976181751554</v>
      </c>
    </row>
    <row r="4" spans="1:8">
      <c r="A4" s="2">
        <v>2022</v>
      </c>
      <c r="B4" s="2">
        <v>25</v>
      </c>
      <c r="C4" s="12">
        <f>B4-B3</f>
        <v>25</v>
      </c>
      <c r="D4" s="2">
        <f>333*10^6</f>
        <v>333000000</v>
      </c>
      <c r="E4" s="2">
        <f>29193090*10^6</f>
        <v>29193090000000</v>
      </c>
      <c r="F4" s="15">
        <f>E4/D4</f>
        <v>87666.936936936938</v>
      </c>
      <c r="G4" s="16">
        <f>F4-F3</f>
        <v>11511.960755185384</v>
      </c>
      <c r="H4" s="15">
        <f>G4/C4</f>
        <v>460.47843020741539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1665-D819-5E43-8075-B995ACA00ED9}">
  <dimension ref="A1:H16"/>
  <sheetViews>
    <sheetView zoomScale="200" zoomScaleNormal="200" workbookViewId="0">
      <selection activeCell="F1" sqref="F1:G16"/>
    </sheetView>
  </sheetViews>
  <sheetFormatPr baseColWidth="10" defaultRowHeight="16"/>
  <cols>
    <col min="1" max="2" width="6.6640625" customWidth="1"/>
    <col min="3" max="3" width="5.83203125" customWidth="1"/>
    <col min="4" max="4" width="6.1640625" customWidth="1"/>
  </cols>
  <sheetData>
    <row r="1" spans="1:8" ht="19">
      <c r="A1" s="1" t="s">
        <v>1</v>
      </c>
      <c r="B1" s="1" t="s">
        <v>40</v>
      </c>
      <c r="C1" s="1" t="s">
        <v>41</v>
      </c>
      <c r="D1" s="1" t="s">
        <v>42</v>
      </c>
      <c r="F1" s="1" t="s">
        <v>1</v>
      </c>
      <c r="G1" s="1" t="s">
        <v>2</v>
      </c>
    </row>
    <row r="2" spans="1:8">
      <c r="A2">
        <v>0</v>
      </c>
      <c r="B2">
        <f>2*A2</f>
        <v>0</v>
      </c>
      <c r="C2">
        <f>A2^2</f>
        <v>0</v>
      </c>
      <c r="D2">
        <f>2^A2</f>
        <v>1</v>
      </c>
      <c r="F2">
        <v>0</v>
      </c>
      <c r="G2">
        <v>400</v>
      </c>
    </row>
    <row r="3" spans="1:8">
      <c r="A3">
        <v>1</v>
      </c>
      <c r="B3">
        <f t="shared" ref="B3:B10" si="0">2*A3</f>
        <v>2</v>
      </c>
      <c r="C3">
        <f t="shared" ref="C3:C10" si="1">A3^2</f>
        <v>1</v>
      </c>
      <c r="D3">
        <f t="shared" ref="D3:D10" si="2">2^A3</f>
        <v>2</v>
      </c>
      <c r="F3">
        <v>1</v>
      </c>
      <c r="G3">
        <v>380</v>
      </c>
      <c r="H3">
        <f>G3-G2</f>
        <v>-20</v>
      </c>
    </row>
    <row r="4" spans="1:8">
      <c r="A4">
        <v>2</v>
      </c>
      <c r="B4">
        <f t="shared" si="0"/>
        <v>4</v>
      </c>
      <c r="C4">
        <f t="shared" si="1"/>
        <v>4</v>
      </c>
      <c r="D4">
        <f t="shared" si="2"/>
        <v>4</v>
      </c>
      <c r="F4">
        <v>2</v>
      </c>
      <c r="G4">
        <v>361</v>
      </c>
      <c r="H4">
        <f t="shared" ref="H4:H16" si="3">G4-G3</f>
        <v>-19</v>
      </c>
    </row>
    <row r="5" spans="1:8">
      <c r="A5">
        <v>3</v>
      </c>
      <c r="B5">
        <f t="shared" si="0"/>
        <v>6</v>
      </c>
      <c r="C5">
        <f t="shared" si="1"/>
        <v>9</v>
      </c>
      <c r="D5">
        <f t="shared" si="2"/>
        <v>8</v>
      </c>
      <c r="F5">
        <v>3</v>
      </c>
      <c r="G5">
        <v>343</v>
      </c>
      <c r="H5">
        <f t="shared" si="3"/>
        <v>-18</v>
      </c>
    </row>
    <row r="6" spans="1:8">
      <c r="A6">
        <v>4</v>
      </c>
      <c r="B6">
        <f t="shared" si="0"/>
        <v>8</v>
      </c>
      <c r="C6">
        <f t="shared" si="1"/>
        <v>16</v>
      </c>
      <c r="D6">
        <f t="shared" si="2"/>
        <v>16</v>
      </c>
      <c r="F6">
        <v>4</v>
      </c>
      <c r="G6">
        <f t="shared" ref="G6:G16" si="4">0.95*G5</f>
        <v>325.84999999999997</v>
      </c>
      <c r="H6">
        <f t="shared" si="3"/>
        <v>-17.150000000000034</v>
      </c>
    </row>
    <row r="7" spans="1:8">
      <c r="A7">
        <v>5</v>
      </c>
      <c r="B7">
        <f t="shared" si="0"/>
        <v>10</v>
      </c>
      <c r="C7">
        <f t="shared" si="1"/>
        <v>25</v>
      </c>
      <c r="D7">
        <f t="shared" si="2"/>
        <v>32</v>
      </c>
      <c r="F7">
        <v>5</v>
      </c>
      <c r="G7">
        <f t="shared" si="4"/>
        <v>309.55749999999995</v>
      </c>
      <c r="H7">
        <f t="shared" si="3"/>
        <v>-16.292500000000018</v>
      </c>
    </row>
    <row r="8" spans="1:8">
      <c r="A8">
        <v>6</v>
      </c>
      <c r="B8">
        <f t="shared" si="0"/>
        <v>12</v>
      </c>
      <c r="C8">
        <f t="shared" si="1"/>
        <v>36</v>
      </c>
      <c r="D8">
        <f t="shared" si="2"/>
        <v>64</v>
      </c>
      <c r="F8">
        <v>6</v>
      </c>
      <c r="G8">
        <f t="shared" si="4"/>
        <v>294.07962499999996</v>
      </c>
      <c r="H8">
        <f t="shared" si="3"/>
        <v>-15.477874999999983</v>
      </c>
    </row>
    <row r="9" spans="1:8">
      <c r="A9">
        <v>7</v>
      </c>
      <c r="B9">
        <f t="shared" si="0"/>
        <v>14</v>
      </c>
      <c r="C9">
        <f t="shared" si="1"/>
        <v>49</v>
      </c>
      <c r="D9">
        <f t="shared" si="2"/>
        <v>128</v>
      </c>
      <c r="F9">
        <v>7</v>
      </c>
      <c r="G9">
        <f t="shared" si="4"/>
        <v>279.37564374999994</v>
      </c>
      <c r="H9">
        <f t="shared" si="3"/>
        <v>-14.703981250000027</v>
      </c>
    </row>
    <row r="10" spans="1:8">
      <c r="A10">
        <v>8</v>
      </c>
      <c r="B10">
        <f t="shared" si="0"/>
        <v>16</v>
      </c>
      <c r="C10">
        <f t="shared" si="1"/>
        <v>64</v>
      </c>
      <c r="D10">
        <f t="shared" si="2"/>
        <v>256</v>
      </c>
      <c r="F10">
        <v>8</v>
      </c>
      <c r="G10">
        <f t="shared" si="4"/>
        <v>265.40686156249996</v>
      </c>
      <c r="H10">
        <f t="shared" si="3"/>
        <v>-13.968782187499983</v>
      </c>
    </row>
    <row r="11" spans="1:8">
      <c r="F11">
        <v>9</v>
      </c>
      <c r="G11">
        <f t="shared" si="4"/>
        <v>252.13651848437493</v>
      </c>
      <c r="H11">
        <f t="shared" si="3"/>
        <v>-13.270343078125023</v>
      </c>
    </row>
    <row r="12" spans="1:8">
      <c r="F12">
        <v>10</v>
      </c>
      <c r="G12">
        <f t="shared" si="4"/>
        <v>239.52969256015618</v>
      </c>
      <c r="H12">
        <f t="shared" si="3"/>
        <v>-12.606825924218754</v>
      </c>
    </row>
    <row r="13" spans="1:8">
      <c r="F13">
        <v>11</v>
      </c>
      <c r="G13">
        <f t="shared" si="4"/>
        <v>227.55320793214835</v>
      </c>
      <c r="H13">
        <f t="shared" si="3"/>
        <v>-11.976484628007825</v>
      </c>
    </row>
    <row r="14" spans="1:8">
      <c r="F14">
        <v>12</v>
      </c>
      <c r="G14">
        <f t="shared" si="4"/>
        <v>216.17554753554091</v>
      </c>
      <c r="H14">
        <f t="shared" si="3"/>
        <v>-11.377660396607439</v>
      </c>
    </row>
    <row r="15" spans="1:8">
      <c r="F15">
        <v>13</v>
      </c>
      <c r="G15">
        <f t="shared" si="4"/>
        <v>205.36677015876387</v>
      </c>
      <c r="H15">
        <f t="shared" si="3"/>
        <v>-10.808777376777044</v>
      </c>
    </row>
    <row r="16" spans="1:8">
      <c r="F16">
        <v>14</v>
      </c>
      <c r="G16">
        <f t="shared" si="4"/>
        <v>195.09843165082566</v>
      </c>
      <c r="H16">
        <f t="shared" si="3"/>
        <v>-10.268338507938211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721E-8F6F-6C46-9DB0-56E944D0EC7E}">
  <dimension ref="A1:B7"/>
  <sheetViews>
    <sheetView zoomScale="200" zoomScaleNormal="200" workbookViewId="0">
      <selection activeCell="B14" sqref="B14"/>
    </sheetView>
  </sheetViews>
  <sheetFormatPr baseColWidth="10" defaultRowHeight="16"/>
  <sheetData>
    <row r="1" spans="1:2" ht="41" customHeight="1"/>
    <row r="2" spans="1:2">
      <c r="A2" s="6" t="s">
        <v>1</v>
      </c>
      <c r="B2" s="6" t="s">
        <v>2</v>
      </c>
    </row>
    <row r="3" spans="1:2">
      <c r="A3" s="7">
        <v>0</v>
      </c>
      <c r="B3" s="7">
        <v>3</v>
      </c>
    </row>
    <row r="4" spans="1:2">
      <c r="A4" s="7">
        <v>1</v>
      </c>
      <c r="B4" s="7">
        <v>2</v>
      </c>
    </row>
    <row r="5" spans="1:2">
      <c r="A5" s="7">
        <v>2</v>
      </c>
      <c r="B5" s="7">
        <v>5</v>
      </c>
    </row>
    <row r="6" spans="1:2">
      <c r="A6" s="7">
        <v>3</v>
      </c>
      <c r="B6" s="7">
        <v>1</v>
      </c>
    </row>
    <row r="7" spans="1:2">
      <c r="A7" s="7">
        <v>4</v>
      </c>
      <c r="B7" s="7">
        <v>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3577A-D4CB-7F4A-8F49-9F449585D84E}">
  <dimension ref="A1:B5"/>
  <sheetViews>
    <sheetView zoomScale="200" zoomScaleNormal="200" workbookViewId="0">
      <selection activeCell="J6" sqref="J6"/>
    </sheetView>
  </sheetViews>
  <sheetFormatPr baseColWidth="10" defaultRowHeight="16"/>
  <sheetData>
    <row r="1" spans="1:2">
      <c r="A1" s="1" t="s">
        <v>1</v>
      </c>
      <c r="B1" s="1" t="s">
        <v>2</v>
      </c>
    </row>
    <row r="2" spans="1:2">
      <c r="A2">
        <v>8</v>
      </c>
      <c r="B2">
        <v>50</v>
      </c>
    </row>
    <row r="3" spans="1:2">
      <c r="A3">
        <v>20</v>
      </c>
      <c r="B3">
        <v>300</v>
      </c>
    </row>
    <row r="4" spans="1:2">
      <c r="A4">
        <v>35</v>
      </c>
      <c r="B4">
        <v>2860</v>
      </c>
    </row>
    <row r="5" spans="1:2">
      <c r="A5">
        <v>52</v>
      </c>
      <c r="B5">
        <v>36600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F67-9231-9A4A-8DB9-16B22FD35F03}">
  <dimension ref="A1:D13"/>
  <sheetViews>
    <sheetView tabSelected="1" zoomScale="200" zoomScaleNormal="200" workbookViewId="0">
      <selection activeCell="A16" sqref="A16"/>
    </sheetView>
  </sheetViews>
  <sheetFormatPr baseColWidth="10" defaultRowHeight="16"/>
  <cols>
    <col min="3" max="3" width="13" customWidth="1"/>
    <col min="4" max="4" width="14.1640625" customWidth="1"/>
  </cols>
  <sheetData>
    <row r="1" spans="1:4" ht="18" customHeight="1">
      <c r="A1" s="53" t="s">
        <v>1</v>
      </c>
    </row>
    <row r="2" spans="1:4">
      <c r="A2" s="48">
        <v>-20</v>
      </c>
      <c r="B2" s="48">
        <f>A2^2</f>
        <v>400</v>
      </c>
      <c r="C2" s="51">
        <f>EXP(A2)</f>
        <v>2.0611536224385579E-9</v>
      </c>
      <c r="D2" s="51">
        <f>B2+C2</f>
        <v>400.00000000206114</v>
      </c>
    </row>
    <row r="3" spans="1:4">
      <c r="A3" s="48">
        <v>-15</v>
      </c>
      <c r="B3" s="48">
        <f t="shared" ref="B3:B12" si="0">A3^2</f>
        <v>225</v>
      </c>
      <c r="C3" s="51">
        <f t="shared" ref="C3:C12" si="1">EXP(A3)</f>
        <v>3.0590232050182579E-7</v>
      </c>
      <c r="D3" s="51">
        <f t="shared" ref="D3:D12" si="2">B3+C3</f>
        <v>225.00000030590232</v>
      </c>
    </row>
    <row r="4" spans="1:4">
      <c r="A4" s="48">
        <v>-10</v>
      </c>
      <c r="B4" s="48">
        <f t="shared" si="0"/>
        <v>100</v>
      </c>
      <c r="C4" s="51">
        <f t="shared" si="1"/>
        <v>4.5399929762484854E-5</v>
      </c>
      <c r="D4" s="51">
        <f t="shared" si="2"/>
        <v>100.00004539992976</v>
      </c>
    </row>
    <row r="5" spans="1:4">
      <c r="A5" s="48">
        <v>-5</v>
      </c>
      <c r="B5" s="48">
        <f t="shared" si="0"/>
        <v>25</v>
      </c>
      <c r="C5" s="51">
        <f t="shared" si="1"/>
        <v>6.737946999085467E-3</v>
      </c>
      <c r="D5" s="51">
        <f t="shared" si="2"/>
        <v>25.006737946999085</v>
      </c>
    </row>
    <row r="6" spans="1:4">
      <c r="A6" s="48">
        <v>-1</v>
      </c>
      <c r="B6" s="48">
        <f t="shared" si="0"/>
        <v>1</v>
      </c>
      <c r="C6" s="49">
        <f t="shared" si="1"/>
        <v>0.36787944117144233</v>
      </c>
      <c r="D6" s="50">
        <f t="shared" si="2"/>
        <v>1.3678794411714423</v>
      </c>
    </row>
    <row r="7" spans="1:4">
      <c r="A7" s="48">
        <v>-0.5</v>
      </c>
      <c r="B7" s="48">
        <f t="shared" si="0"/>
        <v>0.25</v>
      </c>
      <c r="C7" s="49">
        <f t="shared" si="1"/>
        <v>0.60653065971263342</v>
      </c>
      <c r="D7" s="52">
        <f t="shared" si="2"/>
        <v>0.85653065971263342</v>
      </c>
    </row>
    <row r="8" spans="1:4">
      <c r="A8" s="48">
        <v>0</v>
      </c>
      <c r="B8" s="48">
        <f t="shared" si="0"/>
        <v>0</v>
      </c>
      <c r="C8" s="49">
        <f t="shared" si="1"/>
        <v>1</v>
      </c>
      <c r="D8" s="50">
        <f t="shared" si="2"/>
        <v>1</v>
      </c>
    </row>
    <row r="9" spans="1:4">
      <c r="A9" s="48">
        <v>1</v>
      </c>
      <c r="B9" s="48">
        <f t="shared" si="0"/>
        <v>1</v>
      </c>
      <c r="C9" s="49">
        <f t="shared" si="1"/>
        <v>2.7182818284590451</v>
      </c>
      <c r="D9" s="50">
        <f t="shared" si="2"/>
        <v>3.7182818284590451</v>
      </c>
    </row>
    <row r="10" spans="1:4">
      <c r="A10" s="48">
        <v>3</v>
      </c>
      <c r="B10" s="48">
        <f t="shared" si="0"/>
        <v>9</v>
      </c>
      <c r="C10" s="49">
        <f t="shared" si="1"/>
        <v>20.085536923187668</v>
      </c>
      <c r="D10" s="50">
        <f t="shared" si="2"/>
        <v>29.085536923187668</v>
      </c>
    </row>
    <row r="11" spans="1:4">
      <c r="A11" s="48">
        <v>6</v>
      </c>
      <c r="B11" s="48">
        <f t="shared" si="0"/>
        <v>36</v>
      </c>
      <c r="C11" s="49">
        <f t="shared" si="1"/>
        <v>403.42879349273511</v>
      </c>
      <c r="D11" s="50">
        <f t="shared" si="2"/>
        <v>439.42879349273511</v>
      </c>
    </row>
    <row r="12" spans="1:4">
      <c r="A12" s="48">
        <v>9</v>
      </c>
      <c r="B12" s="48">
        <f t="shared" si="0"/>
        <v>81</v>
      </c>
      <c r="C12" s="49">
        <f t="shared" si="1"/>
        <v>8103.0839275753842</v>
      </c>
      <c r="D12" s="50">
        <f t="shared" si="2"/>
        <v>8184.0839275753842</v>
      </c>
    </row>
    <row r="13" spans="1:4">
      <c r="A13" s="48"/>
      <c r="B13" s="48"/>
      <c r="C13" s="48"/>
      <c r="D13" s="4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3167-452C-1948-A682-CC60AA814ACD}">
  <dimension ref="A1:D29"/>
  <sheetViews>
    <sheetView zoomScale="200" zoomScaleNormal="200" workbookViewId="0">
      <selection activeCell="C4" sqref="C4"/>
    </sheetView>
  </sheetViews>
  <sheetFormatPr baseColWidth="10" defaultRowHeight="16"/>
  <cols>
    <col min="1" max="1" width="5.1640625" customWidth="1"/>
    <col min="2" max="2" width="12.1640625" style="7" customWidth="1"/>
    <col min="3" max="3" width="7.33203125" customWidth="1"/>
    <col min="4" max="4" width="6.1640625" customWidth="1"/>
  </cols>
  <sheetData>
    <row r="1" spans="1:4" ht="39" customHeight="1"/>
    <row r="2" spans="1:4">
      <c r="A2" s="5" t="s">
        <v>1</v>
      </c>
      <c r="B2" s="13" t="s">
        <v>2</v>
      </c>
      <c r="C2" s="17" t="s">
        <v>3</v>
      </c>
      <c r="D2" s="17" t="s">
        <v>4</v>
      </c>
    </row>
    <row r="3" spans="1:4">
      <c r="A3" s="2">
        <v>0</v>
      </c>
      <c r="B3" s="18">
        <f>$C$3*A3+$D$3</f>
        <v>5</v>
      </c>
      <c r="C3" s="3">
        <v>3</v>
      </c>
      <c r="D3" s="3">
        <v>5</v>
      </c>
    </row>
    <row r="4" spans="1:4">
      <c r="A4" s="2">
        <v>1</v>
      </c>
      <c r="B4" s="18">
        <f t="shared" ref="B4:B13" si="0">$C$3*A4+$D$3</f>
        <v>8</v>
      </c>
    </row>
    <row r="5" spans="1:4">
      <c r="A5" s="2">
        <v>2</v>
      </c>
      <c r="B5" s="18">
        <f t="shared" si="0"/>
        <v>11</v>
      </c>
    </row>
    <row r="6" spans="1:4">
      <c r="A6" s="2">
        <v>3</v>
      </c>
      <c r="B6" s="18">
        <f t="shared" si="0"/>
        <v>14</v>
      </c>
    </row>
    <row r="7" spans="1:4">
      <c r="A7" s="2">
        <v>4</v>
      </c>
      <c r="B7" s="18">
        <f t="shared" si="0"/>
        <v>17</v>
      </c>
    </row>
    <row r="8" spans="1:4">
      <c r="A8" s="2">
        <v>5</v>
      </c>
      <c r="B8" s="18">
        <f t="shared" si="0"/>
        <v>20</v>
      </c>
    </row>
    <row r="9" spans="1:4">
      <c r="A9" s="2">
        <v>6</v>
      </c>
      <c r="B9" s="18">
        <f t="shared" si="0"/>
        <v>23</v>
      </c>
    </row>
    <row r="10" spans="1:4">
      <c r="A10" s="2">
        <v>7</v>
      </c>
      <c r="B10" s="18">
        <f t="shared" si="0"/>
        <v>26</v>
      </c>
    </row>
    <row r="11" spans="1:4">
      <c r="A11" s="2">
        <v>8</v>
      </c>
      <c r="B11" s="18">
        <f t="shared" si="0"/>
        <v>29</v>
      </c>
    </row>
    <row r="12" spans="1:4">
      <c r="A12" s="2">
        <v>9</v>
      </c>
      <c r="B12" s="18">
        <f t="shared" si="0"/>
        <v>32</v>
      </c>
    </row>
    <row r="13" spans="1:4">
      <c r="A13" s="2">
        <v>10</v>
      </c>
      <c r="B13" s="18">
        <f t="shared" si="0"/>
        <v>35</v>
      </c>
    </row>
    <row r="14" spans="1:4">
      <c r="B14"/>
    </row>
    <row r="15" spans="1:4">
      <c r="B15"/>
    </row>
    <row r="16" spans="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E14CA-FBCB-0242-BD22-AEB1FFEFBB7B}">
  <dimension ref="A1:B10"/>
  <sheetViews>
    <sheetView zoomScale="200" zoomScaleNormal="200" workbookViewId="0">
      <selection activeCell="A11" sqref="A11:B11"/>
    </sheetView>
  </sheetViews>
  <sheetFormatPr baseColWidth="10" defaultRowHeight="16"/>
  <sheetData>
    <row r="1" spans="1:2" ht="38" customHeight="1"/>
    <row r="2" spans="1:2" ht="19" customHeight="1">
      <c r="A2" s="4"/>
      <c r="B2" s="6" t="s">
        <v>1</v>
      </c>
    </row>
    <row r="3" spans="1:2">
      <c r="B3">
        <v>1</v>
      </c>
    </row>
    <row r="4" spans="1:2">
      <c r="A4">
        <f>B4-B3</f>
        <v>3</v>
      </c>
      <c r="B4">
        <v>4</v>
      </c>
    </row>
    <row r="5" spans="1:2">
      <c r="A5">
        <f t="shared" ref="A5:A10" si="0">B5-B4</f>
        <v>3</v>
      </c>
      <c r="B5">
        <v>7</v>
      </c>
    </row>
    <row r="6" spans="1:2">
      <c r="A6">
        <f t="shared" si="0"/>
        <v>3</v>
      </c>
      <c r="B6">
        <v>10</v>
      </c>
    </row>
    <row r="7" spans="1:2">
      <c r="A7">
        <f t="shared" si="0"/>
        <v>3</v>
      </c>
      <c r="B7">
        <v>13</v>
      </c>
    </row>
    <row r="8" spans="1:2">
      <c r="A8">
        <f t="shared" si="0"/>
        <v>3</v>
      </c>
      <c r="B8">
        <v>16</v>
      </c>
    </row>
    <row r="9" spans="1:2">
      <c r="A9">
        <f t="shared" si="0"/>
        <v>3</v>
      </c>
      <c r="B9">
        <v>19</v>
      </c>
    </row>
    <row r="10" spans="1:2">
      <c r="A10">
        <f t="shared" si="0"/>
        <v>3</v>
      </c>
      <c r="B10">
        <v>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18373-916B-E248-9CEA-0AC21B160D22}">
  <dimension ref="A1:F9"/>
  <sheetViews>
    <sheetView zoomScale="200" zoomScaleNormal="200" workbookViewId="0">
      <selection activeCell="C5" sqref="C5"/>
    </sheetView>
  </sheetViews>
  <sheetFormatPr baseColWidth="10" defaultRowHeight="16"/>
  <sheetData>
    <row r="1" spans="1:6" ht="48" customHeight="1"/>
    <row r="2" spans="1:6" ht="31" customHeight="1">
      <c r="A2" s="4"/>
      <c r="B2" s="6" t="s">
        <v>1</v>
      </c>
      <c r="C2" s="6" t="s">
        <v>2</v>
      </c>
      <c r="D2" s="4"/>
      <c r="E2" s="4"/>
      <c r="F2" s="4"/>
    </row>
    <row r="3" spans="1:6">
      <c r="A3" s="12"/>
      <c r="B3" s="2">
        <v>-3</v>
      </c>
      <c r="C3" s="2">
        <v>52</v>
      </c>
      <c r="D3" s="12"/>
      <c r="E3" s="12"/>
      <c r="F3" s="12"/>
    </row>
    <row r="4" spans="1:6">
      <c r="A4" s="12">
        <f>B4-B3</f>
        <v>4</v>
      </c>
      <c r="B4" s="2">
        <v>1</v>
      </c>
      <c r="C4" s="2">
        <v>40</v>
      </c>
      <c r="D4" s="12">
        <f>C4-C3</f>
        <v>-12</v>
      </c>
      <c r="E4" s="39">
        <f>D4/A4</f>
        <v>-3</v>
      </c>
      <c r="F4" s="12">
        <f>C4-E4*B4</f>
        <v>43</v>
      </c>
    </row>
    <row r="5" spans="1:6">
      <c r="A5" s="12">
        <f>B5-B4</f>
        <v>4</v>
      </c>
      <c r="B5">
        <v>5</v>
      </c>
      <c r="C5">
        <v>28</v>
      </c>
      <c r="D5" s="12">
        <f>C5-C4</f>
        <v>-12</v>
      </c>
      <c r="E5" s="12">
        <f>D5/A5</f>
        <v>-3</v>
      </c>
      <c r="F5" s="12">
        <f>C5-E5*B5</f>
        <v>43</v>
      </c>
    </row>
    <row r="6" spans="1:6">
      <c r="A6" s="12">
        <f t="shared" ref="A6:A9" si="0">B6-B5</f>
        <v>4</v>
      </c>
      <c r="B6">
        <v>9</v>
      </c>
      <c r="C6">
        <v>16</v>
      </c>
      <c r="D6" s="12">
        <f t="shared" ref="D6:D9" si="1">C6-C5</f>
        <v>-12</v>
      </c>
      <c r="E6" s="12">
        <f t="shared" ref="E6:E9" si="2">D6/A6</f>
        <v>-3</v>
      </c>
      <c r="F6" s="12">
        <f t="shared" ref="F6:F9" si="3">C6-E6*B6</f>
        <v>43</v>
      </c>
    </row>
    <row r="7" spans="1:6">
      <c r="A7" s="12">
        <f t="shared" si="0"/>
        <v>4</v>
      </c>
      <c r="B7">
        <v>13</v>
      </c>
      <c r="C7">
        <v>4</v>
      </c>
      <c r="D7" s="12">
        <f t="shared" si="1"/>
        <v>-12</v>
      </c>
      <c r="E7" s="12">
        <f t="shared" si="2"/>
        <v>-3</v>
      </c>
      <c r="F7" s="12">
        <f t="shared" si="3"/>
        <v>43</v>
      </c>
    </row>
    <row r="8" spans="1:6">
      <c r="A8" s="12">
        <f t="shared" si="0"/>
        <v>4</v>
      </c>
      <c r="B8">
        <v>17</v>
      </c>
      <c r="C8">
        <v>-8</v>
      </c>
      <c r="D8" s="12">
        <f t="shared" si="1"/>
        <v>-12</v>
      </c>
      <c r="E8" s="12">
        <f t="shared" si="2"/>
        <v>-3</v>
      </c>
      <c r="F8" s="12">
        <f t="shared" si="3"/>
        <v>43</v>
      </c>
    </row>
    <row r="9" spans="1:6">
      <c r="A9" s="12">
        <f t="shared" si="0"/>
        <v>4</v>
      </c>
      <c r="B9">
        <v>21</v>
      </c>
      <c r="C9">
        <v>-20</v>
      </c>
      <c r="D9" s="12">
        <f t="shared" si="1"/>
        <v>-12</v>
      </c>
      <c r="E9" s="12">
        <f t="shared" si="2"/>
        <v>-3</v>
      </c>
      <c r="F9" s="12">
        <f t="shared" si="3"/>
        <v>43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16B0-B513-354F-B53E-41252A1B8DC6}">
  <dimension ref="A1:B10"/>
  <sheetViews>
    <sheetView topLeftCell="A6" zoomScale="200" zoomScaleNormal="200" workbookViewId="0">
      <selection activeCell="B10" sqref="B10"/>
    </sheetView>
  </sheetViews>
  <sheetFormatPr baseColWidth="10" defaultRowHeight="16"/>
  <sheetData>
    <row r="1" spans="1:2" ht="49" customHeight="1"/>
    <row r="2" spans="1:2">
      <c r="A2" s="5" t="s">
        <v>1</v>
      </c>
      <c r="B2" s="5" t="s">
        <v>2</v>
      </c>
    </row>
    <row r="3" spans="1:2">
      <c r="A3" s="2">
        <v>170</v>
      </c>
      <c r="B3" s="37">
        <v>111.5</v>
      </c>
    </row>
    <row r="4" spans="1:2">
      <c r="A4" s="2">
        <v>990</v>
      </c>
      <c r="B4" s="37">
        <v>480.5</v>
      </c>
    </row>
    <row r="5" spans="1:2">
      <c r="A5" s="2">
        <v>1810</v>
      </c>
      <c r="B5" s="37">
        <v>849.5</v>
      </c>
    </row>
    <row r="6" spans="1:2">
      <c r="A6" s="2">
        <v>2630</v>
      </c>
      <c r="B6" s="37">
        <v>1218.5</v>
      </c>
    </row>
    <row r="7" spans="1:2">
      <c r="A7" s="2">
        <v>3450</v>
      </c>
      <c r="B7" s="37">
        <v>1587.5</v>
      </c>
    </row>
    <row r="8" spans="1:2">
      <c r="A8" s="2">
        <v>4270</v>
      </c>
      <c r="B8" s="37">
        <v>1956.5</v>
      </c>
    </row>
    <row r="10" spans="1:2">
      <c r="A10" s="2">
        <v>743</v>
      </c>
      <c r="B10" s="12">
        <f>0.45*A10+35</f>
        <v>369.35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D51E-F0D4-0548-BF77-9C96663B644E}">
  <dimension ref="A1:G10"/>
  <sheetViews>
    <sheetView zoomScale="200" zoomScaleNormal="200" workbookViewId="0">
      <selection activeCell="I2" sqref="I2"/>
    </sheetView>
  </sheetViews>
  <sheetFormatPr baseColWidth="10" defaultRowHeight="16"/>
  <cols>
    <col min="1" max="1" width="8" customWidth="1"/>
    <col min="2" max="2" width="7.83203125" customWidth="1"/>
    <col min="3" max="3" width="8" customWidth="1"/>
    <col min="4" max="4" width="7.83203125" customWidth="1"/>
    <col min="5" max="5" width="10" customWidth="1"/>
    <col min="7" max="7" width="12" customWidth="1"/>
  </cols>
  <sheetData>
    <row r="1" spans="1:7" ht="48" customHeight="1"/>
    <row r="2" spans="1:7" ht="31" customHeight="1">
      <c r="A2" s="4"/>
      <c r="B2" s="6" t="s">
        <v>1</v>
      </c>
      <c r="C2" s="6" t="s">
        <v>2</v>
      </c>
      <c r="D2" s="4"/>
      <c r="E2" s="4"/>
      <c r="F2" s="4"/>
      <c r="G2" s="29"/>
    </row>
    <row r="3" spans="1:7">
      <c r="A3" s="12"/>
      <c r="B3" s="2">
        <v>14</v>
      </c>
      <c r="C3" s="2">
        <v>24</v>
      </c>
      <c r="D3" s="12"/>
      <c r="E3" s="12"/>
      <c r="F3" s="12"/>
      <c r="G3">
        <f>B3*C3</f>
        <v>336</v>
      </c>
    </row>
    <row r="4" spans="1:7">
      <c r="A4" s="12">
        <f>B4-B3</f>
        <v>7</v>
      </c>
      <c r="B4" s="2">
        <v>21</v>
      </c>
      <c r="C4" s="2">
        <v>21</v>
      </c>
      <c r="D4" s="12">
        <f>C4-C3</f>
        <v>-3</v>
      </c>
      <c r="E4" s="12">
        <f>D4/A4</f>
        <v>-0.42857142857142855</v>
      </c>
      <c r="F4" s="12">
        <f>C4-E4*B4</f>
        <v>30</v>
      </c>
      <c r="G4">
        <f t="shared" ref="G4:G9" si="0">B4*C4</f>
        <v>441</v>
      </c>
    </row>
    <row r="5" spans="1:7">
      <c r="A5" s="12">
        <f>B5-B4</f>
        <v>7</v>
      </c>
      <c r="B5" s="2">
        <v>28</v>
      </c>
      <c r="C5" s="2">
        <v>18</v>
      </c>
      <c r="D5" s="12">
        <f>C5-C4</f>
        <v>-3</v>
      </c>
      <c r="E5" s="12">
        <f>D5/A5</f>
        <v>-0.42857142857142855</v>
      </c>
      <c r="F5" s="12">
        <f>C5-E5*B5</f>
        <v>30</v>
      </c>
      <c r="G5">
        <f t="shared" si="0"/>
        <v>504</v>
      </c>
    </row>
    <row r="6" spans="1:7">
      <c r="A6" s="12">
        <f>B6-B5</f>
        <v>7</v>
      </c>
      <c r="B6" s="2">
        <v>35</v>
      </c>
      <c r="C6" s="2">
        <v>15</v>
      </c>
      <c r="D6" s="12">
        <f>C6-C5</f>
        <v>-3</v>
      </c>
      <c r="E6" s="12">
        <f t="shared" ref="E6:E9" si="1">D6/A6</f>
        <v>-0.42857142857142855</v>
      </c>
      <c r="F6" s="12">
        <f t="shared" ref="F6:F9" si="2">C6-E6*B6</f>
        <v>30</v>
      </c>
      <c r="G6">
        <f t="shared" si="0"/>
        <v>525</v>
      </c>
    </row>
    <row r="7" spans="1:7">
      <c r="A7" s="12">
        <f t="shared" ref="A7:A9" si="3">B7-B6</f>
        <v>7</v>
      </c>
      <c r="B7" s="2">
        <v>42</v>
      </c>
      <c r="C7" s="2">
        <v>12</v>
      </c>
      <c r="D7" s="12">
        <f t="shared" ref="D7:D9" si="4">C7-C6</f>
        <v>-3</v>
      </c>
      <c r="E7" s="12">
        <f t="shared" si="1"/>
        <v>-0.42857142857142855</v>
      </c>
      <c r="F7" s="12">
        <f t="shared" si="2"/>
        <v>30</v>
      </c>
      <c r="G7">
        <f t="shared" si="0"/>
        <v>504</v>
      </c>
    </row>
    <row r="8" spans="1:7">
      <c r="A8" s="12">
        <f t="shared" si="3"/>
        <v>7</v>
      </c>
      <c r="B8" s="2">
        <v>49</v>
      </c>
      <c r="C8" s="2">
        <v>9</v>
      </c>
      <c r="D8" s="12">
        <f t="shared" si="4"/>
        <v>-3</v>
      </c>
      <c r="E8" s="12">
        <f t="shared" si="1"/>
        <v>-0.42857142857142855</v>
      </c>
      <c r="F8" s="12">
        <f t="shared" si="2"/>
        <v>30</v>
      </c>
      <c r="G8">
        <f t="shared" si="0"/>
        <v>441</v>
      </c>
    </row>
    <row r="9" spans="1:7">
      <c r="A9" s="12">
        <f t="shared" si="3"/>
        <v>7</v>
      </c>
      <c r="B9" s="2">
        <v>56</v>
      </c>
      <c r="C9" s="2">
        <v>6</v>
      </c>
      <c r="D9" s="12">
        <f t="shared" si="4"/>
        <v>-3</v>
      </c>
      <c r="E9" s="12">
        <f t="shared" si="1"/>
        <v>-0.42857142857142855</v>
      </c>
      <c r="F9" s="12">
        <f t="shared" si="2"/>
        <v>30</v>
      </c>
      <c r="G9">
        <f t="shared" si="0"/>
        <v>336</v>
      </c>
    </row>
    <row r="10" spans="1:7" ht="45" customHeight="1">
      <c r="B10" s="19" t="s">
        <v>16</v>
      </c>
      <c r="C10" t="s">
        <v>15</v>
      </c>
      <c r="G10" s="30" t="s">
        <v>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E7D1-CEF6-4240-BBC0-92FC1F60A5DA}">
  <dimension ref="A1:F10"/>
  <sheetViews>
    <sheetView zoomScale="200" zoomScaleNormal="200" workbookViewId="0">
      <selection activeCell="C3" sqref="C3:C9"/>
    </sheetView>
  </sheetViews>
  <sheetFormatPr baseColWidth="10" defaultRowHeight="16"/>
  <cols>
    <col min="1" max="1" width="8" customWidth="1"/>
    <col min="2" max="2" width="7.83203125" customWidth="1"/>
    <col min="3" max="3" width="8" customWidth="1"/>
    <col min="4" max="4" width="7.83203125" customWidth="1"/>
    <col min="5" max="5" width="10" customWidth="1"/>
    <col min="7" max="7" width="12" customWidth="1"/>
  </cols>
  <sheetData>
    <row r="1" spans="1:6" ht="48" customHeight="1"/>
    <row r="2" spans="1:6" ht="31" customHeight="1">
      <c r="A2" s="4"/>
      <c r="B2" s="6" t="s">
        <v>1</v>
      </c>
      <c r="C2" s="6" t="s">
        <v>2</v>
      </c>
      <c r="D2" s="4"/>
      <c r="E2" s="4"/>
      <c r="F2" s="4"/>
    </row>
    <row r="3" spans="1:6">
      <c r="A3" s="12"/>
      <c r="B3" s="2">
        <v>40</v>
      </c>
      <c r="C3" s="2">
        <v>320</v>
      </c>
      <c r="D3" s="12"/>
      <c r="E3" s="12"/>
      <c r="F3" s="12"/>
    </row>
    <row r="4" spans="1:6">
      <c r="A4" s="12">
        <f>B4-B3</f>
        <v>40</v>
      </c>
      <c r="B4" s="2">
        <v>80</v>
      </c>
      <c r="C4" s="2">
        <v>640</v>
      </c>
      <c r="D4" s="12">
        <f>C4-C3</f>
        <v>320</v>
      </c>
      <c r="E4" s="12">
        <f>D4/A4</f>
        <v>8</v>
      </c>
      <c r="F4" s="12">
        <f>C4-E4*B4</f>
        <v>0</v>
      </c>
    </row>
    <row r="5" spans="1:6">
      <c r="A5" s="12">
        <f>B5-B4</f>
        <v>40</v>
      </c>
      <c r="B5" s="2">
        <v>120</v>
      </c>
      <c r="C5" s="2">
        <v>960</v>
      </c>
      <c r="D5" s="12">
        <f>C5-C4</f>
        <v>320</v>
      </c>
      <c r="E5" s="12">
        <f>D5/A5</f>
        <v>8</v>
      </c>
      <c r="F5" s="12">
        <f>C5-E5*B5</f>
        <v>0</v>
      </c>
    </row>
    <row r="6" spans="1:6">
      <c r="A6" s="12">
        <f>B6-B5</f>
        <v>40</v>
      </c>
      <c r="B6" s="2">
        <v>160</v>
      </c>
      <c r="C6" s="2">
        <v>1280</v>
      </c>
      <c r="D6" s="12">
        <f>C6-C5</f>
        <v>320</v>
      </c>
      <c r="E6" s="12">
        <f t="shared" ref="E6:E9" si="0">D6/A6</f>
        <v>8</v>
      </c>
      <c r="F6" s="12">
        <f t="shared" ref="F6:F9" si="1">C6-E6*B6</f>
        <v>0</v>
      </c>
    </row>
    <row r="7" spans="1:6">
      <c r="A7" s="12">
        <f t="shared" ref="A7:A9" si="2">B7-B6</f>
        <v>40</v>
      </c>
      <c r="B7" s="2">
        <v>200</v>
      </c>
      <c r="C7" s="2">
        <v>1600</v>
      </c>
      <c r="D7" s="12">
        <f t="shared" ref="D7:D9" si="3">C7-C6</f>
        <v>320</v>
      </c>
      <c r="E7" s="12">
        <f t="shared" si="0"/>
        <v>8</v>
      </c>
      <c r="F7" s="12">
        <f t="shared" si="1"/>
        <v>0</v>
      </c>
    </row>
    <row r="8" spans="1:6">
      <c r="A8" s="12">
        <f t="shared" si="2"/>
        <v>40</v>
      </c>
      <c r="B8" s="2">
        <v>240</v>
      </c>
      <c r="C8" s="2">
        <v>1920</v>
      </c>
      <c r="D8" s="12">
        <f t="shared" si="3"/>
        <v>320</v>
      </c>
      <c r="E8" s="12">
        <f t="shared" si="0"/>
        <v>8</v>
      </c>
      <c r="F8" s="12">
        <f t="shared" si="1"/>
        <v>0</v>
      </c>
    </row>
    <row r="9" spans="1:6">
      <c r="A9" s="12">
        <f t="shared" si="2"/>
        <v>40</v>
      </c>
      <c r="B9" s="2">
        <v>280</v>
      </c>
      <c r="C9" s="2">
        <v>2240</v>
      </c>
      <c r="D9" s="12">
        <f t="shared" si="3"/>
        <v>320</v>
      </c>
      <c r="E9" s="12">
        <f t="shared" si="0"/>
        <v>8</v>
      </c>
      <c r="F9" s="12">
        <f t="shared" si="1"/>
        <v>0</v>
      </c>
    </row>
    <row r="10" spans="1:6" ht="45" customHeight="1"/>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81638-CCA4-7543-AA9F-754D74576E3B}">
  <dimension ref="A1:G21"/>
  <sheetViews>
    <sheetView topLeftCell="A8" zoomScale="200" zoomScaleNormal="200" workbookViewId="0">
      <selection activeCell="A15" sqref="A15"/>
    </sheetView>
  </sheetViews>
  <sheetFormatPr baseColWidth="10" defaultRowHeight="16"/>
  <sheetData>
    <row r="1" spans="1:7" ht="40" customHeight="1"/>
    <row r="2" spans="1:7" ht="34">
      <c r="A2" s="4"/>
      <c r="B2" s="4"/>
      <c r="C2" s="4"/>
      <c r="D2" s="4"/>
      <c r="E2" s="14" t="s">
        <v>23</v>
      </c>
      <c r="F2" s="14" t="s">
        <v>24</v>
      </c>
      <c r="G2" s="14" t="s">
        <v>25</v>
      </c>
    </row>
    <row r="3" spans="1:7">
      <c r="A3" s="2">
        <v>0</v>
      </c>
      <c r="B3" s="25">
        <f>$E$3+$F$3*A3</f>
        <v>250</v>
      </c>
      <c r="C3" s="25">
        <f>$G$3*A3</f>
        <v>0</v>
      </c>
      <c r="D3" s="26">
        <f>C3-B3</f>
        <v>-250</v>
      </c>
      <c r="E3" s="24">
        <v>250</v>
      </c>
      <c r="F3" s="24">
        <v>1.95</v>
      </c>
      <c r="G3" s="24">
        <v>5.17</v>
      </c>
    </row>
    <row r="4" spans="1:7">
      <c r="A4" s="2">
        <v>10</v>
      </c>
      <c r="B4" s="25">
        <f t="shared" ref="B4:B21" si="0">$E$3+$F$3*A4</f>
        <v>269.5</v>
      </c>
      <c r="C4" s="25">
        <f t="shared" ref="C4:C21" si="1">$G$3*A4</f>
        <v>51.7</v>
      </c>
      <c r="D4" s="26">
        <f t="shared" ref="D4:D21" si="2">C4-B4</f>
        <v>-217.8</v>
      </c>
    </row>
    <row r="5" spans="1:7">
      <c r="A5" s="2">
        <v>20</v>
      </c>
      <c r="B5" s="25">
        <f t="shared" si="0"/>
        <v>289</v>
      </c>
      <c r="C5" s="25">
        <f t="shared" si="1"/>
        <v>103.4</v>
      </c>
      <c r="D5" s="26">
        <f t="shared" si="2"/>
        <v>-185.6</v>
      </c>
    </row>
    <row r="6" spans="1:7">
      <c r="A6" s="2">
        <v>30</v>
      </c>
      <c r="B6" s="25">
        <f t="shared" si="0"/>
        <v>308.5</v>
      </c>
      <c r="C6" s="25">
        <f t="shared" si="1"/>
        <v>155.1</v>
      </c>
      <c r="D6" s="26">
        <f t="shared" si="2"/>
        <v>-153.4</v>
      </c>
    </row>
    <row r="7" spans="1:7">
      <c r="A7" s="2">
        <v>40</v>
      </c>
      <c r="B7" s="25">
        <f t="shared" si="0"/>
        <v>328</v>
      </c>
      <c r="C7" s="25">
        <f t="shared" si="1"/>
        <v>206.8</v>
      </c>
      <c r="D7" s="26">
        <f t="shared" si="2"/>
        <v>-121.19999999999999</v>
      </c>
    </row>
    <row r="8" spans="1:7">
      <c r="A8" s="2">
        <v>50</v>
      </c>
      <c r="B8" s="25">
        <f t="shared" si="0"/>
        <v>347.5</v>
      </c>
      <c r="C8" s="25">
        <f t="shared" si="1"/>
        <v>258.5</v>
      </c>
      <c r="D8" s="26">
        <f t="shared" si="2"/>
        <v>-89</v>
      </c>
    </row>
    <row r="9" spans="1:7">
      <c r="A9" s="2">
        <v>60</v>
      </c>
      <c r="B9" s="25">
        <f t="shared" si="0"/>
        <v>367</v>
      </c>
      <c r="C9" s="25">
        <f t="shared" si="1"/>
        <v>310.2</v>
      </c>
      <c r="D9" s="26">
        <f t="shared" si="2"/>
        <v>-56.800000000000011</v>
      </c>
    </row>
    <row r="10" spans="1:7">
      <c r="A10" s="2">
        <v>70</v>
      </c>
      <c r="B10" s="25">
        <f t="shared" si="0"/>
        <v>386.5</v>
      </c>
      <c r="C10" s="25">
        <f t="shared" si="1"/>
        <v>361.9</v>
      </c>
      <c r="D10" s="26">
        <f t="shared" si="2"/>
        <v>-24.600000000000023</v>
      </c>
    </row>
    <row r="11" spans="1:7">
      <c r="A11" s="2">
        <v>72</v>
      </c>
      <c r="B11" s="25">
        <f t="shared" si="0"/>
        <v>390.4</v>
      </c>
      <c r="C11" s="25">
        <f t="shared" si="1"/>
        <v>372.24</v>
      </c>
      <c r="D11" s="26">
        <f t="shared" si="2"/>
        <v>-18.159999999999968</v>
      </c>
    </row>
    <row r="12" spans="1:7">
      <c r="A12" s="2">
        <v>74</v>
      </c>
      <c r="B12" s="25">
        <f t="shared" si="0"/>
        <v>394.29999999999995</v>
      </c>
      <c r="C12" s="25">
        <f t="shared" si="1"/>
        <v>382.58</v>
      </c>
      <c r="D12" s="26">
        <f t="shared" si="2"/>
        <v>-11.71999999999997</v>
      </c>
    </row>
    <row r="13" spans="1:7">
      <c r="A13" s="2">
        <v>76</v>
      </c>
      <c r="B13" s="25">
        <f t="shared" si="0"/>
        <v>398.2</v>
      </c>
      <c r="C13" s="25">
        <f t="shared" si="1"/>
        <v>392.92</v>
      </c>
      <c r="D13" s="26">
        <f t="shared" si="2"/>
        <v>-5.2799999999999727</v>
      </c>
    </row>
    <row r="14" spans="1:7">
      <c r="A14" s="2">
        <v>77</v>
      </c>
      <c r="B14" s="25">
        <f t="shared" si="0"/>
        <v>400.15</v>
      </c>
      <c r="C14" s="25">
        <f t="shared" si="1"/>
        <v>398.09</v>
      </c>
      <c r="D14" s="26">
        <f t="shared" si="2"/>
        <v>-2.0600000000000023</v>
      </c>
    </row>
    <row r="15" spans="1:7">
      <c r="A15" s="2">
        <v>78</v>
      </c>
      <c r="B15" s="25">
        <f t="shared" si="0"/>
        <v>402.1</v>
      </c>
      <c r="C15" s="25">
        <f t="shared" si="1"/>
        <v>403.26</v>
      </c>
      <c r="D15" s="26">
        <f t="shared" si="2"/>
        <v>1.1599999999999682</v>
      </c>
    </row>
    <row r="16" spans="1:7">
      <c r="A16" s="2">
        <v>79</v>
      </c>
      <c r="B16" s="25">
        <f t="shared" si="0"/>
        <v>404.04999999999995</v>
      </c>
      <c r="C16" s="25">
        <f t="shared" si="1"/>
        <v>408.43</v>
      </c>
      <c r="D16" s="26">
        <f t="shared" si="2"/>
        <v>4.3800000000000523</v>
      </c>
    </row>
    <row r="17" spans="1:4">
      <c r="A17" s="2">
        <v>80</v>
      </c>
      <c r="B17" s="25">
        <f t="shared" si="0"/>
        <v>406</v>
      </c>
      <c r="C17" s="25">
        <f t="shared" si="1"/>
        <v>413.6</v>
      </c>
      <c r="D17" s="26">
        <f t="shared" si="2"/>
        <v>7.6000000000000227</v>
      </c>
    </row>
    <row r="18" spans="1:4">
      <c r="A18" s="2">
        <v>90</v>
      </c>
      <c r="B18" s="25">
        <f t="shared" si="0"/>
        <v>425.5</v>
      </c>
      <c r="C18" s="25">
        <f t="shared" si="1"/>
        <v>465.3</v>
      </c>
      <c r="D18" s="26">
        <f t="shared" si="2"/>
        <v>39.800000000000011</v>
      </c>
    </row>
    <row r="19" spans="1:4">
      <c r="A19" s="2">
        <v>100</v>
      </c>
      <c r="B19" s="25">
        <f t="shared" si="0"/>
        <v>445</v>
      </c>
      <c r="C19" s="25">
        <f t="shared" si="1"/>
        <v>517</v>
      </c>
      <c r="D19" s="26">
        <f t="shared" si="2"/>
        <v>72</v>
      </c>
    </row>
    <row r="20" spans="1:4">
      <c r="A20" s="2">
        <v>110</v>
      </c>
      <c r="B20" s="25">
        <f t="shared" si="0"/>
        <v>464.5</v>
      </c>
      <c r="C20" s="25">
        <f t="shared" si="1"/>
        <v>568.70000000000005</v>
      </c>
      <c r="D20" s="26">
        <f t="shared" si="2"/>
        <v>104.20000000000005</v>
      </c>
    </row>
    <row r="21" spans="1:4">
      <c r="A21" s="2">
        <v>120</v>
      </c>
      <c r="B21" s="25">
        <f t="shared" si="0"/>
        <v>484</v>
      </c>
      <c r="C21" s="25">
        <f t="shared" si="1"/>
        <v>620.4</v>
      </c>
      <c r="D21" s="26">
        <f t="shared" si="2"/>
        <v>136.39999999999998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Intro to Excel Math</vt:lpstr>
      <vt:lpstr>Ordered Pairs</vt:lpstr>
      <vt:lpstr>Graph Linear Function</vt:lpstr>
      <vt:lpstr>Linear Patterns Pt 1</vt:lpstr>
      <vt:lpstr>Linear Patterns Pt 2</vt:lpstr>
      <vt:lpstr>Linear Patterns Application</vt:lpstr>
      <vt:lpstr>Application Demand</vt:lpstr>
      <vt:lpstr>Linear Equation From Data</vt:lpstr>
      <vt:lpstr>Linear Cost and Revenue</vt:lpstr>
      <vt:lpstr>Equilibrium Price (From Eqns)</vt:lpstr>
      <vt:lpstr>Equilibrium Price (From Data)</vt:lpstr>
      <vt:lpstr>Quadratic Patterns (Part 1)</vt:lpstr>
      <vt:lpstr>Quadratic Patterns (Part 2)</vt:lpstr>
      <vt:lpstr>Profit Application - Quadratic</vt:lpstr>
      <vt:lpstr>Graph a Polynomial</vt:lpstr>
      <vt:lpstr>Gas Prices US</vt:lpstr>
      <vt:lpstr>Natural Gas Consumption</vt:lpstr>
      <vt:lpstr>Natural Gas Per Person</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Mary E Rudis</cp:lastModifiedBy>
  <dcterms:created xsi:type="dcterms:W3CDTF">2023-08-31T13:55:02Z</dcterms:created>
  <dcterms:modified xsi:type="dcterms:W3CDTF">2024-03-08T21:05:56Z</dcterms:modified>
</cp:coreProperties>
</file>