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F:\Quizzing\"/>
    </mc:Choice>
  </mc:AlternateContent>
  <bookViews>
    <workbookView xWindow="0" yWindow="0" windowWidth="25200" windowHeight="12528"/>
  </bookViews>
  <sheets>
    <sheet name="Master" sheetId="1" r:id="rId1"/>
    <sheet name="Blank Sheet" sheetId="2" state="hidden" r:id="rId2"/>
    <sheet name="Instructions" sheetId="9" r:id="rId3"/>
    <sheet name="Quiz 1" sheetId="15" r:id="rId4"/>
    <sheet name="Quiz 2" sheetId="16" r:id="rId5"/>
    <sheet name="Quiz 3" sheetId="17" r:id="rId6"/>
    <sheet name="Quiz 4" sheetId="18" r:id="rId7"/>
  </sheets>
  <calcPr calcId="162913"/>
</workbook>
</file>

<file path=xl/calcChain.xml><?xml version="1.0" encoding="utf-8"?>
<calcChain xmlns="http://schemas.openxmlformats.org/spreadsheetml/2006/main">
  <c r="E77" i="18" l="1"/>
  <c r="E76" i="18"/>
  <c r="E75" i="18"/>
  <c r="G74" i="18"/>
  <c r="E74" i="18"/>
  <c r="E73" i="18"/>
  <c r="E72" i="18"/>
  <c r="G71" i="18"/>
  <c r="E71" i="18"/>
  <c r="E70" i="18"/>
  <c r="E69" i="18"/>
  <c r="H68" i="18"/>
  <c r="G68" i="18"/>
  <c r="E68" i="18"/>
  <c r="E67" i="18"/>
  <c r="E66" i="18"/>
  <c r="E65" i="18"/>
  <c r="E64" i="18"/>
  <c r="AA63" i="18"/>
  <c r="Z63" i="18"/>
  <c r="Y63" i="18"/>
  <c r="X63" i="18"/>
  <c r="W63" i="18"/>
  <c r="V63" i="18"/>
  <c r="U63" i="18"/>
  <c r="T63" i="18"/>
  <c r="S63" i="18"/>
  <c r="R63" i="18"/>
  <c r="Q63" i="18"/>
  <c r="P63" i="18"/>
  <c r="O63" i="18"/>
  <c r="N63" i="18"/>
  <c r="M63" i="18"/>
  <c r="L63" i="18"/>
  <c r="K63" i="18"/>
  <c r="J63" i="18"/>
  <c r="I63" i="18"/>
  <c r="G63" i="18"/>
  <c r="E63" i="18"/>
  <c r="AA62" i="18"/>
  <c r="Z62" i="18"/>
  <c r="Y62" i="18"/>
  <c r="X62" i="18"/>
  <c r="W62" i="18"/>
  <c r="V62" i="18"/>
  <c r="U62" i="18"/>
  <c r="T62" i="18"/>
  <c r="S62" i="18"/>
  <c r="R62" i="18"/>
  <c r="Q62" i="18"/>
  <c r="P62" i="18"/>
  <c r="O62" i="18"/>
  <c r="N62" i="18"/>
  <c r="M62" i="18"/>
  <c r="L62" i="18"/>
  <c r="K62" i="18"/>
  <c r="J62" i="18"/>
  <c r="I62" i="18"/>
  <c r="G62" i="18"/>
  <c r="E62" i="18"/>
  <c r="AA61" i="18"/>
  <c r="Z61" i="18"/>
  <c r="Y61" i="18"/>
  <c r="X61" i="18"/>
  <c r="W61" i="18"/>
  <c r="V61" i="18"/>
  <c r="U61" i="18"/>
  <c r="T61" i="18"/>
  <c r="S61" i="18"/>
  <c r="R61" i="18"/>
  <c r="Q61" i="18"/>
  <c r="P61" i="18"/>
  <c r="O61" i="18"/>
  <c r="N61" i="18"/>
  <c r="M61" i="18"/>
  <c r="L61" i="18"/>
  <c r="K61" i="18"/>
  <c r="J61" i="18"/>
  <c r="I61" i="18"/>
  <c r="G61" i="18"/>
  <c r="E61" i="18"/>
  <c r="B61" i="18"/>
  <c r="C75" i="18" s="1"/>
  <c r="AA60" i="18"/>
  <c r="Z60" i="18"/>
  <c r="Y60" i="18"/>
  <c r="X60" i="18"/>
  <c r="W60" i="18"/>
  <c r="V60" i="18"/>
  <c r="U60" i="18"/>
  <c r="T60" i="18"/>
  <c r="S60" i="18"/>
  <c r="R60" i="18"/>
  <c r="Q60" i="18"/>
  <c r="P60" i="18"/>
  <c r="O60" i="18"/>
  <c r="N60" i="18"/>
  <c r="M60" i="18"/>
  <c r="L60" i="18"/>
  <c r="K60" i="18"/>
  <c r="J60" i="18"/>
  <c r="I60" i="18"/>
  <c r="G60" i="18"/>
  <c r="AA59" i="18"/>
  <c r="Z59" i="18"/>
  <c r="Y59" i="18"/>
  <c r="X59" i="18"/>
  <c r="W59" i="18"/>
  <c r="V59" i="18"/>
  <c r="U59" i="18"/>
  <c r="T59" i="18"/>
  <c r="S59" i="18"/>
  <c r="R59" i="18"/>
  <c r="Q59" i="18"/>
  <c r="P59" i="18"/>
  <c r="O59" i="18"/>
  <c r="N59" i="18"/>
  <c r="M59" i="18"/>
  <c r="L59" i="18"/>
  <c r="K59" i="18"/>
  <c r="J59" i="18"/>
  <c r="I59" i="18"/>
  <c r="G59" i="18"/>
  <c r="AA58" i="18"/>
  <c r="Z58" i="18"/>
  <c r="Y58" i="18"/>
  <c r="X58" i="18"/>
  <c r="W58" i="18"/>
  <c r="V58" i="18"/>
  <c r="U58" i="18"/>
  <c r="T58" i="18"/>
  <c r="S58" i="18"/>
  <c r="R58" i="18"/>
  <c r="Q58" i="18"/>
  <c r="P58" i="18"/>
  <c r="O58" i="18"/>
  <c r="N58" i="18"/>
  <c r="M58" i="18"/>
  <c r="L58" i="18"/>
  <c r="K58" i="18"/>
  <c r="J58" i="18"/>
  <c r="I58" i="18"/>
  <c r="G58" i="18"/>
  <c r="AA57" i="18"/>
  <c r="AA64" i="18" s="1"/>
  <c r="Z57" i="18"/>
  <c r="Z64" i="18" s="1"/>
  <c r="Y57" i="18"/>
  <c r="Y64" i="18" s="1"/>
  <c r="X57" i="18"/>
  <c r="X64" i="18" s="1"/>
  <c r="W57" i="18"/>
  <c r="W64" i="18" s="1"/>
  <c r="V57" i="18"/>
  <c r="V64" i="18" s="1"/>
  <c r="U57" i="18"/>
  <c r="U64" i="18" s="1"/>
  <c r="T57" i="18"/>
  <c r="T64" i="18" s="1"/>
  <c r="S57" i="18"/>
  <c r="S64" i="18" s="1"/>
  <c r="R57" i="18"/>
  <c r="R64" i="18" s="1"/>
  <c r="Q57" i="18"/>
  <c r="Q64" i="18" s="1"/>
  <c r="P57" i="18"/>
  <c r="P64" i="18" s="1"/>
  <c r="O57" i="18"/>
  <c r="O64" i="18" s="1"/>
  <c r="N57" i="18"/>
  <c r="N64" i="18" s="1"/>
  <c r="M57" i="18"/>
  <c r="M64" i="18" s="1"/>
  <c r="L57" i="18"/>
  <c r="L64" i="18" s="1"/>
  <c r="K57" i="18"/>
  <c r="K64" i="18" s="1"/>
  <c r="J57" i="18"/>
  <c r="J64" i="18" s="1"/>
  <c r="I57" i="18"/>
  <c r="I64" i="18" s="1"/>
  <c r="I65" i="18" s="1"/>
  <c r="I68" i="18" s="1"/>
  <c r="G29" i="18" s="1"/>
  <c r="G57" i="18"/>
  <c r="G64" i="18" s="1"/>
  <c r="E57" i="18"/>
  <c r="E56" i="18"/>
  <c r="E55" i="18"/>
  <c r="E54" i="18"/>
  <c r="E53" i="18"/>
  <c r="H52" i="18"/>
  <c r="G52" i="18"/>
  <c r="E52" i="18"/>
  <c r="E51" i="18"/>
  <c r="E50" i="18"/>
  <c r="E49" i="18"/>
  <c r="E48" i="18"/>
  <c r="AA47" i="18"/>
  <c r="Z47" i="18"/>
  <c r="Y47" i="18"/>
  <c r="X47" i="18"/>
  <c r="W47" i="18"/>
  <c r="V47" i="18"/>
  <c r="U47" i="18"/>
  <c r="T47" i="18"/>
  <c r="S47" i="18"/>
  <c r="R47" i="18"/>
  <c r="Q47" i="18"/>
  <c r="P47" i="18"/>
  <c r="O47" i="18"/>
  <c r="N47" i="18"/>
  <c r="M47" i="18"/>
  <c r="L47" i="18"/>
  <c r="K47" i="18"/>
  <c r="J47" i="18"/>
  <c r="I47" i="18"/>
  <c r="G47" i="18"/>
  <c r="E47" i="18"/>
  <c r="AA46" i="18"/>
  <c r="Z46" i="18"/>
  <c r="Y46" i="18"/>
  <c r="X46" i="18"/>
  <c r="W46" i="18"/>
  <c r="V46" i="18"/>
  <c r="U46" i="18"/>
  <c r="T46" i="18"/>
  <c r="S46" i="18"/>
  <c r="R46" i="18"/>
  <c r="Q46" i="18"/>
  <c r="P46" i="18"/>
  <c r="O46" i="18"/>
  <c r="N46" i="18"/>
  <c r="M46" i="18"/>
  <c r="L46" i="18"/>
  <c r="K46" i="18"/>
  <c r="J46" i="18"/>
  <c r="I46" i="18"/>
  <c r="G46" i="18"/>
  <c r="E46" i="18"/>
  <c r="AA45" i="18"/>
  <c r="Z45" i="18"/>
  <c r="Y45" i="18"/>
  <c r="X45" i="18"/>
  <c r="W45" i="18"/>
  <c r="V45" i="18"/>
  <c r="U45" i="18"/>
  <c r="T45" i="18"/>
  <c r="S45" i="18"/>
  <c r="R45" i="18"/>
  <c r="Q45" i="18"/>
  <c r="P45" i="18"/>
  <c r="O45" i="18"/>
  <c r="N45" i="18"/>
  <c r="M45" i="18"/>
  <c r="L45" i="18"/>
  <c r="K45" i="18"/>
  <c r="J45" i="18"/>
  <c r="I45" i="18"/>
  <c r="G45" i="18"/>
  <c r="E45" i="18"/>
  <c r="AA44" i="18"/>
  <c r="Z44" i="18"/>
  <c r="Y44" i="18"/>
  <c r="X44" i="18"/>
  <c r="W44" i="18"/>
  <c r="V44" i="18"/>
  <c r="U44" i="18"/>
  <c r="T44" i="18"/>
  <c r="S44" i="18"/>
  <c r="R44" i="18"/>
  <c r="Q44" i="18"/>
  <c r="P44" i="18"/>
  <c r="O44" i="18"/>
  <c r="N44" i="18"/>
  <c r="M44" i="18"/>
  <c r="L44" i="18"/>
  <c r="K44" i="18"/>
  <c r="J44" i="18"/>
  <c r="I44" i="18"/>
  <c r="G44" i="18"/>
  <c r="E44" i="18"/>
  <c r="AA43" i="18"/>
  <c r="Z43" i="18"/>
  <c r="Y43" i="18"/>
  <c r="X43" i="18"/>
  <c r="W43" i="18"/>
  <c r="V43" i="18"/>
  <c r="U43" i="18"/>
  <c r="T43" i="18"/>
  <c r="S43" i="18"/>
  <c r="R43" i="18"/>
  <c r="Q43" i="18"/>
  <c r="P43" i="18"/>
  <c r="O43" i="18"/>
  <c r="N43" i="18"/>
  <c r="M43" i="18"/>
  <c r="L43" i="18"/>
  <c r="K43" i="18"/>
  <c r="J43" i="18"/>
  <c r="I43" i="18"/>
  <c r="G43" i="18"/>
  <c r="E43" i="18"/>
  <c r="AA42" i="18"/>
  <c r="Z42" i="18"/>
  <c r="Y42" i="18"/>
  <c r="X42" i="18"/>
  <c r="W42" i="18"/>
  <c r="V42" i="18"/>
  <c r="U42" i="18"/>
  <c r="T42" i="18"/>
  <c r="S42" i="18"/>
  <c r="R42" i="18"/>
  <c r="Q42" i="18"/>
  <c r="P42" i="18"/>
  <c r="O42" i="18"/>
  <c r="N42" i="18"/>
  <c r="M42" i="18"/>
  <c r="L42" i="18"/>
  <c r="K42" i="18"/>
  <c r="J42" i="18"/>
  <c r="I42" i="18"/>
  <c r="G42" i="18"/>
  <c r="E42" i="18"/>
  <c r="AA41" i="18"/>
  <c r="AA48" i="18" s="1"/>
  <c r="Z41" i="18"/>
  <c r="Z48" i="18" s="1"/>
  <c r="Y41" i="18"/>
  <c r="X41" i="18"/>
  <c r="X48" i="18" s="1"/>
  <c r="W41" i="18"/>
  <c r="W48" i="18" s="1"/>
  <c r="V41" i="18"/>
  <c r="V48" i="18" s="1"/>
  <c r="U41" i="18"/>
  <c r="U48" i="18" s="1"/>
  <c r="T41" i="18"/>
  <c r="T48" i="18" s="1"/>
  <c r="S41" i="18"/>
  <c r="S48" i="18" s="1"/>
  <c r="R41" i="18"/>
  <c r="R48" i="18" s="1"/>
  <c r="Q41" i="18"/>
  <c r="Q48" i="18" s="1"/>
  <c r="P41" i="18"/>
  <c r="P48" i="18" s="1"/>
  <c r="O41" i="18"/>
  <c r="O48" i="18" s="1"/>
  <c r="N41" i="18"/>
  <c r="N48" i="18" s="1"/>
  <c r="M41" i="18"/>
  <c r="M48" i="18" s="1"/>
  <c r="L41" i="18"/>
  <c r="L48" i="18" s="1"/>
  <c r="L49" i="18" s="1"/>
  <c r="K41" i="18"/>
  <c r="K48" i="18" s="1"/>
  <c r="K49" i="18" s="1"/>
  <c r="J41" i="18"/>
  <c r="J48" i="18" s="1"/>
  <c r="J49" i="18" s="1"/>
  <c r="J52" i="18" s="1"/>
  <c r="H14" i="18" s="1"/>
  <c r="I41" i="18"/>
  <c r="I48" i="18" s="1"/>
  <c r="I49" i="18" s="1"/>
  <c r="I52" i="18" s="1"/>
  <c r="G14" i="18" s="1"/>
  <c r="G41" i="18"/>
  <c r="G48" i="18" s="1"/>
  <c r="E41" i="18"/>
  <c r="B41" i="18"/>
  <c r="C56" i="18" s="1"/>
  <c r="F29" i="18"/>
  <c r="E29" i="18"/>
  <c r="E30" i="18" s="1"/>
  <c r="F30" i="18" s="1"/>
  <c r="G30" i="18" s="1"/>
  <c r="Z28" i="18"/>
  <c r="Z27" i="18"/>
  <c r="Z26" i="18"/>
  <c r="Z25" i="18"/>
  <c r="Z24" i="18"/>
  <c r="Z23" i="18"/>
  <c r="Z22" i="18"/>
  <c r="P20" i="18"/>
  <c r="H74" i="18" s="1"/>
  <c r="V20" i="18" s="1"/>
  <c r="Y18" i="18"/>
  <c r="X18" i="18"/>
  <c r="W18" i="18"/>
  <c r="V18" i="18"/>
  <c r="U18" i="18"/>
  <c r="T18" i="18"/>
  <c r="S18" i="18"/>
  <c r="F14" i="18"/>
  <c r="E14" i="18"/>
  <c r="E15" i="18" s="1"/>
  <c r="Z13" i="18"/>
  <c r="Z12" i="18"/>
  <c r="Z11" i="18"/>
  <c r="Z10" i="18"/>
  <c r="Z9" i="18"/>
  <c r="Z8" i="18"/>
  <c r="Z7" i="18"/>
  <c r="P5" i="18"/>
  <c r="H71" i="18" s="1"/>
  <c r="V5" i="18" s="1"/>
  <c r="Y3" i="18"/>
  <c r="X3" i="18"/>
  <c r="W3" i="18"/>
  <c r="V3" i="18"/>
  <c r="U3" i="18"/>
  <c r="T3" i="18"/>
  <c r="S3" i="18"/>
  <c r="E77" i="17"/>
  <c r="E76" i="17"/>
  <c r="E75" i="17"/>
  <c r="G74" i="17"/>
  <c r="E74" i="17"/>
  <c r="E73" i="17"/>
  <c r="E72" i="17"/>
  <c r="G71" i="17"/>
  <c r="E71" i="17"/>
  <c r="E70" i="17"/>
  <c r="E69" i="17"/>
  <c r="H68" i="17"/>
  <c r="G68" i="17"/>
  <c r="E68" i="17"/>
  <c r="E67" i="17"/>
  <c r="E66" i="17"/>
  <c r="E65" i="17"/>
  <c r="E64" i="17"/>
  <c r="AA63" i="17"/>
  <c r="Z63" i="17"/>
  <c r="Y63" i="17"/>
  <c r="X63" i="17"/>
  <c r="W63" i="17"/>
  <c r="V63" i="17"/>
  <c r="U63" i="17"/>
  <c r="T63" i="17"/>
  <c r="S63" i="17"/>
  <c r="R63" i="17"/>
  <c r="Q63" i="17"/>
  <c r="P63" i="17"/>
  <c r="O63" i="17"/>
  <c r="N63" i="17"/>
  <c r="M63" i="17"/>
  <c r="L63" i="17"/>
  <c r="K63" i="17"/>
  <c r="J63" i="17"/>
  <c r="I63" i="17"/>
  <c r="G63" i="17"/>
  <c r="E63" i="17"/>
  <c r="AA62" i="17"/>
  <c r="Z62" i="17"/>
  <c r="Y62" i="17"/>
  <c r="X62" i="17"/>
  <c r="W62" i="17"/>
  <c r="V62" i="17"/>
  <c r="U62" i="17"/>
  <c r="T62" i="17"/>
  <c r="S62" i="17"/>
  <c r="R62" i="17"/>
  <c r="Q62" i="17"/>
  <c r="P62" i="17"/>
  <c r="O62" i="17"/>
  <c r="N62" i="17"/>
  <c r="M62" i="17"/>
  <c r="L62" i="17"/>
  <c r="K62" i="17"/>
  <c r="J62" i="17"/>
  <c r="I62" i="17"/>
  <c r="G62" i="17"/>
  <c r="E62" i="17"/>
  <c r="AA61" i="17"/>
  <c r="Z61" i="17"/>
  <c r="Y61" i="17"/>
  <c r="X61" i="17"/>
  <c r="W61" i="17"/>
  <c r="V61" i="17"/>
  <c r="U61" i="17"/>
  <c r="T61" i="17"/>
  <c r="S61" i="17"/>
  <c r="R61" i="17"/>
  <c r="Q61" i="17"/>
  <c r="P61" i="17"/>
  <c r="O61" i="17"/>
  <c r="N61" i="17"/>
  <c r="M61" i="17"/>
  <c r="L61" i="17"/>
  <c r="K61" i="17"/>
  <c r="J61" i="17"/>
  <c r="I61" i="17"/>
  <c r="G61" i="17"/>
  <c r="E61" i="17"/>
  <c r="B61" i="17"/>
  <c r="C75" i="17" s="1"/>
  <c r="AA60" i="17"/>
  <c r="Z60" i="17"/>
  <c r="Y60" i="17"/>
  <c r="X60" i="17"/>
  <c r="W60" i="17"/>
  <c r="V60" i="17"/>
  <c r="U60" i="17"/>
  <c r="T60" i="17"/>
  <c r="S60" i="17"/>
  <c r="R60" i="17"/>
  <c r="Q60" i="17"/>
  <c r="P60" i="17"/>
  <c r="O60" i="17"/>
  <c r="N60" i="17"/>
  <c r="M60" i="17"/>
  <c r="L60" i="17"/>
  <c r="K60" i="17"/>
  <c r="J60" i="17"/>
  <c r="I60" i="17"/>
  <c r="G60" i="17"/>
  <c r="AA59" i="17"/>
  <c r="Z59" i="17"/>
  <c r="Y59" i="17"/>
  <c r="X59" i="17"/>
  <c r="W59" i="17"/>
  <c r="V59" i="17"/>
  <c r="U59" i="17"/>
  <c r="T59" i="17"/>
  <c r="S59" i="17"/>
  <c r="R59" i="17"/>
  <c r="Q59" i="17"/>
  <c r="P59" i="17"/>
  <c r="O59" i="17"/>
  <c r="N59" i="17"/>
  <c r="M59" i="17"/>
  <c r="L59" i="17"/>
  <c r="K59" i="17"/>
  <c r="J59" i="17"/>
  <c r="I59" i="17"/>
  <c r="G59" i="17"/>
  <c r="AA58" i="17"/>
  <c r="Z58" i="17"/>
  <c r="Y58" i="17"/>
  <c r="X58" i="17"/>
  <c r="W58" i="17"/>
  <c r="V58" i="17"/>
  <c r="U58" i="17"/>
  <c r="T58" i="17"/>
  <c r="S58" i="17"/>
  <c r="R58" i="17"/>
  <c r="Q58" i="17"/>
  <c r="P58" i="17"/>
  <c r="O58" i="17"/>
  <c r="N58" i="17"/>
  <c r="M58" i="17"/>
  <c r="L58" i="17"/>
  <c r="K58" i="17"/>
  <c r="J58" i="17"/>
  <c r="I58" i="17"/>
  <c r="G58" i="17"/>
  <c r="AA57" i="17"/>
  <c r="AA64" i="17" s="1"/>
  <c r="Z57" i="17"/>
  <c r="Y57" i="17"/>
  <c r="X57" i="17"/>
  <c r="X64" i="17" s="1"/>
  <c r="W57" i="17"/>
  <c r="W64" i="17" s="1"/>
  <c r="V57" i="17"/>
  <c r="U57" i="17"/>
  <c r="T57" i="17"/>
  <c r="T64" i="17" s="1"/>
  <c r="S57" i="17"/>
  <c r="S64" i="17" s="1"/>
  <c r="R57" i="17"/>
  <c r="Q57" i="17"/>
  <c r="P57" i="17"/>
  <c r="P64" i="17" s="1"/>
  <c r="O57" i="17"/>
  <c r="O64" i="17" s="1"/>
  <c r="N57" i="17"/>
  <c r="M57" i="17"/>
  <c r="L57" i="17"/>
  <c r="L64" i="17" s="1"/>
  <c r="K57" i="17"/>
  <c r="K64" i="17" s="1"/>
  <c r="J57" i="17"/>
  <c r="I57" i="17"/>
  <c r="G57" i="17"/>
  <c r="G64" i="17" s="1"/>
  <c r="E57" i="17"/>
  <c r="E56" i="17"/>
  <c r="E55" i="17"/>
  <c r="E54" i="17"/>
  <c r="E53" i="17"/>
  <c r="H52" i="17"/>
  <c r="F14" i="17" s="1"/>
  <c r="G52" i="17"/>
  <c r="E52" i="17"/>
  <c r="E51" i="17"/>
  <c r="E50" i="17"/>
  <c r="E49" i="17"/>
  <c r="E48" i="17"/>
  <c r="AA47" i="17"/>
  <c r="Z47" i="17"/>
  <c r="Y47" i="17"/>
  <c r="X47" i="17"/>
  <c r="W47" i="17"/>
  <c r="V47" i="17"/>
  <c r="U47" i="17"/>
  <c r="T47" i="17"/>
  <c r="S47" i="17"/>
  <c r="R47" i="17"/>
  <c r="Q47" i="17"/>
  <c r="P47" i="17"/>
  <c r="O47" i="17"/>
  <c r="N47" i="17"/>
  <c r="M47" i="17"/>
  <c r="L47" i="17"/>
  <c r="K47" i="17"/>
  <c r="J47" i="17"/>
  <c r="I47" i="17"/>
  <c r="G47" i="17"/>
  <c r="E47" i="17"/>
  <c r="AA46" i="17"/>
  <c r="Z46" i="17"/>
  <c r="Y46" i="17"/>
  <c r="X46" i="17"/>
  <c r="W46" i="17"/>
  <c r="V46" i="17"/>
  <c r="U46" i="17"/>
  <c r="T46" i="17"/>
  <c r="S46" i="17"/>
  <c r="R46" i="17"/>
  <c r="Q46" i="17"/>
  <c r="P46" i="17"/>
  <c r="O46" i="17"/>
  <c r="N46" i="17"/>
  <c r="M46" i="17"/>
  <c r="L46" i="17"/>
  <c r="K46" i="17"/>
  <c r="J46" i="17"/>
  <c r="I46" i="17"/>
  <c r="G46" i="17"/>
  <c r="E46" i="17"/>
  <c r="AA45" i="17"/>
  <c r="Z45" i="17"/>
  <c r="Y45" i="17"/>
  <c r="X45" i="17"/>
  <c r="W45" i="17"/>
  <c r="V45" i="17"/>
  <c r="U45" i="17"/>
  <c r="T45" i="17"/>
  <c r="S45" i="17"/>
  <c r="R45" i="17"/>
  <c r="Q45" i="17"/>
  <c r="P45" i="17"/>
  <c r="O45" i="17"/>
  <c r="N45" i="17"/>
  <c r="M45" i="17"/>
  <c r="L45" i="17"/>
  <c r="K45" i="17"/>
  <c r="J45" i="17"/>
  <c r="I45" i="17"/>
  <c r="G45" i="17"/>
  <c r="E45" i="17"/>
  <c r="AA44" i="17"/>
  <c r="Z44" i="17"/>
  <c r="Y44" i="17"/>
  <c r="X44" i="17"/>
  <c r="W44" i="17"/>
  <c r="V44" i="17"/>
  <c r="U44" i="17"/>
  <c r="T44" i="17"/>
  <c r="S44" i="17"/>
  <c r="R44" i="17"/>
  <c r="Q44" i="17"/>
  <c r="P44" i="17"/>
  <c r="O44" i="17"/>
  <c r="N44" i="17"/>
  <c r="M44" i="17"/>
  <c r="L44" i="17"/>
  <c r="K44" i="17"/>
  <c r="J44" i="17"/>
  <c r="I44" i="17"/>
  <c r="G44" i="17"/>
  <c r="E44" i="17"/>
  <c r="AA43" i="17"/>
  <c r="Z43" i="17"/>
  <c r="Y43" i="17"/>
  <c r="X43" i="17"/>
  <c r="W43" i="17"/>
  <c r="V43" i="17"/>
  <c r="U43" i="17"/>
  <c r="T43" i="17"/>
  <c r="S43" i="17"/>
  <c r="R43" i="17"/>
  <c r="Q43" i="17"/>
  <c r="P43" i="17"/>
  <c r="O43" i="17"/>
  <c r="N43" i="17"/>
  <c r="M43" i="17"/>
  <c r="L43" i="17"/>
  <c r="K43" i="17"/>
  <c r="J43" i="17"/>
  <c r="I43" i="17"/>
  <c r="G43" i="17"/>
  <c r="E43" i="17"/>
  <c r="AA42" i="17"/>
  <c r="Z42" i="17"/>
  <c r="Y42" i="17"/>
  <c r="X42" i="17"/>
  <c r="W42" i="17"/>
  <c r="V42" i="17"/>
  <c r="U42" i="17"/>
  <c r="T42" i="17"/>
  <c r="S42" i="17"/>
  <c r="R42" i="17"/>
  <c r="Q42" i="17"/>
  <c r="P42" i="17"/>
  <c r="O42" i="17"/>
  <c r="N42" i="17"/>
  <c r="M42" i="17"/>
  <c r="L42" i="17"/>
  <c r="K42" i="17"/>
  <c r="J42" i="17"/>
  <c r="I42" i="17"/>
  <c r="G42" i="17"/>
  <c r="E42" i="17"/>
  <c r="AA41" i="17"/>
  <c r="AA48" i="17" s="1"/>
  <c r="Z41" i="17"/>
  <c r="Y41" i="17"/>
  <c r="X41" i="17"/>
  <c r="W41" i="17"/>
  <c r="W48" i="17" s="1"/>
  <c r="V41" i="17"/>
  <c r="U41" i="17"/>
  <c r="T41" i="17"/>
  <c r="S41" i="17"/>
  <c r="S48" i="17" s="1"/>
  <c r="R41" i="17"/>
  <c r="Q41" i="17"/>
  <c r="P41" i="17"/>
  <c r="O41" i="17"/>
  <c r="O48" i="17" s="1"/>
  <c r="N41" i="17"/>
  <c r="M41" i="17"/>
  <c r="L41" i="17"/>
  <c r="K41" i="17"/>
  <c r="K48" i="17" s="1"/>
  <c r="J41" i="17"/>
  <c r="I41" i="17"/>
  <c r="G41" i="17"/>
  <c r="E41" i="17"/>
  <c r="B41" i="17"/>
  <c r="C56" i="17" s="1"/>
  <c r="F29" i="17"/>
  <c r="E29" i="17"/>
  <c r="E30" i="17" s="1"/>
  <c r="F30" i="17" s="1"/>
  <c r="Z28" i="17"/>
  <c r="Z27" i="17"/>
  <c r="Z26" i="17"/>
  <c r="Z25" i="17"/>
  <c r="Z24" i="17"/>
  <c r="Z23" i="17"/>
  <c r="Z22" i="17"/>
  <c r="P20" i="17"/>
  <c r="H74" i="17" s="1"/>
  <c r="V20" i="17" s="1"/>
  <c r="Y18" i="17"/>
  <c r="X18" i="17"/>
  <c r="W18" i="17"/>
  <c r="V18" i="17"/>
  <c r="U18" i="17"/>
  <c r="T18" i="17"/>
  <c r="S18" i="17"/>
  <c r="E14" i="17"/>
  <c r="E15" i="17" s="1"/>
  <c r="F15" i="17" s="1"/>
  <c r="Z13" i="17"/>
  <c r="Z12" i="17"/>
  <c r="Z11" i="17"/>
  <c r="Z10" i="17"/>
  <c r="Z9" i="17"/>
  <c r="Z8" i="17"/>
  <c r="Z7" i="17"/>
  <c r="P5" i="17"/>
  <c r="H71" i="17" s="1"/>
  <c r="V5" i="17" s="1"/>
  <c r="Y3" i="17"/>
  <c r="X3" i="17"/>
  <c r="W3" i="17"/>
  <c r="V3" i="17"/>
  <c r="U3" i="17"/>
  <c r="T3" i="17"/>
  <c r="S3" i="17"/>
  <c r="E77" i="16"/>
  <c r="E76" i="16"/>
  <c r="E75" i="16"/>
  <c r="G74" i="16"/>
  <c r="E74" i="16"/>
  <c r="E73" i="16"/>
  <c r="E72" i="16"/>
  <c r="G71" i="16"/>
  <c r="E71" i="16"/>
  <c r="E70" i="16"/>
  <c r="E69" i="16"/>
  <c r="H68" i="16"/>
  <c r="G68" i="16"/>
  <c r="E68" i="16"/>
  <c r="E67" i="16"/>
  <c r="E66" i="16"/>
  <c r="E65" i="16"/>
  <c r="E64" i="16"/>
  <c r="AA63" i="16"/>
  <c r="Z63" i="16"/>
  <c r="Y63" i="16"/>
  <c r="X63" i="16"/>
  <c r="W63" i="16"/>
  <c r="V63" i="16"/>
  <c r="U63" i="16"/>
  <c r="T63" i="16"/>
  <c r="S63" i="16"/>
  <c r="R63" i="16"/>
  <c r="Q63" i="16"/>
  <c r="P63" i="16"/>
  <c r="O63" i="16"/>
  <c r="N63" i="16"/>
  <c r="M63" i="16"/>
  <c r="L63" i="16"/>
  <c r="K63" i="16"/>
  <c r="J63" i="16"/>
  <c r="I63" i="16"/>
  <c r="G63" i="16"/>
  <c r="E63" i="16"/>
  <c r="AA62" i="16"/>
  <c r="Z62" i="16"/>
  <c r="Y62" i="16"/>
  <c r="X62" i="16"/>
  <c r="W62" i="16"/>
  <c r="V62" i="16"/>
  <c r="U62" i="16"/>
  <c r="T62" i="16"/>
  <c r="S62" i="16"/>
  <c r="R62" i="16"/>
  <c r="Q62" i="16"/>
  <c r="P62" i="16"/>
  <c r="O62" i="16"/>
  <c r="N62" i="16"/>
  <c r="M62" i="16"/>
  <c r="L62" i="16"/>
  <c r="K62" i="16"/>
  <c r="J62" i="16"/>
  <c r="I62" i="16"/>
  <c r="G62" i="16"/>
  <c r="E62" i="16"/>
  <c r="AA61" i="16"/>
  <c r="Z61" i="16"/>
  <c r="Y61" i="16"/>
  <c r="X61" i="16"/>
  <c r="W61" i="16"/>
  <c r="V61" i="16"/>
  <c r="U61" i="16"/>
  <c r="T61" i="16"/>
  <c r="S61" i="16"/>
  <c r="R61" i="16"/>
  <c r="Q61" i="16"/>
  <c r="P61" i="16"/>
  <c r="O61" i="16"/>
  <c r="N61" i="16"/>
  <c r="M61" i="16"/>
  <c r="L61" i="16"/>
  <c r="K61" i="16"/>
  <c r="J61" i="16"/>
  <c r="I61" i="16"/>
  <c r="G61" i="16"/>
  <c r="E61" i="16"/>
  <c r="B61" i="16"/>
  <c r="C75" i="16" s="1"/>
  <c r="AA60" i="16"/>
  <c r="Z60" i="16"/>
  <c r="Y60" i="16"/>
  <c r="X60" i="16"/>
  <c r="W60" i="16"/>
  <c r="V60" i="16"/>
  <c r="U60" i="16"/>
  <c r="T60" i="16"/>
  <c r="S60" i="16"/>
  <c r="R60" i="16"/>
  <c r="Q60" i="16"/>
  <c r="P60" i="16"/>
  <c r="O60" i="16"/>
  <c r="N60" i="16"/>
  <c r="M60" i="16"/>
  <c r="L60" i="16"/>
  <c r="K60" i="16"/>
  <c r="J60" i="16"/>
  <c r="I60" i="16"/>
  <c r="G60" i="16"/>
  <c r="AA59" i="16"/>
  <c r="Z59" i="16"/>
  <c r="Y59" i="16"/>
  <c r="X59" i="16"/>
  <c r="W59" i="16"/>
  <c r="V59" i="16"/>
  <c r="U59" i="16"/>
  <c r="T59" i="16"/>
  <c r="S59" i="16"/>
  <c r="R59" i="16"/>
  <c r="Q59" i="16"/>
  <c r="P59" i="16"/>
  <c r="O59" i="16"/>
  <c r="N59" i="16"/>
  <c r="M59" i="16"/>
  <c r="L59" i="16"/>
  <c r="K59" i="16"/>
  <c r="J59" i="16"/>
  <c r="I59" i="16"/>
  <c r="G59" i="16"/>
  <c r="AA58" i="16"/>
  <c r="Z58" i="16"/>
  <c r="Y58" i="16"/>
  <c r="X58" i="16"/>
  <c r="W58" i="16"/>
  <c r="V58" i="16"/>
  <c r="U58" i="16"/>
  <c r="T58" i="16"/>
  <c r="S58" i="16"/>
  <c r="R58" i="16"/>
  <c r="Q58" i="16"/>
  <c r="P58" i="16"/>
  <c r="O58" i="16"/>
  <c r="N58" i="16"/>
  <c r="M58" i="16"/>
  <c r="L58" i="16"/>
  <c r="K58" i="16"/>
  <c r="J58" i="16"/>
  <c r="I58" i="16"/>
  <c r="G58" i="16"/>
  <c r="AA57" i="16"/>
  <c r="Z57" i="16"/>
  <c r="Z64" i="16" s="1"/>
  <c r="Y57" i="16"/>
  <c r="Y64" i="16" s="1"/>
  <c r="X57" i="16"/>
  <c r="X64" i="16" s="1"/>
  <c r="W57" i="16"/>
  <c r="V57" i="16"/>
  <c r="V64" i="16" s="1"/>
  <c r="U57" i="16"/>
  <c r="U64" i="16" s="1"/>
  <c r="T57" i="16"/>
  <c r="T64" i="16" s="1"/>
  <c r="S57" i="16"/>
  <c r="R57" i="16"/>
  <c r="R64" i="16" s="1"/>
  <c r="Q57" i="16"/>
  <c r="Q64" i="16" s="1"/>
  <c r="P57" i="16"/>
  <c r="P64" i="16" s="1"/>
  <c r="O57" i="16"/>
  <c r="N57" i="16"/>
  <c r="N64" i="16" s="1"/>
  <c r="M57" i="16"/>
  <c r="M64" i="16" s="1"/>
  <c r="L57" i="16"/>
  <c r="L64" i="16" s="1"/>
  <c r="K57" i="16"/>
  <c r="J57" i="16"/>
  <c r="J64" i="16" s="1"/>
  <c r="I57" i="16"/>
  <c r="I64" i="16" s="1"/>
  <c r="I65" i="16" s="1"/>
  <c r="I68" i="16" s="1"/>
  <c r="G29" i="16" s="1"/>
  <c r="G57" i="16"/>
  <c r="G64" i="16" s="1"/>
  <c r="E57" i="16"/>
  <c r="E56" i="16"/>
  <c r="E55" i="16"/>
  <c r="E54" i="16"/>
  <c r="E53" i="16"/>
  <c r="H52" i="16"/>
  <c r="G52" i="16"/>
  <c r="E52" i="16"/>
  <c r="E51" i="16"/>
  <c r="E50" i="16"/>
  <c r="E49" i="16"/>
  <c r="E48" i="16"/>
  <c r="AA47" i="16"/>
  <c r="Z47" i="16"/>
  <c r="Y47" i="16"/>
  <c r="X47" i="16"/>
  <c r="W47" i="16"/>
  <c r="V47" i="16"/>
  <c r="U47" i="16"/>
  <c r="T47" i="16"/>
  <c r="S47" i="16"/>
  <c r="R47" i="16"/>
  <c r="Q47" i="16"/>
  <c r="P47" i="16"/>
  <c r="O47" i="16"/>
  <c r="N47" i="16"/>
  <c r="M47" i="16"/>
  <c r="L47" i="16"/>
  <c r="K47" i="16"/>
  <c r="J47" i="16"/>
  <c r="I47" i="16"/>
  <c r="G47" i="16"/>
  <c r="E47" i="16"/>
  <c r="AA46" i="16"/>
  <c r="Z46" i="16"/>
  <c r="Y46" i="16"/>
  <c r="X46" i="16"/>
  <c r="W46" i="16"/>
  <c r="V46" i="16"/>
  <c r="U46" i="16"/>
  <c r="T46" i="16"/>
  <c r="S46" i="16"/>
  <c r="R46" i="16"/>
  <c r="Q46" i="16"/>
  <c r="P46" i="16"/>
  <c r="O46" i="16"/>
  <c r="N46" i="16"/>
  <c r="M46" i="16"/>
  <c r="L46" i="16"/>
  <c r="K46" i="16"/>
  <c r="J46" i="16"/>
  <c r="I46" i="16"/>
  <c r="G46" i="16"/>
  <c r="E46" i="16"/>
  <c r="AA45" i="16"/>
  <c r="Z45" i="16"/>
  <c r="Y45" i="16"/>
  <c r="X45" i="16"/>
  <c r="W45" i="16"/>
  <c r="V45" i="16"/>
  <c r="U45" i="16"/>
  <c r="T45" i="16"/>
  <c r="S45" i="16"/>
  <c r="R45" i="16"/>
  <c r="Q45" i="16"/>
  <c r="P45" i="16"/>
  <c r="O45" i="16"/>
  <c r="N45" i="16"/>
  <c r="M45" i="16"/>
  <c r="L45" i="16"/>
  <c r="K45" i="16"/>
  <c r="J45" i="16"/>
  <c r="I45" i="16"/>
  <c r="G45" i="16"/>
  <c r="E45" i="16"/>
  <c r="AA44" i="16"/>
  <c r="Z44" i="16"/>
  <c r="Y44" i="16"/>
  <c r="X44" i="16"/>
  <c r="W44" i="16"/>
  <c r="V44" i="16"/>
  <c r="U44" i="16"/>
  <c r="T44" i="16"/>
  <c r="S44" i="16"/>
  <c r="R44" i="16"/>
  <c r="Q44" i="16"/>
  <c r="P44" i="16"/>
  <c r="O44" i="16"/>
  <c r="N44" i="16"/>
  <c r="M44" i="16"/>
  <c r="L44" i="16"/>
  <c r="K44" i="16"/>
  <c r="J44" i="16"/>
  <c r="I44" i="16"/>
  <c r="G44" i="16"/>
  <c r="E44" i="16"/>
  <c r="AA43" i="16"/>
  <c r="Z43" i="16"/>
  <c r="Y43" i="16"/>
  <c r="X43" i="16"/>
  <c r="W43" i="16"/>
  <c r="V43" i="16"/>
  <c r="U43" i="16"/>
  <c r="T43" i="16"/>
  <c r="S43" i="16"/>
  <c r="R43" i="16"/>
  <c r="Q43" i="16"/>
  <c r="P43" i="16"/>
  <c r="O43" i="16"/>
  <c r="N43" i="16"/>
  <c r="M43" i="16"/>
  <c r="L43" i="16"/>
  <c r="K43" i="16"/>
  <c r="J43" i="16"/>
  <c r="I43" i="16"/>
  <c r="G43" i="16"/>
  <c r="E43" i="16"/>
  <c r="AA42" i="16"/>
  <c r="Z42" i="16"/>
  <c r="Y42" i="16"/>
  <c r="X42" i="16"/>
  <c r="W42" i="16"/>
  <c r="V42" i="16"/>
  <c r="U42" i="16"/>
  <c r="T42" i="16"/>
  <c r="S42" i="16"/>
  <c r="R42" i="16"/>
  <c r="Q42" i="16"/>
  <c r="P42" i="16"/>
  <c r="O42" i="16"/>
  <c r="N42" i="16"/>
  <c r="M42" i="16"/>
  <c r="L42" i="16"/>
  <c r="K42" i="16"/>
  <c r="J42" i="16"/>
  <c r="I42" i="16"/>
  <c r="G42" i="16"/>
  <c r="E42" i="16"/>
  <c r="AA41" i="16"/>
  <c r="AA48" i="16" s="1"/>
  <c r="Z41" i="16"/>
  <c r="Y41" i="16"/>
  <c r="X41" i="16"/>
  <c r="W41" i="16"/>
  <c r="W48" i="16" s="1"/>
  <c r="V41" i="16"/>
  <c r="U41" i="16"/>
  <c r="T41" i="16"/>
  <c r="S41" i="16"/>
  <c r="S48" i="16" s="1"/>
  <c r="R41" i="16"/>
  <c r="Q41" i="16"/>
  <c r="P41" i="16"/>
  <c r="O41" i="16"/>
  <c r="O48" i="16" s="1"/>
  <c r="N41" i="16"/>
  <c r="M41" i="16"/>
  <c r="L41" i="16"/>
  <c r="K41" i="16"/>
  <c r="K48" i="16" s="1"/>
  <c r="J41" i="16"/>
  <c r="I41" i="16"/>
  <c r="G41" i="16"/>
  <c r="E41" i="16"/>
  <c r="B41" i="16"/>
  <c r="C56" i="16" s="1"/>
  <c r="F29" i="16"/>
  <c r="E29" i="16"/>
  <c r="E30" i="16" s="1"/>
  <c r="F30" i="16" s="1"/>
  <c r="G30" i="16" s="1"/>
  <c r="Z28" i="16"/>
  <c r="Z27" i="16"/>
  <c r="Z26" i="16"/>
  <c r="Z25" i="16"/>
  <c r="Z24" i="16"/>
  <c r="Z23" i="16"/>
  <c r="Z22" i="16"/>
  <c r="P20" i="16"/>
  <c r="H74" i="16" s="1"/>
  <c r="V20" i="16" s="1"/>
  <c r="Y18" i="16"/>
  <c r="X18" i="16"/>
  <c r="W18" i="16"/>
  <c r="V18" i="16"/>
  <c r="U18" i="16"/>
  <c r="T18" i="16"/>
  <c r="S18" i="16"/>
  <c r="F14" i="16"/>
  <c r="E14" i="16"/>
  <c r="E15" i="16" s="1"/>
  <c r="F15" i="16" s="1"/>
  <c r="Z13" i="16"/>
  <c r="Z12" i="16"/>
  <c r="Z11" i="16"/>
  <c r="Z10" i="16"/>
  <c r="Z9" i="16"/>
  <c r="Z8" i="16"/>
  <c r="Z7" i="16"/>
  <c r="P5" i="16"/>
  <c r="H71" i="16" s="1"/>
  <c r="V5" i="16" s="1"/>
  <c r="Y3" i="16"/>
  <c r="X3" i="16"/>
  <c r="W3" i="16"/>
  <c r="V3" i="16"/>
  <c r="U3" i="16"/>
  <c r="T3" i="16"/>
  <c r="S3" i="16"/>
  <c r="E77" i="15"/>
  <c r="E76" i="15"/>
  <c r="E75" i="15"/>
  <c r="G74" i="15"/>
  <c r="E74" i="15"/>
  <c r="E73" i="15"/>
  <c r="E72" i="15"/>
  <c r="G71" i="15"/>
  <c r="E71" i="15"/>
  <c r="E70" i="15"/>
  <c r="E69" i="15"/>
  <c r="H68" i="15"/>
  <c r="G68" i="15"/>
  <c r="E68" i="15"/>
  <c r="E67" i="15"/>
  <c r="E66" i="15"/>
  <c r="E65" i="15"/>
  <c r="E64" i="15"/>
  <c r="AA63" i="15"/>
  <c r="Z63" i="15"/>
  <c r="Y63" i="15"/>
  <c r="X63" i="15"/>
  <c r="W63" i="15"/>
  <c r="V63" i="15"/>
  <c r="U63" i="15"/>
  <c r="T63" i="15"/>
  <c r="S63" i="15"/>
  <c r="R63" i="15"/>
  <c r="Q63" i="15"/>
  <c r="P63" i="15"/>
  <c r="O63" i="15"/>
  <c r="N63" i="15"/>
  <c r="M63" i="15"/>
  <c r="L63" i="15"/>
  <c r="K63" i="15"/>
  <c r="J63" i="15"/>
  <c r="I63" i="15"/>
  <c r="G63" i="15"/>
  <c r="E63" i="15"/>
  <c r="AA62" i="15"/>
  <c r="Z62" i="15"/>
  <c r="Y62" i="15"/>
  <c r="X62" i="15"/>
  <c r="W62" i="15"/>
  <c r="V62" i="15"/>
  <c r="U62" i="15"/>
  <c r="T62" i="15"/>
  <c r="S62" i="15"/>
  <c r="R62" i="15"/>
  <c r="Q62" i="15"/>
  <c r="P62" i="15"/>
  <c r="O62" i="15"/>
  <c r="N62" i="15"/>
  <c r="M62" i="15"/>
  <c r="L62" i="15"/>
  <c r="K62" i="15"/>
  <c r="J62" i="15"/>
  <c r="I62" i="15"/>
  <c r="G62" i="15"/>
  <c r="E62" i="15"/>
  <c r="AA61" i="15"/>
  <c r="Z61" i="15"/>
  <c r="Y61" i="15"/>
  <c r="X61" i="15"/>
  <c r="W61" i="15"/>
  <c r="V61" i="15"/>
  <c r="U61" i="15"/>
  <c r="T61" i="15"/>
  <c r="S61" i="15"/>
  <c r="R61" i="15"/>
  <c r="Q61" i="15"/>
  <c r="P61" i="15"/>
  <c r="O61" i="15"/>
  <c r="N61" i="15"/>
  <c r="M61" i="15"/>
  <c r="L61" i="15"/>
  <c r="K61" i="15"/>
  <c r="J61" i="15"/>
  <c r="I61" i="15"/>
  <c r="G61" i="15"/>
  <c r="E61" i="15"/>
  <c r="B61" i="15"/>
  <c r="C75" i="15" s="1"/>
  <c r="AA60" i="15"/>
  <c r="Z60" i="15"/>
  <c r="Y60" i="15"/>
  <c r="X60" i="15"/>
  <c r="W60" i="15"/>
  <c r="V60" i="15"/>
  <c r="U60" i="15"/>
  <c r="T60" i="15"/>
  <c r="S60" i="15"/>
  <c r="R60" i="15"/>
  <c r="Q60" i="15"/>
  <c r="P60" i="15"/>
  <c r="O60" i="15"/>
  <c r="N60" i="15"/>
  <c r="M60" i="15"/>
  <c r="L60" i="15"/>
  <c r="K60" i="15"/>
  <c r="J60" i="15"/>
  <c r="I60" i="15"/>
  <c r="G60" i="15"/>
  <c r="AA59" i="15"/>
  <c r="Z59" i="15"/>
  <c r="Y59" i="15"/>
  <c r="X59" i="15"/>
  <c r="W59" i="15"/>
  <c r="V59" i="15"/>
  <c r="U59" i="15"/>
  <c r="T59" i="15"/>
  <c r="S59" i="15"/>
  <c r="R59" i="15"/>
  <c r="Q59" i="15"/>
  <c r="P59" i="15"/>
  <c r="O59" i="15"/>
  <c r="N59" i="15"/>
  <c r="M59" i="15"/>
  <c r="L59" i="15"/>
  <c r="K59" i="15"/>
  <c r="J59" i="15"/>
  <c r="I59" i="15"/>
  <c r="G59" i="15"/>
  <c r="AA58" i="15"/>
  <c r="Z58" i="15"/>
  <c r="Y58" i="15"/>
  <c r="X58" i="15"/>
  <c r="W58" i="15"/>
  <c r="V58" i="15"/>
  <c r="U58" i="15"/>
  <c r="T58" i="15"/>
  <c r="S58" i="15"/>
  <c r="R58" i="15"/>
  <c r="Q58" i="15"/>
  <c r="P58" i="15"/>
  <c r="O58" i="15"/>
  <c r="N58" i="15"/>
  <c r="M58" i="15"/>
  <c r="L58" i="15"/>
  <c r="K58" i="15"/>
  <c r="J58" i="15"/>
  <c r="I58" i="15"/>
  <c r="G58" i="15"/>
  <c r="AA57" i="15"/>
  <c r="AA64" i="15" s="1"/>
  <c r="Z57" i="15"/>
  <c r="Z64" i="15" s="1"/>
  <c r="Y57" i="15"/>
  <c r="Y64" i="15" s="1"/>
  <c r="X57" i="15"/>
  <c r="X64" i="15" s="1"/>
  <c r="W57" i="15"/>
  <c r="W64" i="15" s="1"/>
  <c r="V57" i="15"/>
  <c r="V64" i="15" s="1"/>
  <c r="U57" i="15"/>
  <c r="U64" i="15" s="1"/>
  <c r="T57" i="15"/>
  <c r="T64" i="15" s="1"/>
  <c r="S57" i="15"/>
  <c r="S64" i="15" s="1"/>
  <c r="R57" i="15"/>
  <c r="R64" i="15" s="1"/>
  <c r="Q57" i="15"/>
  <c r="Q64" i="15" s="1"/>
  <c r="P57" i="15"/>
  <c r="P64" i="15" s="1"/>
  <c r="O57" i="15"/>
  <c r="O64" i="15" s="1"/>
  <c r="N57" i="15"/>
  <c r="N64" i="15" s="1"/>
  <c r="M57" i="15"/>
  <c r="M64" i="15" s="1"/>
  <c r="L57" i="15"/>
  <c r="L64" i="15" s="1"/>
  <c r="K57" i="15"/>
  <c r="K64" i="15" s="1"/>
  <c r="J57" i="15"/>
  <c r="J64" i="15" s="1"/>
  <c r="I57" i="15"/>
  <c r="I64" i="15" s="1"/>
  <c r="I65" i="15" s="1"/>
  <c r="I68" i="15" s="1"/>
  <c r="G29" i="15" s="1"/>
  <c r="G57" i="15"/>
  <c r="G64" i="15" s="1"/>
  <c r="E57" i="15"/>
  <c r="E56" i="15"/>
  <c r="E55" i="15"/>
  <c r="E54" i="15"/>
  <c r="E53" i="15"/>
  <c r="H52" i="15"/>
  <c r="G52" i="15"/>
  <c r="E52" i="15"/>
  <c r="E51" i="15"/>
  <c r="E50" i="15"/>
  <c r="E49" i="15"/>
  <c r="E48" i="15"/>
  <c r="AA47" i="15"/>
  <c r="Z47" i="15"/>
  <c r="Y47" i="15"/>
  <c r="X47" i="15"/>
  <c r="W47" i="15"/>
  <c r="V47" i="15"/>
  <c r="U47" i="15"/>
  <c r="T47" i="15"/>
  <c r="S47" i="15"/>
  <c r="R47" i="15"/>
  <c r="Q47" i="15"/>
  <c r="P47" i="15"/>
  <c r="O47" i="15"/>
  <c r="N47" i="15"/>
  <c r="M47" i="15"/>
  <c r="L47" i="15"/>
  <c r="K47" i="15"/>
  <c r="J47" i="15"/>
  <c r="I47" i="15"/>
  <c r="G47" i="15"/>
  <c r="E47" i="15"/>
  <c r="AA46" i="15"/>
  <c r="Z46" i="15"/>
  <c r="Y46" i="15"/>
  <c r="X46" i="15"/>
  <c r="W46" i="15"/>
  <c r="V46" i="15"/>
  <c r="U46" i="15"/>
  <c r="T46" i="15"/>
  <c r="S46" i="15"/>
  <c r="R46" i="15"/>
  <c r="Q46" i="15"/>
  <c r="P46" i="15"/>
  <c r="O46" i="15"/>
  <c r="N46" i="15"/>
  <c r="M46" i="15"/>
  <c r="L46" i="15"/>
  <c r="K46" i="15"/>
  <c r="J46" i="15"/>
  <c r="I46" i="15"/>
  <c r="G46" i="15"/>
  <c r="E46" i="15"/>
  <c r="AA45" i="15"/>
  <c r="Z45" i="15"/>
  <c r="Y45" i="15"/>
  <c r="X45" i="15"/>
  <c r="W45" i="15"/>
  <c r="V45" i="15"/>
  <c r="U45" i="15"/>
  <c r="T45" i="15"/>
  <c r="S45" i="15"/>
  <c r="R45" i="15"/>
  <c r="Q45" i="15"/>
  <c r="P45" i="15"/>
  <c r="O45" i="15"/>
  <c r="N45" i="15"/>
  <c r="M45" i="15"/>
  <c r="L45" i="15"/>
  <c r="K45" i="15"/>
  <c r="J45" i="15"/>
  <c r="I45" i="15"/>
  <c r="G45" i="15"/>
  <c r="E45" i="15"/>
  <c r="AA44" i="15"/>
  <c r="Z44" i="15"/>
  <c r="Y44" i="15"/>
  <c r="X44" i="15"/>
  <c r="W44" i="15"/>
  <c r="V44" i="15"/>
  <c r="U44" i="15"/>
  <c r="T44" i="15"/>
  <c r="S44" i="15"/>
  <c r="R44" i="15"/>
  <c r="Q44" i="15"/>
  <c r="P44" i="15"/>
  <c r="O44" i="15"/>
  <c r="N44" i="15"/>
  <c r="M44" i="15"/>
  <c r="L44" i="15"/>
  <c r="K44" i="15"/>
  <c r="J44" i="15"/>
  <c r="I44" i="15"/>
  <c r="G44" i="15"/>
  <c r="E44" i="15"/>
  <c r="AA43" i="15"/>
  <c r="Z43" i="15"/>
  <c r="Y43" i="15"/>
  <c r="X43" i="15"/>
  <c r="W43" i="15"/>
  <c r="V43" i="15"/>
  <c r="U43" i="15"/>
  <c r="T43" i="15"/>
  <c r="S43" i="15"/>
  <c r="R43" i="15"/>
  <c r="Q43" i="15"/>
  <c r="P43" i="15"/>
  <c r="O43" i="15"/>
  <c r="N43" i="15"/>
  <c r="M43" i="15"/>
  <c r="L43" i="15"/>
  <c r="K43" i="15"/>
  <c r="J43" i="15"/>
  <c r="I43" i="15"/>
  <c r="G43" i="15"/>
  <c r="E43" i="15"/>
  <c r="AA42" i="15"/>
  <c r="Z42" i="15"/>
  <c r="Y42" i="15"/>
  <c r="X42" i="15"/>
  <c r="W42" i="15"/>
  <c r="V42" i="15"/>
  <c r="U42" i="15"/>
  <c r="T42" i="15"/>
  <c r="S42" i="15"/>
  <c r="R42" i="15"/>
  <c r="Q42" i="15"/>
  <c r="P42" i="15"/>
  <c r="O42" i="15"/>
  <c r="N42" i="15"/>
  <c r="M42" i="15"/>
  <c r="L42" i="15"/>
  <c r="K42" i="15"/>
  <c r="J42" i="15"/>
  <c r="I42" i="15"/>
  <c r="G42" i="15"/>
  <c r="E42" i="15"/>
  <c r="AA41" i="15"/>
  <c r="AA48" i="15" s="1"/>
  <c r="Z41" i="15"/>
  <c r="Y41" i="15"/>
  <c r="Y48" i="15" s="1"/>
  <c r="X41" i="15"/>
  <c r="W41" i="15"/>
  <c r="W48" i="15" s="1"/>
  <c r="V41" i="15"/>
  <c r="U41" i="15"/>
  <c r="U48" i="15" s="1"/>
  <c r="T41" i="15"/>
  <c r="S41" i="15"/>
  <c r="S48" i="15" s="1"/>
  <c r="R41" i="15"/>
  <c r="Q41" i="15"/>
  <c r="Q48" i="15" s="1"/>
  <c r="P41" i="15"/>
  <c r="O41" i="15"/>
  <c r="O48" i="15" s="1"/>
  <c r="N41" i="15"/>
  <c r="M41" i="15"/>
  <c r="M48" i="15" s="1"/>
  <c r="L41" i="15"/>
  <c r="K41" i="15"/>
  <c r="K48" i="15" s="1"/>
  <c r="J41" i="15"/>
  <c r="I41" i="15"/>
  <c r="I48" i="15" s="1"/>
  <c r="I49" i="15" s="1"/>
  <c r="I52" i="15" s="1"/>
  <c r="G14" i="15" s="1"/>
  <c r="G41" i="15"/>
  <c r="E41" i="15"/>
  <c r="B41" i="15"/>
  <c r="C56" i="15" s="1"/>
  <c r="E30" i="15"/>
  <c r="F29" i="15"/>
  <c r="E29" i="15"/>
  <c r="Z28" i="15"/>
  <c r="Z27" i="15"/>
  <c r="Z26" i="15"/>
  <c r="Z25" i="15"/>
  <c r="Z24" i="15"/>
  <c r="Z23" i="15"/>
  <c r="Z22" i="15"/>
  <c r="P20" i="15"/>
  <c r="H74" i="15" s="1"/>
  <c r="V20" i="15" s="1"/>
  <c r="Y18" i="15"/>
  <c r="X18" i="15"/>
  <c r="W18" i="15"/>
  <c r="V18" i="15"/>
  <c r="U18" i="15"/>
  <c r="T18" i="15"/>
  <c r="S18" i="15"/>
  <c r="F14" i="15"/>
  <c r="E14" i="15"/>
  <c r="E15" i="15" s="1"/>
  <c r="F15" i="15" s="1"/>
  <c r="G15" i="15" s="1"/>
  <c r="Z13" i="15"/>
  <c r="Z12" i="15"/>
  <c r="Z11" i="15"/>
  <c r="Z10" i="15"/>
  <c r="Z9" i="15"/>
  <c r="Z8" i="15"/>
  <c r="Z7" i="15"/>
  <c r="V5" i="15"/>
  <c r="P5" i="15"/>
  <c r="H71" i="15" s="1"/>
  <c r="Y3" i="15"/>
  <c r="X3" i="15"/>
  <c r="W3" i="15"/>
  <c r="V3" i="15"/>
  <c r="U3" i="15"/>
  <c r="T3" i="15"/>
  <c r="S3" i="15"/>
  <c r="B41" i="1"/>
  <c r="C41" i="1" s="1"/>
  <c r="E41" i="1"/>
  <c r="G41" i="1"/>
  <c r="I41" i="1"/>
  <c r="J41" i="1"/>
  <c r="K41" i="1"/>
  <c r="L41" i="1"/>
  <c r="M41" i="1"/>
  <c r="N41" i="1"/>
  <c r="O41" i="1"/>
  <c r="P41" i="1"/>
  <c r="Q41" i="1"/>
  <c r="R41" i="1"/>
  <c r="S41" i="1"/>
  <c r="T41" i="1"/>
  <c r="U41" i="1"/>
  <c r="V41" i="1"/>
  <c r="W41" i="1"/>
  <c r="X41" i="1"/>
  <c r="Y41" i="1"/>
  <c r="Z41" i="1"/>
  <c r="AA41" i="1"/>
  <c r="E42" i="1"/>
  <c r="G42" i="1"/>
  <c r="I42" i="1"/>
  <c r="J42" i="1"/>
  <c r="K42" i="1"/>
  <c r="L42" i="1"/>
  <c r="M42" i="1"/>
  <c r="N42" i="1"/>
  <c r="O42" i="1"/>
  <c r="P42" i="1"/>
  <c r="Q42" i="1"/>
  <c r="R42" i="1"/>
  <c r="S42" i="1"/>
  <c r="T42" i="1"/>
  <c r="U42" i="1"/>
  <c r="V42" i="1"/>
  <c r="W42" i="1"/>
  <c r="X42" i="1"/>
  <c r="Y42" i="1"/>
  <c r="Z42" i="1"/>
  <c r="AA42" i="1"/>
  <c r="E43" i="1"/>
  <c r="G43" i="1"/>
  <c r="I43" i="1"/>
  <c r="J43" i="1"/>
  <c r="K43" i="1"/>
  <c r="L43" i="1"/>
  <c r="M43" i="1"/>
  <c r="N43" i="1"/>
  <c r="O43" i="1"/>
  <c r="P43" i="1"/>
  <c r="Q43" i="1"/>
  <c r="R43" i="1"/>
  <c r="S43" i="1"/>
  <c r="T43" i="1"/>
  <c r="U43" i="1"/>
  <c r="V43" i="1"/>
  <c r="W43" i="1"/>
  <c r="X43" i="1"/>
  <c r="Y43" i="1"/>
  <c r="Z43" i="1"/>
  <c r="AA43" i="1"/>
  <c r="E44" i="1"/>
  <c r="G44" i="1"/>
  <c r="I44" i="1"/>
  <c r="J44" i="1"/>
  <c r="K44" i="1"/>
  <c r="L44" i="1"/>
  <c r="M44" i="1"/>
  <c r="N44" i="1"/>
  <c r="O44" i="1"/>
  <c r="P44" i="1"/>
  <c r="Q44" i="1"/>
  <c r="R44" i="1"/>
  <c r="S44" i="1"/>
  <c r="T44" i="1"/>
  <c r="U44" i="1"/>
  <c r="V44" i="1"/>
  <c r="W44" i="1"/>
  <c r="X44" i="1"/>
  <c r="Y44" i="1"/>
  <c r="Z44" i="1"/>
  <c r="AA44" i="1"/>
  <c r="E45" i="1"/>
  <c r="G45" i="1"/>
  <c r="I45" i="1"/>
  <c r="J45" i="1"/>
  <c r="K45" i="1"/>
  <c r="L45" i="1"/>
  <c r="M45" i="1"/>
  <c r="N45" i="1"/>
  <c r="O45" i="1"/>
  <c r="P45" i="1"/>
  <c r="Q45" i="1"/>
  <c r="R45" i="1"/>
  <c r="S45" i="1"/>
  <c r="T45" i="1"/>
  <c r="U45" i="1"/>
  <c r="V45" i="1"/>
  <c r="W45" i="1"/>
  <c r="X45" i="1"/>
  <c r="Y45" i="1"/>
  <c r="Z45" i="1"/>
  <c r="AA45" i="1"/>
  <c r="E46" i="1"/>
  <c r="G46" i="1"/>
  <c r="I46" i="1"/>
  <c r="J46" i="1"/>
  <c r="K46" i="1"/>
  <c r="L46" i="1"/>
  <c r="M46" i="1"/>
  <c r="N46" i="1"/>
  <c r="O46" i="1"/>
  <c r="P46" i="1"/>
  <c r="Q46" i="1"/>
  <c r="R46" i="1"/>
  <c r="S46" i="1"/>
  <c r="T46" i="1"/>
  <c r="U46" i="1"/>
  <c r="V46" i="1"/>
  <c r="W46" i="1"/>
  <c r="X46" i="1"/>
  <c r="Y46" i="1"/>
  <c r="Z46" i="1"/>
  <c r="AA46" i="1"/>
  <c r="E47" i="1"/>
  <c r="G47" i="1"/>
  <c r="I47" i="1"/>
  <c r="J47" i="1"/>
  <c r="K47" i="1"/>
  <c r="K48" i="1" s="1"/>
  <c r="L47" i="1"/>
  <c r="M47" i="1"/>
  <c r="M48" i="1" s="1"/>
  <c r="N47" i="1"/>
  <c r="O47" i="1"/>
  <c r="P47" i="1"/>
  <c r="Q47" i="1"/>
  <c r="R47" i="1"/>
  <c r="S47" i="1"/>
  <c r="S48" i="1" s="1"/>
  <c r="T47" i="1"/>
  <c r="U47" i="1"/>
  <c r="V47" i="1"/>
  <c r="W47" i="1"/>
  <c r="X47" i="1"/>
  <c r="Y47" i="1"/>
  <c r="Z47" i="1"/>
  <c r="AA47" i="1"/>
  <c r="E48" i="1"/>
  <c r="I48" i="1"/>
  <c r="I49" i="1" s="1"/>
  <c r="I52" i="1" s="1"/>
  <c r="L48" i="1"/>
  <c r="Q48" i="1"/>
  <c r="X48" i="1"/>
  <c r="E49" i="1"/>
  <c r="E50" i="1"/>
  <c r="C51" i="1"/>
  <c r="E51" i="1"/>
  <c r="E52" i="1"/>
  <c r="G52" i="1"/>
  <c r="H52" i="1"/>
  <c r="E53" i="1"/>
  <c r="C54" i="1"/>
  <c r="E54" i="1"/>
  <c r="E55" i="1"/>
  <c r="C56" i="1"/>
  <c r="E56" i="1"/>
  <c r="E57" i="1"/>
  <c r="G57" i="1"/>
  <c r="I57" i="1"/>
  <c r="J57" i="1"/>
  <c r="K57" i="1"/>
  <c r="L57" i="1"/>
  <c r="M57" i="1"/>
  <c r="N57" i="1"/>
  <c r="O57" i="1"/>
  <c r="P57" i="1"/>
  <c r="Q57" i="1"/>
  <c r="R57" i="1"/>
  <c r="S57" i="1"/>
  <c r="T57" i="1"/>
  <c r="U57" i="1"/>
  <c r="V57" i="1"/>
  <c r="W57" i="1"/>
  <c r="X57" i="1"/>
  <c r="Y57" i="1"/>
  <c r="Z57" i="1"/>
  <c r="AA57" i="1"/>
  <c r="G58" i="1"/>
  <c r="I58" i="1"/>
  <c r="J58" i="1"/>
  <c r="K58" i="1"/>
  <c r="L58" i="1"/>
  <c r="M58" i="1"/>
  <c r="N58" i="1"/>
  <c r="O58" i="1"/>
  <c r="P58" i="1"/>
  <c r="Q58" i="1"/>
  <c r="R58" i="1"/>
  <c r="S58" i="1"/>
  <c r="T58" i="1"/>
  <c r="U58" i="1"/>
  <c r="V58" i="1"/>
  <c r="W58" i="1"/>
  <c r="X58" i="1"/>
  <c r="Y58" i="1"/>
  <c r="Z58" i="1"/>
  <c r="AA58" i="1"/>
  <c r="G59" i="1"/>
  <c r="I59" i="1"/>
  <c r="J59" i="1"/>
  <c r="K59" i="1"/>
  <c r="L59" i="1"/>
  <c r="M59" i="1"/>
  <c r="N59" i="1"/>
  <c r="O59" i="1"/>
  <c r="P59" i="1"/>
  <c r="Q59" i="1"/>
  <c r="R59" i="1"/>
  <c r="S59" i="1"/>
  <c r="T59" i="1"/>
  <c r="U59" i="1"/>
  <c r="V59" i="1"/>
  <c r="W59" i="1"/>
  <c r="X59" i="1"/>
  <c r="Y59" i="1"/>
  <c r="Z59" i="1"/>
  <c r="AA59" i="1"/>
  <c r="G60" i="1"/>
  <c r="I60" i="1"/>
  <c r="J60" i="1"/>
  <c r="K60" i="1"/>
  <c r="L60" i="1"/>
  <c r="M60" i="1"/>
  <c r="N60" i="1"/>
  <c r="O60" i="1"/>
  <c r="P60" i="1"/>
  <c r="Q60" i="1"/>
  <c r="R60" i="1"/>
  <c r="S60" i="1"/>
  <c r="T60" i="1"/>
  <c r="U60" i="1"/>
  <c r="V60" i="1"/>
  <c r="W60" i="1"/>
  <c r="X60" i="1"/>
  <c r="Y60" i="1"/>
  <c r="Z60" i="1"/>
  <c r="AA60" i="1"/>
  <c r="B61" i="1"/>
  <c r="C62" i="1" s="1"/>
  <c r="E61" i="1"/>
  <c r="G61" i="1"/>
  <c r="I61" i="1"/>
  <c r="J61" i="1"/>
  <c r="K61" i="1"/>
  <c r="L61" i="1"/>
  <c r="M61" i="1"/>
  <c r="N61" i="1"/>
  <c r="O61" i="1"/>
  <c r="O64" i="1" s="1"/>
  <c r="P61" i="1"/>
  <c r="Q61" i="1"/>
  <c r="R61" i="1"/>
  <c r="S61" i="1"/>
  <c r="T61" i="1"/>
  <c r="U61" i="1"/>
  <c r="V61" i="1"/>
  <c r="W61" i="1"/>
  <c r="W64" i="1" s="1"/>
  <c r="X61" i="1"/>
  <c r="Y61" i="1"/>
  <c r="Z61" i="1"/>
  <c r="AA61" i="1"/>
  <c r="E62" i="1"/>
  <c r="G62" i="1"/>
  <c r="I62" i="1"/>
  <c r="J62" i="1"/>
  <c r="K62" i="1"/>
  <c r="L62" i="1"/>
  <c r="M62" i="1"/>
  <c r="N62" i="1"/>
  <c r="O62" i="1"/>
  <c r="P62" i="1"/>
  <c r="Q62" i="1"/>
  <c r="R62" i="1"/>
  <c r="S62" i="1"/>
  <c r="T62" i="1"/>
  <c r="U62" i="1"/>
  <c r="V62" i="1"/>
  <c r="W62" i="1"/>
  <c r="X62" i="1"/>
  <c r="Y62" i="1"/>
  <c r="Z62" i="1"/>
  <c r="AA62" i="1"/>
  <c r="E63" i="1"/>
  <c r="G63" i="1"/>
  <c r="I63" i="1"/>
  <c r="I64" i="1" s="1"/>
  <c r="I65" i="1" s="1"/>
  <c r="I68" i="1" s="1"/>
  <c r="J63" i="1"/>
  <c r="K63" i="1"/>
  <c r="L63" i="1"/>
  <c r="M63" i="1"/>
  <c r="N63" i="1"/>
  <c r="O63" i="1"/>
  <c r="P63" i="1"/>
  <c r="Q63" i="1"/>
  <c r="R63" i="1"/>
  <c r="S63" i="1"/>
  <c r="T63" i="1"/>
  <c r="U63" i="1"/>
  <c r="V63" i="1"/>
  <c r="W63" i="1"/>
  <c r="X63" i="1"/>
  <c r="Y63" i="1"/>
  <c r="Z63" i="1"/>
  <c r="AA63" i="1"/>
  <c r="AA64" i="1" s="1"/>
  <c r="E64" i="1"/>
  <c r="K64" i="1"/>
  <c r="S64" i="1"/>
  <c r="E65" i="1"/>
  <c r="E66" i="1"/>
  <c r="C67" i="1"/>
  <c r="E67" i="1"/>
  <c r="E68" i="1"/>
  <c r="G68" i="1"/>
  <c r="H68" i="1"/>
  <c r="E69" i="1"/>
  <c r="E70" i="1"/>
  <c r="E71" i="1"/>
  <c r="G71" i="1"/>
  <c r="E72" i="1"/>
  <c r="E73" i="1"/>
  <c r="E74" i="1"/>
  <c r="G74" i="1"/>
  <c r="E75" i="1"/>
  <c r="E76" i="1"/>
  <c r="E77" i="1"/>
  <c r="Z23" i="1"/>
  <c r="Z24" i="1"/>
  <c r="Z25" i="1"/>
  <c r="Z26" i="1"/>
  <c r="Z27" i="1"/>
  <c r="Z28" i="1"/>
  <c r="Z22" i="1"/>
  <c r="P48" i="1" l="1"/>
  <c r="Y48" i="1"/>
  <c r="W48" i="1"/>
  <c r="O48" i="1"/>
  <c r="J48" i="1"/>
  <c r="F30" i="15"/>
  <c r="G30" i="15" s="1"/>
  <c r="G48" i="15"/>
  <c r="L48" i="15"/>
  <c r="P48" i="15"/>
  <c r="T48" i="15"/>
  <c r="X48" i="15"/>
  <c r="J65" i="15"/>
  <c r="J68" i="15" s="1"/>
  <c r="H29" i="15" s="1"/>
  <c r="G48" i="16"/>
  <c r="L48" i="16"/>
  <c r="P48" i="16"/>
  <c r="T48" i="16"/>
  <c r="X48" i="16"/>
  <c r="J65" i="16"/>
  <c r="J68" i="16" s="1"/>
  <c r="H29" i="16" s="1"/>
  <c r="H30" i="16" s="1"/>
  <c r="C45" i="17"/>
  <c r="C55" i="17"/>
  <c r="C73" i="17"/>
  <c r="J65" i="18"/>
  <c r="J68" i="18" s="1"/>
  <c r="H29" i="18" s="1"/>
  <c r="H30" i="18" s="1"/>
  <c r="I48" i="16"/>
  <c r="I49" i="16" s="1"/>
  <c r="I52" i="16" s="1"/>
  <c r="G14" i="16" s="1"/>
  <c r="M48" i="16"/>
  <c r="Q48" i="16"/>
  <c r="U48" i="16"/>
  <c r="Y48" i="16"/>
  <c r="K64" i="16"/>
  <c r="O64" i="16"/>
  <c r="S64" i="16"/>
  <c r="W64" i="16"/>
  <c r="AA64" i="16"/>
  <c r="I48" i="17"/>
  <c r="I49" i="17" s="1"/>
  <c r="I52" i="17" s="1"/>
  <c r="G14" i="17" s="1"/>
  <c r="G15" i="17" s="1"/>
  <c r="H15" i="17" s="1"/>
  <c r="I15" i="17" s="1"/>
  <c r="M48" i="17"/>
  <c r="Q48" i="17"/>
  <c r="U48" i="17"/>
  <c r="Y48" i="17"/>
  <c r="G48" i="17"/>
  <c r="L48" i="17"/>
  <c r="P48" i="17"/>
  <c r="T48" i="17"/>
  <c r="X48" i="17"/>
  <c r="C43" i="17"/>
  <c r="C53" i="17"/>
  <c r="I64" i="17"/>
  <c r="I65" i="17" s="1"/>
  <c r="I68" i="17" s="1"/>
  <c r="G29" i="17" s="1"/>
  <c r="G30" i="17" s="1"/>
  <c r="M64" i="17"/>
  <c r="Q64" i="17"/>
  <c r="U64" i="17"/>
  <c r="Y64" i="17"/>
  <c r="C61" i="17"/>
  <c r="C76" i="17"/>
  <c r="Y48" i="18"/>
  <c r="C41" i="15"/>
  <c r="J48" i="15"/>
  <c r="K49" i="15" s="1"/>
  <c r="K52" i="15" s="1"/>
  <c r="I14" i="15" s="1"/>
  <c r="N48" i="15"/>
  <c r="R48" i="15"/>
  <c r="V48" i="15"/>
  <c r="Z48" i="15"/>
  <c r="J48" i="16"/>
  <c r="N48" i="16"/>
  <c r="R48" i="16"/>
  <c r="V48" i="16"/>
  <c r="Z48" i="16"/>
  <c r="C41" i="17"/>
  <c r="J48" i="17"/>
  <c r="N48" i="17"/>
  <c r="R48" i="17"/>
  <c r="V48" i="17"/>
  <c r="Z48" i="17"/>
  <c r="C49" i="17"/>
  <c r="C64" i="17"/>
  <c r="G15" i="16"/>
  <c r="K49" i="16"/>
  <c r="C47" i="17"/>
  <c r="K65" i="17"/>
  <c r="C62" i="17"/>
  <c r="J64" i="17"/>
  <c r="N64" i="17"/>
  <c r="R64" i="17"/>
  <c r="V64" i="17"/>
  <c r="Z64" i="17"/>
  <c r="C70" i="17"/>
  <c r="F15" i="18"/>
  <c r="G15" i="18" s="1"/>
  <c r="H15" i="18" s="1"/>
  <c r="X2" i="18"/>
  <c r="T2" i="18"/>
  <c r="W2" i="18"/>
  <c r="U2" i="18"/>
  <c r="S2" i="18"/>
  <c r="V2" i="18"/>
  <c r="Y2" i="18"/>
  <c r="P49" i="18"/>
  <c r="T49" i="18"/>
  <c r="X49" i="18"/>
  <c r="N65" i="18"/>
  <c r="R65" i="18"/>
  <c r="V65" i="18"/>
  <c r="Z65" i="18"/>
  <c r="M49" i="18"/>
  <c r="Q49" i="18"/>
  <c r="U49" i="18"/>
  <c r="Y49" i="18"/>
  <c r="K65" i="18"/>
  <c r="O65" i="18"/>
  <c r="S65" i="18"/>
  <c r="W65" i="18"/>
  <c r="AA65" i="18"/>
  <c r="N49" i="18"/>
  <c r="R49" i="18"/>
  <c r="V49" i="18"/>
  <c r="Z49" i="18"/>
  <c r="Y17" i="18"/>
  <c r="U17" i="18"/>
  <c r="X17" i="18"/>
  <c r="T17" i="18"/>
  <c r="W17" i="18"/>
  <c r="S17" i="18"/>
  <c r="V17" i="18"/>
  <c r="L65" i="18"/>
  <c r="P65" i="18"/>
  <c r="T65" i="18"/>
  <c r="X65" i="18"/>
  <c r="O49" i="18"/>
  <c r="S49" i="18"/>
  <c r="W49" i="18"/>
  <c r="AA49" i="18"/>
  <c r="M65" i="18"/>
  <c r="Q65" i="18"/>
  <c r="U65" i="18"/>
  <c r="Y65" i="18"/>
  <c r="C51" i="18"/>
  <c r="C66" i="18"/>
  <c r="C68" i="18"/>
  <c r="C41" i="18"/>
  <c r="C43" i="18"/>
  <c r="C45" i="18"/>
  <c r="C47" i="18"/>
  <c r="C49" i="18"/>
  <c r="C53" i="18"/>
  <c r="C55" i="18"/>
  <c r="C62" i="18"/>
  <c r="C64" i="18"/>
  <c r="C70" i="18"/>
  <c r="C73" i="18"/>
  <c r="C76" i="18"/>
  <c r="C50" i="18"/>
  <c r="C52" i="18"/>
  <c r="C67" i="18"/>
  <c r="C42" i="18"/>
  <c r="C44" i="18"/>
  <c r="C46" i="18"/>
  <c r="C48" i="18"/>
  <c r="C54" i="18"/>
  <c r="C61" i="18"/>
  <c r="C63" i="18"/>
  <c r="C65" i="18"/>
  <c r="C69" i="18"/>
  <c r="C71" i="18"/>
  <c r="C72" i="18"/>
  <c r="C74" i="18"/>
  <c r="W49" i="17"/>
  <c r="Y17" i="17"/>
  <c r="U17" i="17"/>
  <c r="X17" i="17"/>
  <c r="T17" i="17"/>
  <c r="W17" i="17"/>
  <c r="S17" i="17"/>
  <c r="V17" i="17"/>
  <c r="L65" i="17"/>
  <c r="P65" i="17"/>
  <c r="T65" i="17"/>
  <c r="X65" i="17"/>
  <c r="M49" i="17"/>
  <c r="U49" i="17"/>
  <c r="X2" i="17"/>
  <c r="T2" i="17"/>
  <c r="W2" i="17"/>
  <c r="S2" i="17"/>
  <c r="Y2" i="17"/>
  <c r="U2" i="17"/>
  <c r="V2" i="17"/>
  <c r="L49" i="17"/>
  <c r="P49" i="17"/>
  <c r="X49" i="17"/>
  <c r="M65" i="17"/>
  <c r="Q65" i="17"/>
  <c r="U65" i="17"/>
  <c r="Y65" i="17"/>
  <c r="Q49" i="17"/>
  <c r="Y49" i="17"/>
  <c r="T49" i="17"/>
  <c r="J49" i="17"/>
  <c r="J52" i="17" s="1"/>
  <c r="H14" i="17" s="1"/>
  <c r="N49" i="17"/>
  <c r="R49" i="17"/>
  <c r="V49" i="17"/>
  <c r="Z49" i="17"/>
  <c r="K49" i="17"/>
  <c r="O49" i="17"/>
  <c r="S49" i="17"/>
  <c r="AA49" i="17"/>
  <c r="O65" i="17"/>
  <c r="S65" i="17"/>
  <c r="W65" i="17"/>
  <c r="AA65" i="17"/>
  <c r="J65" i="17"/>
  <c r="J68" i="17" s="1"/>
  <c r="H29" i="17" s="1"/>
  <c r="N65" i="17"/>
  <c r="R65" i="17"/>
  <c r="V65" i="17"/>
  <c r="Z65" i="17"/>
  <c r="C51" i="17"/>
  <c r="K52" i="17"/>
  <c r="I14" i="17" s="1"/>
  <c r="C66" i="17"/>
  <c r="C68" i="17"/>
  <c r="L52" i="17"/>
  <c r="J14" i="17" s="1"/>
  <c r="C50" i="17"/>
  <c r="C52" i="17"/>
  <c r="C67" i="17"/>
  <c r="T68" i="17" s="1"/>
  <c r="R29" i="17" s="1"/>
  <c r="K68" i="17"/>
  <c r="I29" i="17" s="1"/>
  <c r="C42" i="17"/>
  <c r="C44" i="17"/>
  <c r="N52" i="17" s="1"/>
  <c r="L14" i="17" s="1"/>
  <c r="C46" i="17"/>
  <c r="C48" i="17"/>
  <c r="V52" i="17"/>
  <c r="T14" i="17" s="1"/>
  <c r="C54" i="17"/>
  <c r="C63" i="17"/>
  <c r="M68" i="17" s="1"/>
  <c r="K29" i="17" s="1"/>
  <c r="C65" i="17"/>
  <c r="L68" i="17"/>
  <c r="J29" i="17" s="1"/>
  <c r="C69" i="17"/>
  <c r="C71" i="17"/>
  <c r="C72" i="17"/>
  <c r="C74" i="17"/>
  <c r="X2" i="16"/>
  <c r="T2" i="16"/>
  <c r="S2" i="16"/>
  <c r="W2" i="16"/>
  <c r="V2" i="16"/>
  <c r="Y2" i="16"/>
  <c r="U2" i="16"/>
  <c r="P49" i="16"/>
  <c r="T49" i="16"/>
  <c r="X49" i="16"/>
  <c r="N65" i="16"/>
  <c r="R65" i="16"/>
  <c r="V65" i="16"/>
  <c r="Z65" i="16"/>
  <c r="M49" i="16"/>
  <c r="Q49" i="16"/>
  <c r="U49" i="16"/>
  <c r="Y49" i="16"/>
  <c r="K65" i="16"/>
  <c r="O65" i="16"/>
  <c r="S65" i="16"/>
  <c r="W65" i="16"/>
  <c r="AA65" i="16"/>
  <c r="J49" i="16"/>
  <c r="J52" i="16" s="1"/>
  <c r="H14" i="16" s="1"/>
  <c r="N49" i="16"/>
  <c r="R49" i="16"/>
  <c r="V49" i="16"/>
  <c r="Z49" i="16"/>
  <c r="Y17" i="16"/>
  <c r="U17" i="16"/>
  <c r="X17" i="16"/>
  <c r="T17" i="16"/>
  <c r="W17" i="16"/>
  <c r="S17" i="16"/>
  <c r="V17" i="16"/>
  <c r="L65" i="16"/>
  <c r="P65" i="16"/>
  <c r="T65" i="16"/>
  <c r="X65" i="16"/>
  <c r="H15" i="16"/>
  <c r="O49" i="16"/>
  <c r="S49" i="16"/>
  <c r="W49" i="16"/>
  <c r="AA49" i="16"/>
  <c r="M65" i="16"/>
  <c r="Q65" i="16"/>
  <c r="U65" i="16"/>
  <c r="Y65" i="16"/>
  <c r="C51" i="16"/>
  <c r="C66" i="16"/>
  <c r="C68" i="16"/>
  <c r="C41" i="16"/>
  <c r="C43" i="16"/>
  <c r="C45" i="16"/>
  <c r="C47" i="16"/>
  <c r="C49" i="16"/>
  <c r="C53" i="16"/>
  <c r="C55" i="16"/>
  <c r="C62" i="16"/>
  <c r="C64" i="16"/>
  <c r="C70" i="16"/>
  <c r="C73" i="16"/>
  <c r="C76" i="16"/>
  <c r="C50" i="16"/>
  <c r="C52" i="16"/>
  <c r="C67" i="16"/>
  <c r="C42" i="16"/>
  <c r="C44" i="16"/>
  <c r="C46" i="16"/>
  <c r="C48" i="16"/>
  <c r="C54" i="16"/>
  <c r="C61" i="16"/>
  <c r="C63" i="16"/>
  <c r="C65" i="16"/>
  <c r="C69" i="16"/>
  <c r="C71" i="16"/>
  <c r="C72" i="16"/>
  <c r="C74" i="16"/>
  <c r="X2" i="15"/>
  <c r="T2" i="15"/>
  <c r="Y2" i="15"/>
  <c r="P49" i="15"/>
  <c r="T49" i="15"/>
  <c r="X49" i="15"/>
  <c r="N65" i="15"/>
  <c r="R65" i="15"/>
  <c r="V65" i="15"/>
  <c r="Z65" i="15"/>
  <c r="M49" i="15"/>
  <c r="Q49" i="15"/>
  <c r="U49" i="15"/>
  <c r="Y49" i="15"/>
  <c r="K65" i="15"/>
  <c r="O65" i="15"/>
  <c r="S65" i="15"/>
  <c r="W65" i="15"/>
  <c r="AA65" i="15"/>
  <c r="J49" i="15"/>
  <c r="J52" i="15" s="1"/>
  <c r="H14" i="15" s="1"/>
  <c r="N49" i="15"/>
  <c r="R49" i="15"/>
  <c r="V49" i="15"/>
  <c r="Z49" i="15"/>
  <c r="Y17" i="15"/>
  <c r="U17" i="15"/>
  <c r="X17" i="15"/>
  <c r="T17" i="15"/>
  <c r="W17" i="15"/>
  <c r="S17" i="15"/>
  <c r="V17" i="15"/>
  <c r="L65" i="15"/>
  <c r="P65" i="15"/>
  <c r="T65" i="15"/>
  <c r="X65" i="15"/>
  <c r="H15" i="15"/>
  <c r="O49" i="15"/>
  <c r="S49" i="15"/>
  <c r="W49" i="15"/>
  <c r="AA49" i="15"/>
  <c r="M65" i="15"/>
  <c r="Q65" i="15"/>
  <c r="U65" i="15"/>
  <c r="Y65" i="15"/>
  <c r="C51" i="15"/>
  <c r="C66" i="15"/>
  <c r="C68" i="15"/>
  <c r="C43" i="15"/>
  <c r="C45" i="15"/>
  <c r="C47" i="15"/>
  <c r="C49" i="15"/>
  <c r="C53" i="15"/>
  <c r="C55" i="15"/>
  <c r="C62" i="15"/>
  <c r="C64" i="15"/>
  <c r="C70" i="15"/>
  <c r="C73" i="15"/>
  <c r="C76" i="15"/>
  <c r="C50" i="15"/>
  <c r="C52" i="15"/>
  <c r="C67" i="15"/>
  <c r="C42" i="15"/>
  <c r="C44" i="15"/>
  <c r="C46" i="15"/>
  <c r="U52" i="15" s="1"/>
  <c r="S14" i="15" s="1"/>
  <c r="C48" i="15"/>
  <c r="N52" i="15"/>
  <c r="L14" i="15" s="1"/>
  <c r="C54" i="15"/>
  <c r="C61" i="15"/>
  <c r="C63" i="15"/>
  <c r="C65" i="15"/>
  <c r="C69" i="15"/>
  <c r="C71" i="15"/>
  <c r="C72" i="15"/>
  <c r="C74" i="15"/>
  <c r="Y64" i="1"/>
  <c r="U64" i="1"/>
  <c r="Q64" i="1"/>
  <c r="Q65" i="1" s="1"/>
  <c r="M64" i="1"/>
  <c r="V64" i="1"/>
  <c r="R64" i="1"/>
  <c r="N64" i="1"/>
  <c r="J64" i="1"/>
  <c r="J65" i="1" s="1"/>
  <c r="J68" i="1" s="1"/>
  <c r="L64" i="1"/>
  <c r="G64" i="1"/>
  <c r="C68" i="1"/>
  <c r="C66" i="1"/>
  <c r="Z64" i="1"/>
  <c r="X64" i="1"/>
  <c r="T64" i="1"/>
  <c r="P64" i="1"/>
  <c r="T48" i="1"/>
  <c r="G48" i="1"/>
  <c r="AA48" i="1"/>
  <c r="U48" i="1"/>
  <c r="U49" i="1" s="1"/>
  <c r="Z48" i="1"/>
  <c r="V48" i="1"/>
  <c r="R48" i="1"/>
  <c r="T49" i="1" s="1"/>
  <c r="N48" i="1"/>
  <c r="O49" i="1" s="1"/>
  <c r="J49" i="1"/>
  <c r="J52" i="1" s="1"/>
  <c r="L49" i="1"/>
  <c r="C49" i="1"/>
  <c r="C47" i="1"/>
  <c r="C45" i="1"/>
  <c r="C43" i="1"/>
  <c r="Q49" i="1"/>
  <c r="C52" i="1"/>
  <c r="C50" i="1"/>
  <c r="K49" i="1"/>
  <c r="K52" i="1" s="1"/>
  <c r="M49" i="1"/>
  <c r="C55" i="1"/>
  <c r="C53" i="1"/>
  <c r="C48" i="1"/>
  <c r="C46" i="1"/>
  <c r="C44" i="1"/>
  <c r="K65" i="1"/>
  <c r="L65" i="1"/>
  <c r="X65" i="1"/>
  <c r="C75" i="1"/>
  <c r="C74" i="1"/>
  <c r="C72" i="1"/>
  <c r="C71" i="1"/>
  <c r="C69" i="1"/>
  <c r="C65" i="1"/>
  <c r="C63" i="1"/>
  <c r="C61" i="1"/>
  <c r="C42" i="1"/>
  <c r="C76" i="1"/>
  <c r="C73" i="1"/>
  <c r="C70" i="1"/>
  <c r="C64" i="1"/>
  <c r="P20" i="1"/>
  <c r="H74" i="1" s="1"/>
  <c r="L49" i="15" l="1"/>
  <c r="N49" i="1"/>
  <c r="S52" i="17"/>
  <c r="Q14" i="17" s="1"/>
  <c r="M52" i="17"/>
  <c r="K14" i="17" s="1"/>
  <c r="L49" i="16"/>
  <c r="V2" i="15"/>
  <c r="U2" i="15"/>
  <c r="S2" i="15"/>
  <c r="W2" i="15"/>
  <c r="W49" i="1"/>
  <c r="P65" i="1"/>
  <c r="Z52" i="15"/>
  <c r="X14" i="15" s="1"/>
  <c r="V68" i="17"/>
  <c r="T29" i="17" s="1"/>
  <c r="R68" i="17"/>
  <c r="P29" i="17" s="1"/>
  <c r="W68" i="17"/>
  <c r="U29" i="17" s="1"/>
  <c r="H30" i="17"/>
  <c r="I30" i="17" s="1"/>
  <c r="J30" i="17" s="1"/>
  <c r="K30" i="17" s="1"/>
  <c r="H30" i="15"/>
  <c r="AA49" i="1"/>
  <c r="R52" i="17"/>
  <c r="P14" i="17" s="1"/>
  <c r="X68" i="18"/>
  <c r="V29" i="18" s="1"/>
  <c r="T68" i="18"/>
  <c r="R29" i="18" s="1"/>
  <c r="P68" i="18"/>
  <c r="N29" i="18" s="1"/>
  <c r="L68" i="18"/>
  <c r="J29" i="18" s="1"/>
  <c r="AA68" i="18"/>
  <c r="Y29" i="18" s="1"/>
  <c r="W68" i="18"/>
  <c r="U29" i="18" s="1"/>
  <c r="S68" i="18"/>
  <c r="Q29" i="18" s="1"/>
  <c r="O68" i="18"/>
  <c r="M29" i="18" s="1"/>
  <c r="K68" i="18"/>
  <c r="I29" i="18" s="1"/>
  <c r="Z68" i="18"/>
  <c r="X29" i="18" s="1"/>
  <c r="V68" i="18"/>
  <c r="T29" i="18" s="1"/>
  <c r="R68" i="18"/>
  <c r="P29" i="18" s="1"/>
  <c r="N68" i="18"/>
  <c r="L29" i="18" s="1"/>
  <c r="Y68" i="18"/>
  <c r="W29" i="18" s="1"/>
  <c r="U68" i="18"/>
  <c r="S29" i="18" s="1"/>
  <c r="Q68" i="18"/>
  <c r="O29" i="18" s="1"/>
  <c r="M68" i="18"/>
  <c r="K29" i="18" s="1"/>
  <c r="Z52" i="18"/>
  <c r="X14" i="18" s="1"/>
  <c r="V52" i="18"/>
  <c r="T14" i="18" s="1"/>
  <c r="R52" i="18"/>
  <c r="P14" i="18" s="1"/>
  <c r="N52" i="18"/>
  <c r="L14" i="18" s="1"/>
  <c r="Y52" i="18"/>
  <c r="W14" i="18" s="1"/>
  <c r="U52" i="18"/>
  <c r="S14" i="18" s="1"/>
  <c r="Q52" i="18"/>
  <c r="O14" i="18" s="1"/>
  <c r="M52" i="18"/>
  <c r="K14" i="18" s="1"/>
  <c r="X52" i="18"/>
  <c r="V14" i="18" s="1"/>
  <c r="T52" i="18"/>
  <c r="R14" i="18" s="1"/>
  <c r="P52" i="18"/>
  <c r="N14" i="18" s="1"/>
  <c r="L52" i="18"/>
  <c r="J14" i="18" s="1"/>
  <c r="AA52" i="18"/>
  <c r="Y14" i="18" s="1"/>
  <c r="W52" i="18"/>
  <c r="U14" i="18" s="1"/>
  <c r="S52" i="18"/>
  <c r="Q14" i="18" s="1"/>
  <c r="O52" i="18"/>
  <c r="M14" i="18" s="1"/>
  <c r="K52" i="18"/>
  <c r="I14" i="18" s="1"/>
  <c r="O68" i="17"/>
  <c r="M29" i="17" s="1"/>
  <c r="U52" i="17"/>
  <c r="S14" i="17" s="1"/>
  <c r="T52" i="17"/>
  <c r="R14" i="17" s="1"/>
  <c r="U68" i="17"/>
  <c r="S29" i="17" s="1"/>
  <c r="O52" i="17"/>
  <c r="M14" i="17" s="1"/>
  <c r="Z52" i="17"/>
  <c r="X14" i="17" s="1"/>
  <c r="Z68" i="17"/>
  <c r="X29" i="17" s="1"/>
  <c r="P68" i="17"/>
  <c r="N29" i="17" s="1"/>
  <c r="AA68" i="17"/>
  <c r="Y29" i="17" s="1"/>
  <c r="Q52" i="17"/>
  <c r="O14" i="17" s="1"/>
  <c r="P52" i="17"/>
  <c r="N14" i="17" s="1"/>
  <c r="Q68" i="17"/>
  <c r="O29" i="17" s="1"/>
  <c r="AA52" i="17"/>
  <c r="Y14" i="17" s="1"/>
  <c r="N68" i="17"/>
  <c r="L29" i="17" s="1"/>
  <c r="L30" i="17" s="1"/>
  <c r="M30" i="17" s="1"/>
  <c r="X68" i="17"/>
  <c r="V29" i="17" s="1"/>
  <c r="W52" i="17"/>
  <c r="U14" i="17" s="1"/>
  <c r="J15" i="17"/>
  <c r="K15" i="17" s="1"/>
  <c r="L15" i="17" s="1"/>
  <c r="M15" i="17" s="1"/>
  <c r="N15" i="17" s="1"/>
  <c r="O15" i="17" s="1"/>
  <c r="P15" i="17" s="1"/>
  <c r="Q15" i="17" s="1"/>
  <c r="R15" i="17" s="1"/>
  <c r="S15" i="17" s="1"/>
  <c r="T15" i="17" s="1"/>
  <c r="U15" i="17" s="1"/>
  <c r="V15" i="17" s="1"/>
  <c r="W15" i="17" s="1"/>
  <c r="X15" i="17" s="1"/>
  <c r="Y15" i="17" s="1"/>
  <c r="Z15" i="17" s="1"/>
  <c r="S68" i="17"/>
  <c r="Q29" i="17" s="1"/>
  <c r="Y52" i="17"/>
  <c r="W14" i="17" s="1"/>
  <c r="X52" i="17"/>
  <c r="V14" i="17" s="1"/>
  <c r="Y68" i="17"/>
  <c r="W29" i="17" s="1"/>
  <c r="Z52" i="16"/>
  <c r="X14" i="16" s="1"/>
  <c r="V52" i="16"/>
  <c r="T14" i="16" s="1"/>
  <c r="R52" i="16"/>
  <c r="P14" i="16" s="1"/>
  <c r="N52" i="16"/>
  <c r="L14" i="16" s="1"/>
  <c r="Y52" i="16"/>
  <c r="W14" i="16" s="1"/>
  <c r="U52" i="16"/>
  <c r="S14" i="16" s="1"/>
  <c r="Q52" i="16"/>
  <c r="O14" i="16" s="1"/>
  <c r="M52" i="16"/>
  <c r="K14" i="16" s="1"/>
  <c r="X52" i="16"/>
  <c r="V14" i="16" s="1"/>
  <c r="T52" i="16"/>
  <c r="R14" i="16" s="1"/>
  <c r="P52" i="16"/>
  <c r="N14" i="16" s="1"/>
  <c r="L52" i="16"/>
  <c r="J14" i="16" s="1"/>
  <c r="AA52" i="16"/>
  <c r="Y14" i="16" s="1"/>
  <c r="W52" i="16"/>
  <c r="U14" i="16" s="1"/>
  <c r="S52" i="16"/>
  <c r="Q14" i="16" s="1"/>
  <c r="O52" i="16"/>
  <c r="M14" i="16" s="1"/>
  <c r="K52" i="16"/>
  <c r="I14" i="16" s="1"/>
  <c r="X68" i="16"/>
  <c r="V29" i="16" s="1"/>
  <c r="T68" i="16"/>
  <c r="R29" i="16" s="1"/>
  <c r="P68" i="16"/>
  <c r="N29" i="16" s="1"/>
  <c r="L68" i="16"/>
  <c r="J29" i="16" s="1"/>
  <c r="AA68" i="16"/>
  <c r="Y29" i="16" s="1"/>
  <c r="W68" i="16"/>
  <c r="U29" i="16" s="1"/>
  <c r="S68" i="16"/>
  <c r="Q29" i="16" s="1"/>
  <c r="O68" i="16"/>
  <c r="M29" i="16" s="1"/>
  <c r="K68" i="16"/>
  <c r="I29" i="16" s="1"/>
  <c r="Z68" i="16"/>
  <c r="X29" i="16" s="1"/>
  <c r="V68" i="16"/>
  <c r="T29" i="16" s="1"/>
  <c r="R68" i="16"/>
  <c r="P29" i="16" s="1"/>
  <c r="N68" i="16"/>
  <c r="L29" i="16" s="1"/>
  <c r="Y68" i="16"/>
  <c r="W29" i="16" s="1"/>
  <c r="U68" i="16"/>
  <c r="S29" i="16" s="1"/>
  <c r="Q68" i="16"/>
  <c r="O29" i="16" s="1"/>
  <c r="M68" i="16"/>
  <c r="K29" i="16" s="1"/>
  <c r="Q52" i="15"/>
  <c r="O14" i="15" s="1"/>
  <c r="O52" i="15"/>
  <c r="M14" i="15" s="1"/>
  <c r="M52" i="15"/>
  <c r="K14" i="15" s="1"/>
  <c r="P52" i="15"/>
  <c r="N14" i="15" s="1"/>
  <c r="R52" i="15"/>
  <c r="P14" i="15" s="1"/>
  <c r="Y52" i="15"/>
  <c r="W14" i="15" s="1"/>
  <c r="L52" i="15"/>
  <c r="J14" i="15" s="1"/>
  <c r="W52" i="15"/>
  <c r="U14" i="15" s="1"/>
  <c r="X52" i="15"/>
  <c r="V14" i="15" s="1"/>
  <c r="S52" i="15"/>
  <c r="Q14" i="15" s="1"/>
  <c r="I15" i="15"/>
  <c r="J15" i="15" s="1"/>
  <c r="K15" i="15" s="1"/>
  <c r="L15" i="15" s="1"/>
  <c r="M15" i="15" s="1"/>
  <c r="N15" i="15" s="1"/>
  <c r="O15" i="15" s="1"/>
  <c r="X68" i="15"/>
  <c r="V29" i="15" s="1"/>
  <c r="T68" i="15"/>
  <c r="R29" i="15" s="1"/>
  <c r="P68" i="15"/>
  <c r="N29" i="15" s="1"/>
  <c r="L68" i="15"/>
  <c r="J29" i="15" s="1"/>
  <c r="AA68" i="15"/>
  <c r="Y29" i="15" s="1"/>
  <c r="W68" i="15"/>
  <c r="U29" i="15" s="1"/>
  <c r="S68" i="15"/>
  <c r="Q29" i="15" s="1"/>
  <c r="O68" i="15"/>
  <c r="M29" i="15" s="1"/>
  <c r="K68" i="15"/>
  <c r="I29" i="15" s="1"/>
  <c r="Z68" i="15"/>
  <c r="X29" i="15" s="1"/>
  <c r="V68" i="15"/>
  <c r="T29" i="15" s="1"/>
  <c r="R68" i="15"/>
  <c r="P29" i="15" s="1"/>
  <c r="N68" i="15"/>
  <c r="L29" i="15" s="1"/>
  <c r="Y68" i="15"/>
  <c r="W29" i="15" s="1"/>
  <c r="U68" i="15"/>
  <c r="S29" i="15" s="1"/>
  <c r="Q68" i="15"/>
  <c r="O29" i="15" s="1"/>
  <c r="M68" i="15"/>
  <c r="K29" i="15" s="1"/>
  <c r="T52" i="15"/>
  <c r="R14" i="15" s="1"/>
  <c r="V52" i="15"/>
  <c r="T14" i="15" s="1"/>
  <c r="AA52" i="15"/>
  <c r="Y14" i="15" s="1"/>
  <c r="M65" i="1"/>
  <c r="V49" i="1"/>
  <c r="U65" i="1"/>
  <c r="O65" i="1"/>
  <c r="Y49" i="1"/>
  <c r="M68" i="1"/>
  <c r="T65" i="1"/>
  <c r="W65" i="1"/>
  <c r="AA65" i="1"/>
  <c r="Z65" i="1"/>
  <c r="K68" i="1"/>
  <c r="L68" i="1"/>
  <c r="S65" i="1"/>
  <c r="N65" i="1"/>
  <c r="Y65" i="1"/>
  <c r="V65" i="1"/>
  <c r="R65" i="1"/>
  <c r="S49" i="1"/>
  <c r="R49" i="1"/>
  <c r="N52" i="1"/>
  <c r="O52" i="1"/>
  <c r="Z49" i="1"/>
  <c r="Z52" i="1" s="1"/>
  <c r="P49" i="1"/>
  <c r="P52" i="1" s="1"/>
  <c r="X49" i="1"/>
  <c r="L52" i="1"/>
  <c r="M52" i="1"/>
  <c r="T52" i="1"/>
  <c r="AA52" i="1"/>
  <c r="Y68" i="1"/>
  <c r="N68" i="1"/>
  <c r="R68" i="1"/>
  <c r="V68" i="1"/>
  <c r="Z68" i="1"/>
  <c r="S68" i="1"/>
  <c r="AA68" i="1"/>
  <c r="O68" i="1"/>
  <c r="W68" i="1"/>
  <c r="P68" i="1"/>
  <c r="T68" i="1"/>
  <c r="X68" i="1"/>
  <c r="Q68" i="1"/>
  <c r="U68" i="1"/>
  <c r="U52" i="1"/>
  <c r="V52" i="1"/>
  <c r="Q52" i="1"/>
  <c r="W52" i="1"/>
  <c r="R52" i="1"/>
  <c r="X52" i="1"/>
  <c r="S52" i="1"/>
  <c r="Y52" i="1"/>
  <c r="P5" i="1"/>
  <c r="H71" i="1" s="1"/>
  <c r="P15" i="15" l="1"/>
  <c r="Z14" i="16"/>
  <c r="N30" i="17"/>
  <c r="O30" i="17" s="1"/>
  <c r="P30" i="17" s="1"/>
  <c r="Q30" i="17" s="1"/>
  <c r="R30" i="17" s="1"/>
  <c r="S30" i="17" s="1"/>
  <c r="T30" i="17" s="1"/>
  <c r="U30" i="17" s="1"/>
  <c r="V30" i="17" s="1"/>
  <c r="W30" i="17" s="1"/>
  <c r="X30" i="17" s="1"/>
  <c r="Y30" i="17" s="1"/>
  <c r="Z30" i="17" s="1"/>
  <c r="Z14" i="17"/>
  <c r="I30" i="18"/>
  <c r="J30" i="18" s="1"/>
  <c r="K30" i="18" s="1"/>
  <c r="L30" i="18" s="1"/>
  <c r="M30" i="18" s="1"/>
  <c r="N30" i="18" s="1"/>
  <c r="O30" i="18" s="1"/>
  <c r="P30" i="18" s="1"/>
  <c r="Q30" i="18" s="1"/>
  <c r="R30" i="18" s="1"/>
  <c r="S30" i="18" s="1"/>
  <c r="T30" i="18" s="1"/>
  <c r="U30" i="18" s="1"/>
  <c r="V30" i="18" s="1"/>
  <c r="W30" i="18" s="1"/>
  <c r="X30" i="18" s="1"/>
  <c r="Y30" i="18" s="1"/>
  <c r="Z30" i="18" s="1"/>
  <c r="Z29" i="18"/>
  <c r="I15" i="18"/>
  <c r="J15" i="18" s="1"/>
  <c r="K15" i="18" s="1"/>
  <c r="L15" i="18" s="1"/>
  <c r="M15" i="18" s="1"/>
  <c r="N15" i="18" s="1"/>
  <c r="O15" i="18" s="1"/>
  <c r="P15" i="18" s="1"/>
  <c r="Q15" i="18" s="1"/>
  <c r="R15" i="18" s="1"/>
  <c r="S15" i="18" s="1"/>
  <c r="T15" i="18" s="1"/>
  <c r="U15" i="18" s="1"/>
  <c r="V15" i="18" s="1"/>
  <c r="W15" i="18" s="1"/>
  <c r="X15" i="18" s="1"/>
  <c r="Y15" i="18" s="1"/>
  <c r="Z15" i="18" s="1"/>
  <c r="Z14" i="18"/>
  <c r="Z29" i="17"/>
  <c r="I30" i="16"/>
  <c r="J30" i="16" s="1"/>
  <c r="K30" i="16" s="1"/>
  <c r="L30" i="16" s="1"/>
  <c r="M30" i="16" s="1"/>
  <c r="N30" i="16" s="1"/>
  <c r="O30" i="16" s="1"/>
  <c r="P30" i="16" s="1"/>
  <c r="Q30" i="16" s="1"/>
  <c r="R30" i="16" s="1"/>
  <c r="S30" i="16" s="1"/>
  <c r="T30" i="16" s="1"/>
  <c r="U30" i="16" s="1"/>
  <c r="V30" i="16" s="1"/>
  <c r="W30" i="16" s="1"/>
  <c r="X30" i="16" s="1"/>
  <c r="Y30" i="16" s="1"/>
  <c r="Z30" i="16" s="1"/>
  <c r="Z29" i="16"/>
  <c r="I15" i="16"/>
  <c r="J15" i="16" s="1"/>
  <c r="K15" i="16" s="1"/>
  <c r="L15" i="16" s="1"/>
  <c r="M15" i="16" s="1"/>
  <c r="N15" i="16" s="1"/>
  <c r="O15" i="16" s="1"/>
  <c r="P15" i="16" s="1"/>
  <c r="Q15" i="16" s="1"/>
  <c r="R15" i="16" s="1"/>
  <c r="S15" i="16" s="1"/>
  <c r="T15" i="16" s="1"/>
  <c r="U15" i="16" s="1"/>
  <c r="V15" i="16" s="1"/>
  <c r="W15" i="16" s="1"/>
  <c r="X15" i="16" s="1"/>
  <c r="Y15" i="16" s="1"/>
  <c r="Z15" i="16" s="1"/>
  <c r="I30" i="15"/>
  <c r="J30" i="15" s="1"/>
  <c r="K30" i="15" s="1"/>
  <c r="L30" i="15" s="1"/>
  <c r="M30" i="15" s="1"/>
  <c r="N30" i="15" s="1"/>
  <c r="O30" i="15" s="1"/>
  <c r="P30" i="15" s="1"/>
  <c r="Q30" i="15" s="1"/>
  <c r="R30" i="15" s="1"/>
  <c r="S30" i="15" s="1"/>
  <c r="T30" i="15" s="1"/>
  <c r="U30" i="15" s="1"/>
  <c r="V30" i="15" s="1"/>
  <c r="W30" i="15" s="1"/>
  <c r="X30" i="15" s="1"/>
  <c r="Y30" i="15" s="1"/>
  <c r="Z30" i="15" s="1"/>
  <c r="Z29" i="15"/>
  <c r="Q15" i="15"/>
  <c r="R15" i="15" s="1"/>
  <c r="S15" i="15" s="1"/>
  <c r="T15" i="15" s="1"/>
  <c r="U15" i="15" s="1"/>
  <c r="V15" i="15" s="1"/>
  <c r="W15" i="15" s="1"/>
  <c r="X15" i="15" s="1"/>
  <c r="Y15" i="15" s="1"/>
  <c r="Z15" i="15" s="1"/>
  <c r="Z14" i="15"/>
  <c r="V20" i="1"/>
  <c r="F29" i="1"/>
  <c r="E29" i="1"/>
  <c r="Y18" i="1"/>
  <c r="X18" i="1"/>
  <c r="W18" i="1"/>
  <c r="V18" i="1"/>
  <c r="U18" i="1"/>
  <c r="T18" i="1"/>
  <c r="S18" i="1"/>
  <c r="E14" i="1"/>
  <c r="Y3" i="1"/>
  <c r="X3" i="1"/>
  <c r="W3" i="1"/>
  <c r="V3" i="1"/>
  <c r="U3" i="1"/>
  <c r="S3" i="1"/>
  <c r="T3" i="1"/>
  <c r="E30" i="1" l="1"/>
  <c r="F30" i="1" s="1"/>
  <c r="V5" i="1"/>
  <c r="G29" i="1"/>
  <c r="V17" i="1"/>
  <c r="F14" i="1"/>
  <c r="G30" i="1" l="1"/>
  <c r="I29" i="1"/>
  <c r="H29" i="1"/>
  <c r="M29" i="1"/>
  <c r="Q29" i="1"/>
  <c r="Y17" i="1"/>
  <c r="X17" i="1"/>
  <c r="U29" i="1"/>
  <c r="X29" i="1"/>
  <c r="T17" i="1"/>
  <c r="U17" i="1"/>
  <c r="V29" i="1"/>
  <c r="S17" i="1"/>
  <c r="Y29" i="1"/>
  <c r="K29" i="1"/>
  <c r="J29" i="1"/>
  <c r="W17" i="1"/>
  <c r="S29" i="1"/>
  <c r="W29" i="1"/>
  <c r="N29" i="1"/>
  <c r="T29" i="1"/>
  <c r="P29" i="1"/>
  <c r="R29" i="1"/>
  <c r="O29" i="1"/>
  <c r="L29" i="1"/>
  <c r="X2" i="1"/>
  <c r="Z13" i="1"/>
  <c r="Z12" i="1"/>
  <c r="Z11" i="1"/>
  <c r="Z10" i="1"/>
  <c r="Z9" i="1"/>
  <c r="Z8" i="1"/>
  <c r="Z7" i="1"/>
  <c r="Z29" i="1" l="1"/>
  <c r="H30" i="1"/>
  <c r="I30" i="1" s="1"/>
  <c r="J30" i="1" s="1"/>
  <c r="K30" i="1" s="1"/>
  <c r="L30" i="1" s="1"/>
  <c r="M30" i="1" s="1"/>
  <c r="N30" i="1" s="1"/>
  <c r="O30" i="1" s="1"/>
  <c r="P30" i="1" s="1"/>
  <c r="Q30" i="1" s="1"/>
  <c r="R30" i="1" s="1"/>
  <c r="S30" i="1" s="1"/>
  <c r="T30" i="1" s="1"/>
  <c r="U30" i="1" s="1"/>
  <c r="V30" i="1" s="1"/>
  <c r="W30" i="1" s="1"/>
  <c r="X30" i="1" s="1"/>
  <c r="Y30" i="1" s="1"/>
  <c r="Z30" i="1" s="1"/>
  <c r="Y2" i="1"/>
  <c r="U2" i="1"/>
  <c r="V2" i="1"/>
  <c r="T2" i="1"/>
  <c r="W2" i="1"/>
  <c r="S2" i="1"/>
  <c r="G14" i="1" l="1"/>
  <c r="J14" i="1"/>
  <c r="H14" i="1" l="1"/>
  <c r="I14" i="1" l="1"/>
  <c r="K14" i="1" l="1"/>
  <c r="L14" i="1" l="1"/>
  <c r="M14" i="1" l="1"/>
  <c r="N14" i="1" l="1"/>
  <c r="O14" i="1" l="1"/>
  <c r="P14" i="1" l="1"/>
  <c r="Q14" i="1" l="1"/>
  <c r="R14" i="1" l="1"/>
  <c r="S14" i="1" l="1"/>
  <c r="T14" i="1" l="1"/>
  <c r="U14" i="1" l="1"/>
  <c r="V14" i="1" l="1"/>
  <c r="W14" i="1" l="1"/>
  <c r="Y14" i="1" l="1"/>
  <c r="X14" i="1"/>
  <c r="E15" i="1"/>
  <c r="F15" i="1" s="1"/>
  <c r="G15" i="1" s="1"/>
  <c r="H15" i="1" s="1"/>
  <c r="I15" i="1" s="1"/>
  <c r="J15" i="1" s="1"/>
  <c r="K15" i="1" s="1"/>
  <c r="L15" i="1" s="1"/>
  <c r="M15" i="1" s="1"/>
  <c r="N15" i="1" s="1"/>
  <c r="O15" i="1" s="1"/>
  <c r="P15" i="1" s="1"/>
  <c r="Q15" i="1" s="1"/>
  <c r="R15" i="1" s="1"/>
  <c r="S15" i="1" s="1"/>
  <c r="T15" i="1" s="1"/>
  <c r="U15" i="1" s="1"/>
  <c r="V15" i="1" s="1"/>
  <c r="W15" i="1" s="1"/>
  <c r="X15" i="1" s="1"/>
  <c r="Y15" i="1" l="1"/>
  <c r="Z15" i="1" s="1"/>
  <c r="Z14" i="1"/>
</calcChain>
</file>

<file path=xl/sharedStrings.xml><?xml version="1.0" encoding="utf-8"?>
<sst xmlns="http://schemas.openxmlformats.org/spreadsheetml/2006/main" count="360" uniqueCount="41">
  <si>
    <t>Team:</t>
  </si>
  <si>
    <t>Total</t>
  </si>
  <si>
    <t>Errors</t>
  </si>
  <si>
    <t xml:space="preserve">Team Points </t>
  </si>
  <si>
    <t>Score</t>
  </si>
  <si>
    <t>Qty</t>
  </si>
  <si>
    <t>Question#</t>
  </si>
  <si>
    <t xml:space="preserve"> Time Outs</t>
  </si>
  <si>
    <t>Q1</t>
  </si>
  <si>
    <t>Q2</t>
  </si>
  <si>
    <t>Q3</t>
  </si>
  <si>
    <t>Q4</t>
  </si>
  <si>
    <t>Q5</t>
  </si>
  <si>
    <t>Q6</t>
  </si>
  <si>
    <t>Q7</t>
  </si>
  <si>
    <t>Q8</t>
  </si>
  <si>
    <t>Q9</t>
  </si>
  <si>
    <t>Q10</t>
  </si>
  <si>
    <t>Q11</t>
  </si>
  <si>
    <t>Q12</t>
  </si>
  <si>
    <t>Q13</t>
  </si>
  <si>
    <t>Q14</t>
  </si>
  <si>
    <t>Q15</t>
  </si>
  <si>
    <t>Q16</t>
  </si>
  <si>
    <t>Q17</t>
  </si>
  <si>
    <t>Q18</t>
  </si>
  <si>
    <t>Q19</t>
  </si>
  <si>
    <t>Q20</t>
  </si>
  <si>
    <t>Q21</t>
  </si>
  <si>
    <t>Quizzers with Correct Answers</t>
  </si>
  <si>
    <t>Correct Answers</t>
  </si>
  <si>
    <t>Team 2 Errors</t>
  </si>
  <si>
    <t>Team 1 Errors</t>
  </si>
  <si>
    <t>Team 1 Team Bonuses</t>
  </si>
  <si>
    <t>Team 2 Team Bonuses</t>
  </si>
  <si>
    <t>Team Points for Team 2</t>
  </si>
  <si>
    <t>Team Points for Team 1</t>
  </si>
  <si>
    <t>Finish or Quote Team 1</t>
  </si>
  <si>
    <t>Finish or Quote Team 2</t>
  </si>
  <si>
    <t>Room #</t>
  </si>
  <si>
    <t>Quiz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</si>
</sst>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6" x14ac:knownFonts="1">
    <font>
      <sz val="11"/>
      <color theme="1"/>
      <name val="Calibri"/>
      <family val="2"/>
      <scheme val="minor"/>
    </font>
    <font>
      <sz val="9"/>
      <color indexed="8"/>
      <name val="Tahoma"/>
      <family val="2"/>
    </font>
    <font>
      <sz val="9"/>
      <name val="Tahoma"/>
      <family val="2"/>
    </font>
    <font>
      <sz val="10"/>
      <color indexed="8"/>
      <name val="Tahoma"/>
    </font>
    <font>
      <b/>
      <sz val="9"/>
      <color indexed="10"/>
      <name val="Tahoma"/>
      <family val="2"/>
    </font>
    <font>
      <sz val="10"/>
      <name val="Tahoma"/>
      <family val="2"/>
    </font>
    <font>
      <sz val="9"/>
      <color rgb="FFFF0000"/>
      <name val="Tahoma"/>
      <family val="2"/>
    </font>
    <font>
      <sz val="11"/>
      <color rgb="FFFF0000"/>
      <name val="Calibri"/>
      <family val="2"/>
      <scheme val="minor"/>
    </font>
    <font>
      <b/>
      <sz val="11"/>
      <color rgb="FF002060"/>
      <name val="Calibri"/>
      <family val="2"/>
      <scheme val="minor"/>
    </font>
    <font>
      <b/>
      <sz val="11"/>
      <color rgb="FFFF0000"/>
      <name val="Calibri"/>
      <family val="2"/>
      <scheme val="minor"/>
    </font>
    <font>
      <b/>
      <sz val="9"/>
      <color indexed="8"/>
      <name val="Tahoma"/>
      <family val="2"/>
    </font>
    <font>
      <u/>
      <sz val="11"/>
      <color theme="1"/>
      <name val="Calibri"/>
      <family val="2"/>
      <scheme val="minor"/>
    </font>
    <font>
      <u/>
      <sz val="9"/>
      <color indexed="8"/>
      <name val="Tahoma"/>
      <family val="2"/>
    </font>
    <font>
      <b/>
      <sz val="11"/>
      <color indexed="10"/>
      <name val="Tahoma"/>
      <family val="2"/>
    </font>
    <font>
      <sz val="11"/>
      <name val="Calibri"/>
      <family val="2"/>
    </font>
    <font>
      <b/>
      <sz val="9"/>
      <color rgb="FFFF0000"/>
      <name val="Tahoma"/>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right style="medium">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xf>
    <xf numFmtId="164" fontId="1" fillId="0" borderId="1" xfId="0" applyNumberFormat="1" applyFont="1" applyBorder="1" applyAlignment="1">
      <alignment horizontal="left"/>
    </xf>
    <xf numFmtId="0" fontId="1" fillId="0" borderId="1" xfId="0" applyFont="1" applyBorder="1" applyAlignment="1">
      <alignment horizontal="left"/>
    </xf>
    <xf numFmtId="0" fontId="2" fillId="0" borderId="2" xfId="0" applyFont="1" applyFill="1" applyBorder="1" applyAlignment="1">
      <alignment horizontal="left"/>
    </xf>
    <xf numFmtId="0" fontId="0" fillId="0" borderId="3" xfId="0" applyBorder="1"/>
    <xf numFmtId="0" fontId="1" fillId="0" borderId="4" xfId="0" applyFont="1" applyFill="1" applyBorder="1" applyAlignment="1">
      <alignment horizontal="left"/>
    </xf>
    <xf numFmtId="0" fontId="0" fillId="0" borderId="5" xfId="0" applyBorder="1"/>
    <xf numFmtId="0" fontId="3" fillId="0" borderId="1" xfId="0" applyFont="1" applyBorder="1" applyAlignment="1">
      <alignment horizontal="left"/>
    </xf>
    <xf numFmtId="0" fontId="1" fillId="0" borderId="4" xfId="0" applyFont="1" applyBorder="1" applyAlignment="1">
      <alignment horizontal="left"/>
    </xf>
    <xf numFmtId="0" fontId="0" fillId="0" borderId="1" xfId="0" applyBorder="1" applyAlignment="1">
      <alignment horizontal="left"/>
    </xf>
    <xf numFmtId="0" fontId="1" fillId="0" borderId="6" xfId="0" applyFont="1" applyBorder="1" applyAlignment="1">
      <alignment horizontal="left"/>
    </xf>
    <xf numFmtId="0" fontId="3" fillId="0" borderId="0" xfId="0" applyFont="1" applyBorder="1"/>
    <xf numFmtId="0" fontId="3" fillId="0" borderId="5" xfId="0" applyFont="1" applyBorder="1"/>
    <xf numFmtId="0" fontId="1" fillId="0" borderId="7" xfId="0" applyFont="1" applyBorder="1" applyAlignment="1">
      <alignment horizontal="left"/>
    </xf>
    <xf numFmtId="0" fontId="1" fillId="0" borderId="0" xfId="0" applyFont="1" applyBorder="1" applyAlignment="1">
      <alignment horizontal="left"/>
    </xf>
    <xf numFmtId="0" fontId="5" fillId="0" borderId="0" xfId="0" applyFont="1"/>
    <xf numFmtId="0" fontId="4" fillId="0" borderId="9" xfId="0" applyFont="1" applyBorder="1" applyAlignment="1">
      <alignment horizontal="center"/>
    </xf>
    <xf numFmtId="0" fontId="4" fillId="0" borderId="10" xfId="0" applyFont="1" applyBorder="1" applyAlignment="1">
      <alignment horizontal="center"/>
    </xf>
    <xf numFmtId="0" fontId="4" fillId="0" borderId="0" xfId="0" applyFont="1" applyBorder="1" applyAlignment="1">
      <alignment horizontal="left"/>
    </xf>
    <xf numFmtId="0" fontId="4" fillId="0" borderId="0" xfId="0" applyFont="1" applyBorder="1" applyAlignment="1">
      <alignment horizontal="center"/>
    </xf>
    <xf numFmtId="0" fontId="1" fillId="0" borderId="0" xfId="0" applyFont="1" applyBorder="1" applyAlignment="1">
      <alignment horizontal="center"/>
    </xf>
    <xf numFmtId="0" fontId="1" fillId="0" borderId="11" xfId="0" applyFont="1" applyBorder="1" applyAlignment="1">
      <alignment horizontal="left"/>
    </xf>
    <xf numFmtId="0" fontId="6" fillId="0" borderId="1" xfId="0" applyFont="1" applyBorder="1" applyAlignment="1">
      <alignment horizontal="center"/>
    </xf>
    <xf numFmtId="0" fontId="4" fillId="0" borderId="11" xfId="0" applyFont="1" applyBorder="1" applyAlignment="1">
      <alignment horizontal="left"/>
    </xf>
    <xf numFmtId="0" fontId="1" fillId="0" borderId="2" xfId="0" applyFont="1" applyBorder="1" applyAlignment="1">
      <alignment horizontal="left"/>
    </xf>
    <xf numFmtId="0" fontId="0" fillId="0" borderId="0" xfId="0" applyAlignment="1">
      <alignment horizontal="left"/>
    </xf>
    <xf numFmtId="0" fontId="7" fillId="0" borderId="9" xfId="0" applyFont="1" applyBorder="1" applyAlignment="1">
      <alignment horizontal="center"/>
    </xf>
    <xf numFmtId="0" fontId="8" fillId="0" borderId="9" xfId="0" applyFont="1" applyBorder="1" applyAlignment="1">
      <alignment horizontal="center"/>
    </xf>
    <xf numFmtId="0" fontId="9" fillId="0" borderId="9" xfId="0" applyFont="1" applyBorder="1" applyAlignment="1">
      <alignment horizontal="center"/>
    </xf>
    <xf numFmtId="0" fontId="0" fillId="0" borderId="2" xfId="0" applyBorder="1"/>
    <xf numFmtId="0" fontId="0" fillId="0" borderId="8" xfId="0" applyBorder="1"/>
    <xf numFmtId="0" fontId="0" fillId="0" borderId="13" xfId="0" applyBorder="1"/>
    <xf numFmtId="0" fontId="0" fillId="0" borderId="11" xfId="0" applyBorder="1"/>
    <xf numFmtId="0" fontId="0" fillId="0" borderId="14" xfId="0" applyBorder="1"/>
    <xf numFmtId="0" fontId="0" fillId="0" borderId="0" xfId="0" applyBorder="1" applyAlignment="1">
      <alignment horizontal="left"/>
    </xf>
    <xf numFmtId="0" fontId="7" fillId="0" borderId="0" xfId="0" applyFont="1" applyBorder="1" applyAlignment="1">
      <alignment horizontal="center"/>
    </xf>
    <xf numFmtId="0" fontId="8" fillId="0" borderId="0" xfId="0" applyFont="1" applyBorder="1" applyAlignment="1">
      <alignment horizontal="center"/>
    </xf>
    <xf numFmtId="0" fontId="9" fillId="0" borderId="0" xfId="0" applyFont="1" applyBorder="1" applyAlignment="1">
      <alignment horizontal="center"/>
    </xf>
    <xf numFmtId="0" fontId="1" fillId="0" borderId="15" xfId="0" applyFont="1" applyBorder="1" applyAlignment="1">
      <alignment horizontal="left"/>
    </xf>
    <xf numFmtId="0" fontId="1" fillId="0" borderId="16" xfId="0" applyFont="1" applyBorder="1" applyAlignment="1">
      <alignment horizontal="left"/>
    </xf>
    <xf numFmtId="0" fontId="11" fillId="0" borderId="0" xfId="0" applyFont="1" applyAlignment="1">
      <alignment horizontal="left"/>
    </xf>
    <xf numFmtId="0" fontId="12" fillId="0" borderId="0" xfId="0" applyFont="1" applyBorder="1" applyAlignment="1">
      <alignment horizontal="left"/>
    </xf>
    <xf numFmtId="0" fontId="10" fillId="0" borderId="0" xfId="0" applyFont="1" applyBorder="1" applyAlignment="1">
      <alignment horizontal="left"/>
    </xf>
    <xf numFmtId="0" fontId="13" fillId="0" borderId="0" xfId="0" applyFont="1" applyBorder="1" applyAlignment="1">
      <alignment horizontal="left"/>
    </xf>
    <xf numFmtId="0" fontId="14" fillId="0" borderId="0" xfId="0" applyFont="1" applyBorder="1" applyAlignment="1">
      <alignment horizontal="left"/>
    </xf>
    <xf numFmtId="0" fontId="0" fillId="0" borderId="0" xfId="0" applyBorder="1"/>
    <xf numFmtId="0" fontId="6" fillId="0" borderId="9" xfId="0" applyFont="1" applyBorder="1" applyAlignment="1">
      <alignment horizontal="center"/>
    </xf>
    <xf numFmtId="0" fontId="4" fillId="0" borderId="0" xfId="0" applyFont="1" applyBorder="1" applyAlignment="1">
      <alignment horizontal="left"/>
    </xf>
    <xf numFmtId="0" fontId="0" fillId="0" borderId="0" xfId="0" applyAlignment="1">
      <alignment horizontal="left"/>
    </xf>
    <xf numFmtId="0" fontId="5" fillId="0" borderId="1" xfId="0" applyFont="1" applyBorder="1" applyAlignment="1">
      <alignment horizontal="center"/>
    </xf>
    <xf numFmtId="0" fontId="0" fillId="0" borderId="15" xfId="0" applyBorder="1" applyAlignment="1">
      <alignment horizontal="left"/>
    </xf>
    <xf numFmtId="0" fontId="0" fillId="0" borderId="7" xfId="0" applyBorder="1" applyAlignment="1">
      <alignment horizontal="left"/>
    </xf>
    <xf numFmtId="0" fontId="0" fillId="0" borderId="0" xfId="0" applyAlignment="1">
      <alignment horizontal="left"/>
    </xf>
    <xf numFmtId="0" fontId="11" fillId="0" borderId="0" xfId="0" applyFont="1" applyAlignment="1">
      <alignment horizontal="right"/>
    </xf>
    <xf numFmtId="0" fontId="7" fillId="0" borderId="1" xfId="0" applyFont="1" applyBorder="1" applyAlignment="1">
      <alignment horizontal="left"/>
    </xf>
    <xf numFmtId="0" fontId="1" fillId="0" borderId="13" xfId="0" applyFont="1" applyBorder="1" applyAlignment="1">
      <alignment horizontal="left"/>
    </xf>
    <xf numFmtId="164" fontId="1" fillId="0" borderId="15" xfId="0" applyNumberFormat="1" applyFont="1" applyBorder="1" applyAlignment="1">
      <alignment horizontal="left"/>
    </xf>
    <xf numFmtId="0" fontId="15" fillId="0" borderId="8" xfId="0" applyFont="1" applyBorder="1" applyAlignment="1">
      <alignment horizontal="left"/>
    </xf>
    <xf numFmtId="0" fontId="15" fillId="0" borderId="0" xfId="0" applyFont="1" applyBorder="1" applyAlignment="1">
      <alignment horizontal="left"/>
    </xf>
    <xf numFmtId="0" fontId="15" fillId="0" borderId="0" xfId="0" applyFont="1" applyFill="1" applyBorder="1" applyAlignment="1">
      <alignment horizontal="left"/>
    </xf>
    <xf numFmtId="0" fontId="0" fillId="0" borderId="0" xfId="0" applyAlignment="1">
      <alignment horizontal="left"/>
    </xf>
    <xf numFmtId="0" fontId="0" fillId="0" borderId="12" xfId="0" applyBorder="1" applyAlignment="1">
      <alignment horizontal="left"/>
    </xf>
    <xf numFmtId="164" fontId="1" fillId="0" borderId="15" xfId="0" applyNumberFormat="1" applyFont="1" applyBorder="1" applyAlignment="1">
      <alignment horizontal="center"/>
    </xf>
    <xf numFmtId="164" fontId="1" fillId="0" borderId="7" xfId="0" applyNumberFormat="1"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466725</xdr:colOff>
      <xdr:row>1</xdr:row>
      <xdr:rowOff>190498</xdr:rowOff>
    </xdr:from>
    <xdr:ext cx="11734800" cy="6686552"/>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66725" y="380998"/>
          <a:ext cx="11734800" cy="6686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u="sng"/>
            <a:t>Instructions for using the score sheet</a:t>
          </a:r>
        </a:p>
        <a:p>
          <a:pPr algn="l"/>
          <a:endParaRPr lang="en-US" sz="1400"/>
        </a:p>
        <a:p>
          <a:pPr algn="l"/>
          <a:r>
            <a:rPr lang="en-US" sz="1400"/>
            <a:t>The purpose of this score sheet is to make keeping track of team bonuses as well as a few other things a little easier as it automates them for you.</a:t>
          </a:r>
        </a:p>
        <a:p>
          <a:pPr algn="l"/>
          <a:endParaRPr lang="en-US" sz="1400"/>
        </a:p>
        <a:p>
          <a:pPr algn="l"/>
          <a:r>
            <a:rPr lang="en-US" sz="1400"/>
            <a:t>1)</a:t>
          </a:r>
          <a:r>
            <a:rPr lang="en-US" sz="1400" baseline="0"/>
            <a:t> Fill in the scores for each quizzer as you normally would, 20 points for each correct answer and -10 for each error.  Remember that if someone gets 5 right without getting any wrong they get 30 points for the 5th correct answer rather than the 20 points they would normally receive unless you decide to leave them in the quiz in which case they only get 20 points.  Also remember that if a quizzer gets 3 wrong they can no longer jump but may remain in for bonuses.</a:t>
          </a:r>
        </a:p>
        <a:p>
          <a:pPr algn="l"/>
          <a:endParaRPr lang="en-US" sz="1400" baseline="0"/>
        </a:p>
        <a:p>
          <a:pPr algn="l"/>
          <a:r>
            <a:rPr lang="en-US" sz="1400" baseline="0"/>
            <a:t>2)If a quizzer gets a bonus correct put a B or a b in the appropriate spot and the score sheet will automatically add the 10 points in the team points area.  You can use any non-numeric mark for a missed bonus attempt and it will not affect the scoring.  Personally I use the - but any mark will work.  I'm thinking / may show up better.</a:t>
          </a:r>
        </a:p>
        <a:p>
          <a:pPr algn="l"/>
          <a:endParaRPr lang="en-US" sz="1400" baseline="0"/>
        </a:p>
        <a:p>
          <a:pPr algn="l"/>
          <a:r>
            <a:rPr lang="en-US" sz="1400" baseline="0"/>
            <a:t>3)The spot to the right of the quizzer seat number is to mark with a C to designate who is captian.  This will appear in red once entered.</a:t>
          </a:r>
        </a:p>
        <a:p>
          <a:pPr algn="l"/>
          <a:endParaRPr lang="en-US" sz="1400" baseline="0"/>
        </a:p>
        <a:p>
          <a:pPr algn="l"/>
          <a:r>
            <a:rPr lang="en-US" sz="1400" baseline="0"/>
            <a:t>4)The spot with the seat number can be modified to show people moving seats.  For instance, quizzer 5 comes in on seat 2 so change the 5 to 5,2.  Also  I recommend using the Fill Color button and use yellow or some other light color on the question someone comes in or out of a quiz.  Personally I don't see color well so I'm just using yellow to show in or out of a quiz but you may want one color for where someone comes in and another for where someone comes out.</a:t>
          </a:r>
        </a:p>
        <a:p>
          <a:pPr algn="l"/>
          <a:endParaRPr lang="en-US" sz="1400" baseline="0"/>
        </a:p>
        <a:p>
          <a:pPr algn="l"/>
          <a:r>
            <a:rPr lang="en-US" sz="1400" baseline="0"/>
            <a:t>5)The spots above question 4,8,12, and 18 are for you to enter whether the questions were a quote or a finish by entering a F or Q.  If the first two are the same then it will fill in the spots above 12 and 18 automatically.  It will always fill in 18 automatically.  I find it's good to remind your quoter at the automatic time-out what question 18 will be.</a:t>
          </a:r>
        </a:p>
        <a:p>
          <a:pPr algn="l"/>
          <a:endParaRPr lang="en-US" sz="1400" baseline="0"/>
        </a:p>
        <a:p>
          <a:pPr algn="l"/>
          <a:r>
            <a:rPr lang="en-US" sz="1400" baseline="0"/>
            <a:t>6) Team bonuses start when your 3rd quizzer gets a correct answer and will automatically generate 10 points for them.  The 4th through 7th quizzer bonus will give your team an additional 20 points per quizzer bonus.  The 5th and each additional error count as an extra -10 and are also recorded on the team points line.  I was thinking about making a warning come up at 4 errors but have not done so yet.</a:t>
          </a:r>
        </a:p>
        <a:p>
          <a:pPr algn="l"/>
          <a:endParaRPr lang="en-US" sz="1400" baseline="0"/>
        </a:p>
        <a:p>
          <a:pPr algn="l"/>
          <a:r>
            <a:rPr lang="en-US" sz="1400" baseline="0"/>
            <a:t>If you have any questions or comments please feel free to drop me (Chad) a line at mrsimpson3000@gmail.com and I will be more than happy to help in any way.</a:t>
          </a:r>
          <a:endParaRPr lang="en-US" sz="14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77"/>
  <sheetViews>
    <sheetView tabSelected="1" workbookViewId="0"/>
  </sheetViews>
  <sheetFormatPr defaultColWidth="9" defaultRowHeight="14.4" x14ac:dyDescent="0.3"/>
  <cols>
    <col min="1" max="3" width="5.6640625" customWidth="1"/>
    <col min="4" max="4" width="20.6640625" customWidth="1"/>
    <col min="5" max="25" width="4.33203125" style="1" customWidth="1"/>
    <col min="26" max="26" width="9" style="1"/>
    <col min="27" max="31" width="9" style="26"/>
    <col min="32" max="56" width="9" style="1"/>
    <col min="287" max="287" width="1.109375" customWidth="1"/>
    <col min="288" max="289" width="5.6640625" customWidth="1"/>
    <col min="290" max="290" width="20.6640625" customWidth="1"/>
    <col min="291" max="311" width="4.33203125" customWidth="1"/>
    <col min="543" max="543" width="1.109375" customWidth="1"/>
    <col min="544" max="545" width="5.6640625" customWidth="1"/>
    <col min="546" max="546" width="20.6640625" customWidth="1"/>
    <col min="547" max="567" width="4.33203125" customWidth="1"/>
    <col min="799" max="799" width="1.109375" customWidth="1"/>
    <col min="800" max="801" width="5.6640625" customWidth="1"/>
    <col min="802" max="802" width="20.6640625" customWidth="1"/>
    <col min="803" max="823" width="4.33203125" customWidth="1"/>
    <col min="1055" max="1055" width="1.109375" customWidth="1"/>
    <col min="1056" max="1057" width="5.6640625" customWidth="1"/>
    <col min="1058" max="1058" width="20.6640625" customWidth="1"/>
    <col min="1059" max="1079" width="4.33203125" customWidth="1"/>
    <col min="1311" max="1311" width="1.109375" customWidth="1"/>
    <col min="1312" max="1313" width="5.6640625" customWidth="1"/>
    <col min="1314" max="1314" width="20.6640625" customWidth="1"/>
    <col min="1315" max="1335" width="4.33203125" customWidth="1"/>
    <col min="1567" max="1567" width="1.109375" customWidth="1"/>
    <col min="1568" max="1569" width="5.6640625" customWidth="1"/>
    <col min="1570" max="1570" width="20.6640625" customWidth="1"/>
    <col min="1571" max="1591" width="4.33203125" customWidth="1"/>
    <col min="1823" max="1823" width="1.109375" customWidth="1"/>
    <col min="1824" max="1825" width="5.6640625" customWidth="1"/>
    <col min="1826" max="1826" width="20.6640625" customWidth="1"/>
    <col min="1827" max="1847" width="4.33203125" customWidth="1"/>
    <col min="2079" max="2079" width="1.109375" customWidth="1"/>
    <col min="2080" max="2081" width="5.6640625" customWidth="1"/>
    <col min="2082" max="2082" width="20.6640625" customWidth="1"/>
    <col min="2083" max="2103" width="4.33203125" customWidth="1"/>
    <col min="2335" max="2335" width="1.109375" customWidth="1"/>
    <col min="2336" max="2337" width="5.6640625" customWidth="1"/>
    <col min="2338" max="2338" width="20.6640625" customWidth="1"/>
    <col min="2339" max="2359" width="4.33203125" customWidth="1"/>
    <col min="2591" max="2591" width="1.109375" customWidth="1"/>
    <col min="2592" max="2593" width="5.6640625" customWidth="1"/>
    <col min="2594" max="2594" width="20.6640625" customWidth="1"/>
    <col min="2595" max="2615" width="4.33203125" customWidth="1"/>
    <col min="2847" max="2847" width="1.109375" customWidth="1"/>
    <col min="2848" max="2849" width="5.6640625" customWidth="1"/>
    <col min="2850" max="2850" width="20.6640625" customWidth="1"/>
    <col min="2851" max="2871" width="4.33203125" customWidth="1"/>
    <col min="3103" max="3103" width="1.109375" customWidth="1"/>
    <col min="3104" max="3105" width="5.6640625" customWidth="1"/>
    <col min="3106" max="3106" width="20.6640625" customWidth="1"/>
    <col min="3107" max="3127" width="4.33203125" customWidth="1"/>
    <col min="3359" max="3359" width="1.109375" customWidth="1"/>
    <col min="3360" max="3361" width="5.6640625" customWidth="1"/>
    <col min="3362" max="3362" width="20.6640625" customWidth="1"/>
    <col min="3363" max="3383" width="4.33203125" customWidth="1"/>
    <col min="3615" max="3615" width="1.109375" customWidth="1"/>
    <col min="3616" max="3617" width="5.6640625" customWidth="1"/>
    <col min="3618" max="3618" width="20.6640625" customWidth="1"/>
    <col min="3619" max="3639" width="4.33203125" customWidth="1"/>
    <col min="3871" max="3871" width="1.109375" customWidth="1"/>
    <col min="3872" max="3873" width="5.6640625" customWidth="1"/>
    <col min="3874" max="3874" width="20.6640625" customWidth="1"/>
    <col min="3875" max="3895" width="4.33203125" customWidth="1"/>
    <col min="4127" max="4127" width="1.109375" customWidth="1"/>
    <col min="4128" max="4129" width="5.6640625" customWidth="1"/>
    <col min="4130" max="4130" width="20.6640625" customWidth="1"/>
    <col min="4131" max="4151" width="4.33203125" customWidth="1"/>
    <col min="4383" max="4383" width="1.109375" customWidth="1"/>
    <col min="4384" max="4385" width="5.6640625" customWidth="1"/>
    <col min="4386" max="4386" width="20.6640625" customWidth="1"/>
    <col min="4387" max="4407" width="4.33203125" customWidth="1"/>
    <col min="4639" max="4639" width="1.109375" customWidth="1"/>
    <col min="4640" max="4641" width="5.6640625" customWidth="1"/>
    <col min="4642" max="4642" width="20.6640625" customWidth="1"/>
    <col min="4643" max="4663" width="4.33203125" customWidth="1"/>
    <col min="4895" max="4895" width="1.109375" customWidth="1"/>
    <col min="4896" max="4897" width="5.6640625" customWidth="1"/>
    <col min="4898" max="4898" width="20.6640625" customWidth="1"/>
    <col min="4899" max="4919" width="4.33203125" customWidth="1"/>
    <col min="5151" max="5151" width="1.109375" customWidth="1"/>
    <col min="5152" max="5153" width="5.6640625" customWidth="1"/>
    <col min="5154" max="5154" width="20.6640625" customWidth="1"/>
    <col min="5155" max="5175" width="4.33203125" customWidth="1"/>
    <col min="5407" max="5407" width="1.109375" customWidth="1"/>
    <col min="5408" max="5409" width="5.6640625" customWidth="1"/>
    <col min="5410" max="5410" width="20.6640625" customWidth="1"/>
    <col min="5411" max="5431" width="4.33203125" customWidth="1"/>
    <col min="5663" max="5663" width="1.109375" customWidth="1"/>
    <col min="5664" max="5665" width="5.6640625" customWidth="1"/>
    <col min="5666" max="5666" width="20.6640625" customWidth="1"/>
    <col min="5667" max="5687" width="4.33203125" customWidth="1"/>
    <col min="5919" max="5919" width="1.109375" customWidth="1"/>
    <col min="5920" max="5921" width="5.6640625" customWidth="1"/>
    <col min="5922" max="5922" width="20.6640625" customWidth="1"/>
    <col min="5923" max="5943" width="4.33203125" customWidth="1"/>
    <col min="6175" max="6175" width="1.109375" customWidth="1"/>
    <col min="6176" max="6177" width="5.6640625" customWidth="1"/>
    <col min="6178" max="6178" width="20.6640625" customWidth="1"/>
    <col min="6179" max="6199" width="4.33203125" customWidth="1"/>
    <col min="6431" max="6431" width="1.109375" customWidth="1"/>
    <col min="6432" max="6433" width="5.6640625" customWidth="1"/>
    <col min="6434" max="6434" width="20.6640625" customWidth="1"/>
    <col min="6435" max="6455" width="4.33203125" customWidth="1"/>
    <col min="6687" max="6687" width="1.109375" customWidth="1"/>
    <col min="6688" max="6689" width="5.6640625" customWidth="1"/>
    <col min="6690" max="6690" width="20.6640625" customWidth="1"/>
    <col min="6691" max="6711" width="4.33203125" customWidth="1"/>
    <col min="6943" max="6943" width="1.109375" customWidth="1"/>
    <col min="6944" max="6945" width="5.6640625" customWidth="1"/>
    <col min="6946" max="6946" width="20.6640625" customWidth="1"/>
    <col min="6947" max="6967" width="4.33203125" customWidth="1"/>
    <col min="7199" max="7199" width="1.109375" customWidth="1"/>
    <col min="7200" max="7201" width="5.6640625" customWidth="1"/>
    <col min="7202" max="7202" width="20.6640625" customWidth="1"/>
    <col min="7203" max="7223" width="4.33203125" customWidth="1"/>
    <col min="7455" max="7455" width="1.109375" customWidth="1"/>
    <col min="7456" max="7457" width="5.6640625" customWidth="1"/>
    <col min="7458" max="7458" width="20.6640625" customWidth="1"/>
    <col min="7459" max="7479" width="4.33203125" customWidth="1"/>
    <col min="7711" max="7711" width="1.109375" customWidth="1"/>
    <col min="7712" max="7713" width="5.6640625" customWidth="1"/>
    <col min="7714" max="7714" width="20.6640625" customWidth="1"/>
    <col min="7715" max="7735" width="4.33203125" customWidth="1"/>
    <col min="7967" max="7967" width="1.109375" customWidth="1"/>
    <col min="7968" max="7969" width="5.6640625" customWidth="1"/>
    <col min="7970" max="7970" width="20.6640625" customWidth="1"/>
    <col min="7971" max="7991" width="4.33203125" customWidth="1"/>
    <col min="8223" max="8223" width="1.109375" customWidth="1"/>
    <col min="8224" max="8225" width="5.6640625" customWidth="1"/>
    <col min="8226" max="8226" width="20.6640625" customWidth="1"/>
    <col min="8227" max="8247" width="4.33203125" customWidth="1"/>
    <col min="8479" max="8479" width="1.109375" customWidth="1"/>
    <col min="8480" max="8481" width="5.6640625" customWidth="1"/>
    <col min="8482" max="8482" width="20.6640625" customWidth="1"/>
    <col min="8483" max="8503" width="4.33203125" customWidth="1"/>
    <col min="8735" max="8735" width="1.109375" customWidth="1"/>
    <col min="8736" max="8737" width="5.6640625" customWidth="1"/>
    <col min="8738" max="8738" width="20.6640625" customWidth="1"/>
    <col min="8739" max="8759" width="4.33203125" customWidth="1"/>
    <col min="8991" max="8991" width="1.109375" customWidth="1"/>
    <col min="8992" max="8993" width="5.6640625" customWidth="1"/>
    <col min="8994" max="8994" width="20.6640625" customWidth="1"/>
    <col min="8995" max="9015" width="4.33203125" customWidth="1"/>
    <col min="9247" max="9247" width="1.109375" customWidth="1"/>
    <col min="9248" max="9249" width="5.6640625" customWidth="1"/>
    <col min="9250" max="9250" width="20.6640625" customWidth="1"/>
    <col min="9251" max="9271" width="4.33203125" customWidth="1"/>
    <col min="9503" max="9503" width="1.109375" customWidth="1"/>
    <col min="9504" max="9505" width="5.6640625" customWidth="1"/>
    <col min="9506" max="9506" width="20.6640625" customWidth="1"/>
    <col min="9507" max="9527" width="4.33203125" customWidth="1"/>
    <col min="9759" max="9759" width="1.109375" customWidth="1"/>
    <col min="9760" max="9761" width="5.6640625" customWidth="1"/>
    <col min="9762" max="9762" width="20.6640625" customWidth="1"/>
    <col min="9763" max="9783" width="4.33203125" customWidth="1"/>
    <col min="10015" max="10015" width="1.109375" customWidth="1"/>
    <col min="10016" max="10017" width="5.6640625" customWidth="1"/>
    <col min="10018" max="10018" width="20.6640625" customWidth="1"/>
    <col min="10019" max="10039" width="4.33203125" customWidth="1"/>
    <col min="10271" max="10271" width="1.109375" customWidth="1"/>
    <col min="10272" max="10273" width="5.6640625" customWidth="1"/>
    <col min="10274" max="10274" width="20.6640625" customWidth="1"/>
    <col min="10275" max="10295" width="4.33203125" customWidth="1"/>
    <col min="10527" max="10527" width="1.109375" customWidth="1"/>
    <col min="10528" max="10529" width="5.6640625" customWidth="1"/>
    <col min="10530" max="10530" width="20.6640625" customWidth="1"/>
    <col min="10531" max="10551" width="4.33203125" customWidth="1"/>
    <col min="10783" max="10783" width="1.109375" customWidth="1"/>
    <col min="10784" max="10785" width="5.6640625" customWidth="1"/>
    <col min="10786" max="10786" width="20.6640625" customWidth="1"/>
    <col min="10787" max="10807" width="4.33203125" customWidth="1"/>
    <col min="11039" max="11039" width="1.109375" customWidth="1"/>
    <col min="11040" max="11041" width="5.6640625" customWidth="1"/>
    <col min="11042" max="11042" width="20.6640625" customWidth="1"/>
    <col min="11043" max="11063" width="4.33203125" customWidth="1"/>
    <col min="11295" max="11295" width="1.109375" customWidth="1"/>
    <col min="11296" max="11297" width="5.6640625" customWidth="1"/>
    <col min="11298" max="11298" width="20.6640625" customWidth="1"/>
    <col min="11299" max="11319" width="4.33203125" customWidth="1"/>
    <col min="11551" max="11551" width="1.109375" customWidth="1"/>
    <col min="11552" max="11553" width="5.6640625" customWidth="1"/>
    <col min="11554" max="11554" width="20.6640625" customWidth="1"/>
    <col min="11555" max="11575" width="4.33203125" customWidth="1"/>
    <col min="11807" max="11807" width="1.109375" customWidth="1"/>
    <col min="11808" max="11809" width="5.6640625" customWidth="1"/>
    <col min="11810" max="11810" width="20.6640625" customWidth="1"/>
    <col min="11811" max="11831" width="4.33203125" customWidth="1"/>
    <col min="12063" max="12063" width="1.109375" customWidth="1"/>
    <col min="12064" max="12065" width="5.6640625" customWidth="1"/>
    <col min="12066" max="12066" width="20.6640625" customWidth="1"/>
    <col min="12067" max="12087" width="4.33203125" customWidth="1"/>
    <col min="12319" max="12319" width="1.109375" customWidth="1"/>
    <col min="12320" max="12321" width="5.6640625" customWidth="1"/>
    <col min="12322" max="12322" width="20.6640625" customWidth="1"/>
    <col min="12323" max="12343" width="4.33203125" customWidth="1"/>
    <col min="12575" max="12575" width="1.109375" customWidth="1"/>
    <col min="12576" max="12577" width="5.6640625" customWidth="1"/>
    <col min="12578" max="12578" width="20.6640625" customWidth="1"/>
    <col min="12579" max="12599" width="4.33203125" customWidth="1"/>
    <col min="12831" max="12831" width="1.109375" customWidth="1"/>
    <col min="12832" max="12833" width="5.6640625" customWidth="1"/>
    <col min="12834" max="12834" width="20.6640625" customWidth="1"/>
    <col min="12835" max="12855" width="4.33203125" customWidth="1"/>
    <col min="13087" max="13087" width="1.109375" customWidth="1"/>
    <col min="13088" max="13089" width="5.6640625" customWidth="1"/>
    <col min="13090" max="13090" width="20.6640625" customWidth="1"/>
    <col min="13091" max="13111" width="4.33203125" customWidth="1"/>
    <col min="13343" max="13343" width="1.109375" customWidth="1"/>
    <col min="13344" max="13345" width="5.6640625" customWidth="1"/>
    <col min="13346" max="13346" width="20.6640625" customWidth="1"/>
    <col min="13347" max="13367" width="4.33203125" customWidth="1"/>
    <col min="13599" max="13599" width="1.109375" customWidth="1"/>
    <col min="13600" max="13601" width="5.6640625" customWidth="1"/>
    <col min="13602" max="13602" width="20.6640625" customWidth="1"/>
    <col min="13603" max="13623" width="4.33203125" customWidth="1"/>
    <col min="13855" max="13855" width="1.109375" customWidth="1"/>
    <col min="13856" max="13857" width="5.6640625" customWidth="1"/>
    <col min="13858" max="13858" width="20.6640625" customWidth="1"/>
    <col min="13859" max="13879" width="4.33203125" customWidth="1"/>
    <col min="14111" max="14111" width="1.109375" customWidth="1"/>
    <col min="14112" max="14113" width="5.6640625" customWidth="1"/>
    <col min="14114" max="14114" width="20.6640625" customWidth="1"/>
    <col min="14115" max="14135" width="4.33203125" customWidth="1"/>
    <col min="14367" max="14367" width="1.109375" customWidth="1"/>
    <col min="14368" max="14369" width="5.6640625" customWidth="1"/>
    <col min="14370" max="14370" width="20.6640625" customWidth="1"/>
    <col min="14371" max="14391" width="4.33203125" customWidth="1"/>
    <col min="14623" max="14623" width="1.109375" customWidth="1"/>
    <col min="14624" max="14625" width="5.6640625" customWidth="1"/>
    <col min="14626" max="14626" width="20.6640625" customWidth="1"/>
    <col min="14627" max="14647" width="4.33203125" customWidth="1"/>
    <col min="14879" max="14879" width="1.109375" customWidth="1"/>
    <col min="14880" max="14881" width="5.6640625" customWidth="1"/>
    <col min="14882" max="14882" width="20.6640625" customWidth="1"/>
    <col min="14883" max="14903" width="4.33203125" customWidth="1"/>
    <col min="15135" max="15135" width="1.109375" customWidth="1"/>
    <col min="15136" max="15137" width="5.6640625" customWidth="1"/>
    <col min="15138" max="15138" width="20.6640625" customWidth="1"/>
    <col min="15139" max="15159" width="4.33203125" customWidth="1"/>
    <col min="15391" max="15391" width="1.109375" customWidth="1"/>
    <col min="15392" max="15393" width="5.6640625" customWidth="1"/>
    <col min="15394" max="15394" width="20.6640625" customWidth="1"/>
    <col min="15395" max="15415" width="4.33203125" customWidth="1"/>
    <col min="15647" max="15647" width="1.109375" customWidth="1"/>
    <col min="15648" max="15649" width="5.6640625" customWidth="1"/>
    <col min="15650" max="15650" width="20.6640625" customWidth="1"/>
    <col min="15651" max="15671" width="4.33203125" customWidth="1"/>
    <col min="15903" max="15903" width="1.109375" customWidth="1"/>
    <col min="15904" max="15905" width="5.6640625" customWidth="1"/>
    <col min="15906" max="15906" width="20.6640625" customWidth="1"/>
    <col min="15907" max="15927" width="4.33203125" customWidth="1"/>
    <col min="16159" max="16159" width="1.109375" customWidth="1"/>
    <col min="16160" max="16161" width="5.6640625" customWidth="1"/>
    <col min="16162" max="16162" width="20.6640625" customWidth="1"/>
    <col min="16163" max="16183" width="4.33203125" customWidth="1"/>
  </cols>
  <sheetData>
    <row r="1" spans="1:56" ht="12.75" customHeight="1" thickBot="1" x14ac:dyDescent="0.35"/>
    <row r="2" spans="1:56" ht="12.75" customHeight="1" thickBot="1" x14ac:dyDescent="0.35">
      <c r="D2" s="54" t="s">
        <v>39</v>
      </c>
      <c r="E2" s="55"/>
      <c r="L2" s="61" t="s">
        <v>29</v>
      </c>
      <c r="M2" s="61"/>
      <c r="N2" s="61"/>
      <c r="O2" s="61"/>
      <c r="P2" s="61"/>
      <c r="Q2" s="61"/>
      <c r="R2" s="62"/>
      <c r="S2" s="27" t="str">
        <f>IF(Master!G48&gt;=1,"1","")</f>
        <v/>
      </c>
      <c r="T2" s="27" t="str">
        <f>IF(Master!G48&gt;=2,"2","")</f>
        <v/>
      </c>
      <c r="U2" s="27" t="str">
        <f>IF(Master!G48&gt;=3,"3","")</f>
        <v/>
      </c>
      <c r="V2" s="27" t="str">
        <f>IF(Master!G48&gt;=4,"4","")</f>
        <v/>
      </c>
      <c r="W2" s="27" t="str">
        <f>IF(Master!G48&gt;=5,"5","")</f>
        <v/>
      </c>
      <c r="X2" s="27" t="str">
        <f>IF(Master!G48&gt;=6,"6","")</f>
        <v/>
      </c>
      <c r="Y2" s="27" t="str">
        <f>IF(Master!G48=7,"7","")</f>
        <v/>
      </c>
    </row>
    <row r="3" spans="1:56" ht="12.75" customHeight="1" thickBot="1" x14ac:dyDescent="0.35">
      <c r="D3" s="54" t="s">
        <v>40</v>
      </c>
      <c r="E3" s="55"/>
      <c r="G3" s="15" t="s">
        <v>7</v>
      </c>
      <c r="H3" s="15"/>
      <c r="I3" s="15"/>
      <c r="J3" s="17"/>
      <c r="K3" s="18"/>
      <c r="L3" s="17"/>
      <c r="Q3" s="61" t="s">
        <v>2</v>
      </c>
      <c r="R3" s="62"/>
      <c r="S3" s="27" t="str">
        <f>IF(COUNTIFS(E7:Y13,-10)&gt;=1,"1","")</f>
        <v/>
      </c>
      <c r="T3" s="27" t="str">
        <f>IF(COUNTIFS(E7:Y13,-10)&gt;=2,"2","")</f>
        <v/>
      </c>
      <c r="U3" s="27" t="str">
        <f>IF(COUNTIFS(E7:Y13,-10)&gt;=3,"3","")</f>
        <v/>
      </c>
      <c r="V3" s="27" t="str">
        <f>IF(COUNTIFS(E7:Y13,-10)&gt;=4,"4","")</f>
        <v/>
      </c>
      <c r="W3" s="28" t="str">
        <f>IF(COUNTIFS(E7:Y13,-10)&gt;=5,"5","")</f>
        <v/>
      </c>
      <c r="X3" s="28" t="str">
        <f>IF(COUNTIFS(E7:Y13,-10)&gt;=6,"6","")</f>
        <v/>
      </c>
      <c r="Y3" s="29" t="str">
        <f>IF(COUNTIFS(E7:Y13,-10)&gt;=7,"7","")</f>
        <v/>
      </c>
    </row>
    <row r="4" spans="1:56" ht="12.75" customHeight="1" x14ac:dyDescent="0.3">
      <c r="E4" s="26"/>
      <c r="F4" s="26"/>
      <c r="G4" s="15"/>
      <c r="H4" s="15"/>
      <c r="I4" s="15"/>
      <c r="J4" s="20"/>
      <c r="K4" s="20"/>
      <c r="L4" s="20"/>
      <c r="M4" s="26"/>
      <c r="N4" s="26"/>
      <c r="O4" s="26"/>
      <c r="P4" s="26"/>
      <c r="Q4" s="26"/>
      <c r="R4" s="35"/>
      <c r="S4" s="36"/>
      <c r="T4" s="36"/>
      <c r="U4" s="36"/>
      <c r="V4" s="36"/>
      <c r="W4" s="37"/>
      <c r="X4" s="37"/>
      <c r="Y4" s="38"/>
      <c r="Z4" s="26"/>
      <c r="AF4" s="26"/>
      <c r="AG4" s="26"/>
      <c r="AH4" s="26"/>
      <c r="BB4" s="26"/>
      <c r="BC4" s="26"/>
      <c r="BD4" s="26"/>
    </row>
    <row r="5" spans="1:56" ht="12.75" customHeight="1" x14ac:dyDescent="0.3">
      <c r="H5" s="50"/>
      <c r="L5" s="50"/>
      <c r="P5" s="50" t="str">
        <f>Master!G71</f>
        <v/>
      </c>
      <c r="V5" s="50" t="str">
        <f>Master!H71</f>
        <v/>
      </c>
    </row>
    <row r="6" spans="1:56" ht="12.75" customHeight="1" x14ac:dyDescent="0.3">
      <c r="B6" s="57" t="s">
        <v>0</v>
      </c>
      <c r="C6" s="63"/>
      <c r="D6" s="64"/>
      <c r="E6" s="14">
        <v>1</v>
      </c>
      <c r="F6" s="3">
        <v>2</v>
      </c>
      <c r="G6" s="3">
        <v>3</v>
      </c>
      <c r="H6" s="3">
        <v>4</v>
      </c>
      <c r="I6" s="3">
        <v>5</v>
      </c>
      <c r="J6" s="3">
        <v>6</v>
      </c>
      <c r="K6" s="3">
        <v>7</v>
      </c>
      <c r="L6" s="3">
        <v>8</v>
      </c>
      <c r="M6" s="3">
        <v>9</v>
      </c>
      <c r="N6" s="3">
        <v>10</v>
      </c>
      <c r="O6" s="3">
        <v>11</v>
      </c>
      <c r="P6" s="3">
        <v>12</v>
      </c>
      <c r="Q6" s="3">
        <v>13</v>
      </c>
      <c r="R6" s="3">
        <v>14</v>
      </c>
      <c r="S6" s="3">
        <v>15</v>
      </c>
      <c r="T6" s="3">
        <v>16</v>
      </c>
      <c r="U6" s="3">
        <v>17</v>
      </c>
      <c r="V6" s="3">
        <v>18</v>
      </c>
      <c r="W6" s="3">
        <v>19</v>
      </c>
      <c r="X6" s="3">
        <v>20</v>
      </c>
      <c r="Y6" s="3">
        <v>21</v>
      </c>
      <c r="Z6" s="3" t="s">
        <v>1</v>
      </c>
      <c r="AA6" s="15"/>
      <c r="BB6" s="15"/>
      <c r="BC6" s="15"/>
      <c r="BD6" s="15"/>
    </row>
    <row r="7" spans="1:56" ht="12.75" customHeight="1" x14ac:dyDescent="0.3">
      <c r="B7" s="4">
        <v>1</v>
      </c>
      <c r="C7" s="60"/>
      <c r="D7" s="7"/>
      <c r="E7" s="3"/>
      <c r="F7" s="3"/>
      <c r="G7" s="3"/>
      <c r="H7" s="3"/>
      <c r="I7" s="3"/>
      <c r="J7" s="3"/>
      <c r="K7" s="3"/>
      <c r="L7" s="3"/>
      <c r="M7" s="3"/>
      <c r="N7" s="3"/>
      <c r="O7" s="3"/>
      <c r="P7" s="3"/>
      <c r="Q7" s="3"/>
      <c r="R7" s="3"/>
      <c r="S7" s="3"/>
      <c r="T7" s="3"/>
      <c r="U7" s="3"/>
      <c r="V7" s="3"/>
      <c r="W7" s="3"/>
      <c r="X7" s="3"/>
      <c r="Y7" s="3"/>
      <c r="Z7" s="3">
        <f t="shared" ref="Z7:Z14" si="0">SUM(E7:Y7)</f>
        <v>0</v>
      </c>
      <c r="AA7" s="15"/>
      <c r="BB7" s="15"/>
      <c r="BC7" s="15"/>
      <c r="BD7"/>
    </row>
    <row r="8" spans="1:56" ht="12.75" customHeight="1" x14ac:dyDescent="0.3">
      <c r="B8" s="6">
        <v>2</v>
      </c>
      <c r="C8" s="60"/>
      <c r="D8" s="7"/>
      <c r="E8" s="3"/>
      <c r="F8" s="3"/>
      <c r="G8" s="3"/>
      <c r="H8" s="3"/>
      <c r="I8" s="3"/>
      <c r="J8" s="3"/>
      <c r="K8" s="3"/>
      <c r="L8" s="3"/>
      <c r="M8" s="3"/>
      <c r="N8" s="3"/>
      <c r="O8" s="3"/>
      <c r="P8" s="3"/>
      <c r="Q8" s="3"/>
      <c r="R8" s="3"/>
      <c r="S8" s="3"/>
      <c r="T8" s="3"/>
      <c r="U8" s="3"/>
      <c r="V8" s="3"/>
      <c r="W8" s="3"/>
      <c r="X8" s="3"/>
      <c r="Y8" s="3"/>
      <c r="Z8" s="3">
        <f t="shared" si="0"/>
        <v>0</v>
      </c>
      <c r="AA8" s="15"/>
      <c r="BB8" s="15"/>
      <c r="BC8" s="15"/>
      <c r="BD8"/>
    </row>
    <row r="9" spans="1:56" ht="12.75" customHeight="1" x14ac:dyDescent="0.3">
      <c r="B9" s="6">
        <v>3</v>
      </c>
      <c r="C9" s="60"/>
      <c r="D9" s="7"/>
      <c r="E9" s="8"/>
      <c r="F9" s="8"/>
      <c r="G9" s="3"/>
      <c r="H9" s="3"/>
      <c r="I9" s="3"/>
      <c r="J9" s="3"/>
      <c r="K9" s="3"/>
      <c r="L9" s="3"/>
      <c r="M9" s="3"/>
      <c r="N9" s="3"/>
      <c r="O9" s="3"/>
      <c r="P9" s="3"/>
      <c r="Q9" s="3"/>
      <c r="R9" s="3"/>
      <c r="S9" s="3"/>
      <c r="T9" s="3"/>
      <c r="U9" s="3"/>
      <c r="V9" s="3"/>
      <c r="W9" s="3"/>
      <c r="X9" s="3"/>
      <c r="Y9" s="3"/>
      <c r="Z9" s="3">
        <f t="shared" si="0"/>
        <v>0</v>
      </c>
      <c r="AA9" s="15"/>
      <c r="BB9" s="15"/>
      <c r="BC9" s="15"/>
      <c r="BD9"/>
    </row>
    <row r="10" spans="1:56" ht="12.75" customHeight="1" x14ac:dyDescent="0.3">
      <c r="B10" s="6">
        <v>4</v>
      </c>
      <c r="C10" s="60"/>
      <c r="D10" s="7"/>
      <c r="E10" s="8"/>
      <c r="F10" s="8"/>
      <c r="G10" s="3"/>
      <c r="H10" s="3"/>
      <c r="I10" s="3"/>
      <c r="J10" s="3"/>
      <c r="K10" s="3"/>
      <c r="L10" s="3"/>
      <c r="M10" s="3"/>
      <c r="N10" s="3"/>
      <c r="O10" s="3"/>
      <c r="P10" s="3"/>
      <c r="Q10" s="3"/>
      <c r="R10" s="3"/>
      <c r="S10" s="3"/>
      <c r="T10" s="3"/>
      <c r="U10" s="3"/>
      <c r="W10" s="3"/>
      <c r="X10" s="3"/>
      <c r="Y10" s="3"/>
      <c r="Z10" s="3">
        <f t="shared" si="0"/>
        <v>0</v>
      </c>
      <c r="AA10" s="15"/>
      <c r="BB10" s="15"/>
      <c r="BC10" s="15"/>
      <c r="BD10"/>
    </row>
    <row r="11" spans="1:56" ht="12.75" customHeight="1" x14ac:dyDescent="0.3">
      <c r="B11" s="9">
        <v>5</v>
      </c>
      <c r="C11" s="59"/>
      <c r="E11" s="8"/>
      <c r="F11" s="8"/>
      <c r="G11" s="3"/>
      <c r="H11" s="3"/>
      <c r="I11" s="3"/>
      <c r="J11" s="3"/>
      <c r="K11" s="3"/>
      <c r="L11" s="3"/>
      <c r="M11" s="3"/>
      <c r="N11" s="3"/>
      <c r="O11" s="3"/>
      <c r="P11" s="3"/>
      <c r="Q11" s="3"/>
      <c r="R11" s="3"/>
      <c r="S11" s="3"/>
      <c r="T11" s="3"/>
      <c r="U11" s="3"/>
      <c r="V11" s="3"/>
      <c r="W11" s="3"/>
      <c r="X11" s="3"/>
      <c r="Y11" s="3"/>
      <c r="Z11" s="3">
        <f t="shared" si="0"/>
        <v>0</v>
      </c>
      <c r="AA11" s="15"/>
      <c r="BB11" s="15"/>
      <c r="BC11" s="15"/>
      <c r="BD11"/>
    </row>
    <row r="12" spans="1:56" ht="12.75" customHeight="1" x14ac:dyDescent="0.3">
      <c r="B12" s="9">
        <v>6</v>
      </c>
      <c r="C12" s="59"/>
      <c r="D12" s="7"/>
      <c r="E12" s="8"/>
      <c r="F12" s="8"/>
      <c r="G12" s="10"/>
      <c r="H12" s="3"/>
      <c r="I12" s="3"/>
      <c r="J12" s="3"/>
      <c r="K12" s="3"/>
      <c r="L12" s="3"/>
      <c r="M12" s="3"/>
      <c r="N12" s="3"/>
      <c r="O12" s="3"/>
      <c r="P12" s="3"/>
      <c r="Q12" s="3"/>
      <c r="R12" s="3"/>
      <c r="S12" s="3"/>
      <c r="T12" s="3"/>
      <c r="U12" s="3"/>
      <c r="V12" s="3"/>
      <c r="W12" s="3"/>
      <c r="X12" s="3"/>
      <c r="Y12" s="3"/>
      <c r="Z12" s="3">
        <f t="shared" si="0"/>
        <v>0</v>
      </c>
      <c r="AA12" s="15"/>
      <c r="BB12" s="15"/>
      <c r="BC12" s="15"/>
      <c r="BD12"/>
    </row>
    <row r="13" spans="1:56" ht="12.75" customHeight="1" x14ac:dyDescent="0.3">
      <c r="B13" s="9">
        <v>7</v>
      </c>
      <c r="C13" s="59"/>
      <c r="D13" s="7"/>
      <c r="E13" s="8"/>
      <c r="F13" s="8"/>
      <c r="H13" s="3"/>
      <c r="I13" s="3"/>
      <c r="J13" s="3"/>
      <c r="K13" s="3"/>
      <c r="L13" s="3"/>
      <c r="M13" s="3"/>
      <c r="N13" s="3"/>
      <c r="O13" s="3"/>
      <c r="P13" s="3"/>
      <c r="Q13" s="3"/>
      <c r="R13" s="3"/>
      <c r="S13" s="3"/>
      <c r="T13" s="3"/>
      <c r="U13" s="3"/>
      <c r="V13" s="3"/>
      <c r="W13" s="3"/>
      <c r="X13" s="3"/>
      <c r="Y13" s="3"/>
      <c r="Z13" s="3">
        <f t="shared" si="0"/>
        <v>0</v>
      </c>
      <c r="AA13" s="15"/>
      <c r="BB13" s="15"/>
      <c r="BC13" s="15"/>
      <c r="BD13"/>
    </row>
    <row r="14" spans="1:56" ht="12.75" customHeight="1" x14ac:dyDescent="0.3">
      <c r="B14" s="56" t="s">
        <v>3</v>
      </c>
      <c r="C14" s="15"/>
      <c r="D14" s="7"/>
      <c r="E14" s="26" t="str">
        <f>Master!G52</f>
        <v/>
      </c>
      <c r="F14" s="3" t="str">
        <f>Master!H52</f>
        <v/>
      </c>
      <c r="G14" s="3" t="str">
        <f>Master!I52</f>
        <v/>
      </c>
      <c r="H14" s="3" t="str">
        <f>Master!J52</f>
        <v/>
      </c>
      <c r="I14" s="3" t="str">
        <f>Master!K52</f>
        <v/>
      </c>
      <c r="J14" s="3" t="str">
        <f>Master!L52</f>
        <v/>
      </c>
      <c r="K14" s="3" t="str">
        <f>Master!M52</f>
        <v/>
      </c>
      <c r="L14" s="3" t="str">
        <f>Master!N52</f>
        <v/>
      </c>
      <c r="M14" s="3" t="str">
        <f>Master!O52</f>
        <v/>
      </c>
      <c r="N14" s="3" t="str">
        <f>Master!P52</f>
        <v/>
      </c>
      <c r="O14" s="3" t="str">
        <f>Master!Q52</f>
        <v/>
      </c>
      <c r="P14" s="3" t="str">
        <f>Master!R52</f>
        <v/>
      </c>
      <c r="Q14" s="3" t="str">
        <f>Master!S52</f>
        <v/>
      </c>
      <c r="R14" s="3" t="str">
        <f>Master!T52</f>
        <v/>
      </c>
      <c r="S14" s="3" t="str">
        <f>Master!U52</f>
        <v/>
      </c>
      <c r="T14" s="3" t="str">
        <f>Master!V52</f>
        <v/>
      </c>
      <c r="U14" s="3" t="str">
        <f>Master!W52</f>
        <v/>
      </c>
      <c r="V14" s="3" t="str">
        <f>Master!X52</f>
        <v/>
      </c>
      <c r="W14" s="3" t="str">
        <f>Master!Y52</f>
        <v/>
      </c>
      <c r="X14" s="3" t="str">
        <f>Master!Z52</f>
        <v/>
      </c>
      <c r="Y14" s="3" t="str">
        <f>Master!AA52</f>
        <v/>
      </c>
      <c r="Z14" s="3">
        <f t="shared" si="0"/>
        <v>0</v>
      </c>
      <c r="AA14" s="15"/>
      <c r="BB14" s="15"/>
      <c r="BC14" s="15"/>
      <c r="BD14" s="15"/>
    </row>
    <row r="15" spans="1:56" ht="12.75" customHeight="1" x14ac:dyDescent="0.3">
      <c r="A15" s="13"/>
      <c r="B15" s="39" t="s">
        <v>4</v>
      </c>
      <c r="C15" s="65"/>
      <c r="D15" s="66"/>
      <c r="E15" s="14">
        <f>SUMIF(E7:E14,"&gt;0",E7:E14)+SUMIF(E7:E14,"&lt;0",E7:E14)</f>
        <v>0</v>
      </c>
      <c r="F15" s="3">
        <f t="shared" ref="F15:Y15" si="1">SUMIF(F7:F14,"&gt;0",F7:F14)+SUMIF(F7:F14,"&lt;0",F7:F14)+E15</f>
        <v>0</v>
      </c>
      <c r="G15" s="3">
        <f t="shared" si="1"/>
        <v>0</v>
      </c>
      <c r="H15" s="3">
        <f t="shared" si="1"/>
        <v>0</v>
      </c>
      <c r="I15" s="3">
        <f t="shared" si="1"/>
        <v>0</v>
      </c>
      <c r="J15" s="3">
        <f t="shared" si="1"/>
        <v>0</v>
      </c>
      <c r="K15" s="3">
        <f t="shared" si="1"/>
        <v>0</v>
      </c>
      <c r="L15" s="3">
        <f t="shared" si="1"/>
        <v>0</v>
      </c>
      <c r="M15" s="3">
        <f t="shared" si="1"/>
        <v>0</v>
      </c>
      <c r="N15" s="3">
        <f t="shared" si="1"/>
        <v>0</v>
      </c>
      <c r="O15" s="3">
        <f t="shared" si="1"/>
        <v>0</v>
      </c>
      <c r="P15" s="3">
        <f t="shared" si="1"/>
        <v>0</v>
      </c>
      <c r="Q15" s="3">
        <f t="shared" si="1"/>
        <v>0</v>
      </c>
      <c r="R15" s="3">
        <f t="shared" si="1"/>
        <v>0</v>
      </c>
      <c r="S15" s="3">
        <f t="shared" si="1"/>
        <v>0</v>
      </c>
      <c r="T15" s="3">
        <f t="shared" si="1"/>
        <v>0</v>
      </c>
      <c r="U15" s="3">
        <f t="shared" si="1"/>
        <v>0</v>
      </c>
      <c r="V15" s="3">
        <f t="shared" si="1"/>
        <v>0</v>
      </c>
      <c r="W15" s="3">
        <f t="shared" si="1"/>
        <v>0</v>
      </c>
      <c r="X15" s="3">
        <f t="shared" si="1"/>
        <v>0</v>
      </c>
      <c r="Y15" s="3">
        <f t="shared" si="1"/>
        <v>0</v>
      </c>
      <c r="Z15" s="3">
        <f>Y15</f>
        <v>0</v>
      </c>
      <c r="AA15" s="15"/>
      <c r="BB15" s="15"/>
      <c r="BC15" s="15"/>
      <c r="BD15" s="15"/>
    </row>
    <row r="16" spans="1:56" ht="12.75" customHeight="1" thickBot="1" x14ac:dyDescent="0.35">
      <c r="D16" s="15"/>
      <c r="E16" s="15"/>
      <c r="F16" s="15"/>
      <c r="G16" s="15"/>
      <c r="H16" s="15"/>
      <c r="I16" s="15"/>
      <c r="J16" s="43"/>
      <c r="K16" s="26"/>
      <c r="L16" s="19"/>
      <c r="M16" s="19"/>
      <c r="N16" s="19"/>
      <c r="O16" s="19"/>
      <c r="P16" s="43"/>
      <c r="Q16" s="15"/>
      <c r="R16" s="19"/>
      <c r="S16" s="19"/>
      <c r="T16" s="15"/>
      <c r="U16" s="15"/>
      <c r="V16" s="15"/>
      <c r="W16" s="15"/>
      <c r="X16" s="15"/>
      <c r="Y16" s="15"/>
      <c r="Z16" s="15"/>
      <c r="AA16" s="15"/>
      <c r="BB16" s="15"/>
      <c r="BC16" s="15"/>
      <c r="BD16" s="15"/>
    </row>
    <row r="17" spans="1:56" ht="12.75" customHeight="1" thickBot="1" x14ac:dyDescent="0.35">
      <c r="D17" s="15"/>
      <c r="E17" s="15"/>
      <c r="F17" s="15"/>
      <c r="G17" s="15"/>
      <c r="H17" s="15"/>
      <c r="I17" s="15"/>
      <c r="J17" s="43"/>
      <c r="K17" s="26"/>
      <c r="L17" s="45" t="s">
        <v>29</v>
      </c>
      <c r="M17" s="19"/>
      <c r="N17" s="19"/>
      <c r="O17" s="44"/>
      <c r="P17" s="43"/>
      <c r="Q17" s="15"/>
      <c r="R17" s="19"/>
      <c r="S17" s="27" t="str">
        <f>IF(Master!G64&gt;=1,"1","")</f>
        <v/>
      </c>
      <c r="T17" s="27" t="str">
        <f>IF(Master!G64&gt;=2,"2","")</f>
        <v/>
      </c>
      <c r="U17" s="27" t="str">
        <f>IF(Master!G64&gt;=3,"3","")</f>
        <v/>
      </c>
      <c r="V17" s="27" t="str">
        <f>IF(Master!G64&gt;=4,"4","")</f>
        <v/>
      </c>
      <c r="W17" s="27" t="str">
        <f>IF(Master!G64&gt;=5,"5","")</f>
        <v/>
      </c>
      <c r="X17" s="27" t="str">
        <f>IF(Master!G64&gt;=6,"6","")</f>
        <v/>
      </c>
      <c r="Y17" s="27" t="str">
        <f>IF(Master!G64=7,"7","")</f>
        <v/>
      </c>
      <c r="Z17" s="15"/>
      <c r="AA17" s="15"/>
      <c r="BB17" s="15"/>
      <c r="BC17" s="15"/>
      <c r="BD17" s="15"/>
    </row>
    <row r="18" spans="1:56" ht="12.75" customHeight="1" thickBot="1" x14ac:dyDescent="0.35">
      <c r="D18" s="15"/>
      <c r="E18" s="15"/>
      <c r="F18" s="15"/>
      <c r="G18" s="15" t="s">
        <v>7</v>
      </c>
      <c r="H18" s="15"/>
      <c r="I18" s="19"/>
      <c r="J18" s="47"/>
      <c r="K18" s="47"/>
      <c r="L18" s="47"/>
      <c r="Q18" s="1" t="s">
        <v>2</v>
      </c>
      <c r="S18" s="27" t="str">
        <f>IF(COUNTIFS(E22:Y28,-10)&gt;=1,"1","")</f>
        <v/>
      </c>
      <c r="T18" s="27" t="str">
        <f>IF(COUNTIFS(E22:Y28,-10)&gt;=2,"2","")</f>
        <v/>
      </c>
      <c r="U18" s="27" t="str">
        <f>IF(COUNTIFS(E22:Y28,-10)&gt;=3,"3","")</f>
        <v/>
      </c>
      <c r="V18" s="27" t="str">
        <f>IF(COUNTIFS(E22:Y28,-10)&gt;=4,"4","")</f>
        <v/>
      </c>
      <c r="W18" s="28" t="str">
        <f>IF(COUNTIFS(E22:Y28,-10)&gt;=5,"5","")</f>
        <v/>
      </c>
      <c r="X18" s="28" t="str">
        <f>IF(COUNTIFS(E22:Y28,-10)&gt;=6,"6","")</f>
        <v/>
      </c>
      <c r="Y18" s="29" t="str">
        <f>IF(COUNTIFS(E22:Y28,-10)&gt;=7,"7","")</f>
        <v/>
      </c>
      <c r="Z18" s="15"/>
      <c r="AA18" s="15"/>
      <c r="BB18" s="15"/>
      <c r="BC18" s="15"/>
      <c r="BD18" s="15"/>
    </row>
    <row r="19" spans="1:56" ht="12.75" customHeight="1" x14ac:dyDescent="0.3">
      <c r="A19" s="12"/>
      <c r="B19" s="46"/>
      <c r="C19" s="46"/>
      <c r="D19" s="15"/>
      <c r="E19" s="15"/>
      <c r="F19" s="15"/>
      <c r="M19" s="20"/>
      <c r="N19" s="20"/>
      <c r="O19" s="20"/>
      <c r="P19" s="15"/>
      <c r="Q19" s="15"/>
      <c r="R19" s="19"/>
      <c r="S19" s="21"/>
      <c r="T19" s="21"/>
      <c r="U19" s="21"/>
      <c r="V19" s="15"/>
      <c r="W19" s="15"/>
      <c r="X19" s="15"/>
      <c r="Y19" s="15"/>
      <c r="Z19" s="15"/>
      <c r="AA19" s="15"/>
      <c r="BB19" s="15"/>
      <c r="BC19" s="15"/>
      <c r="BD19" s="15"/>
    </row>
    <row r="20" spans="1:56" ht="12.75" customHeight="1" x14ac:dyDescent="0.3">
      <c r="D20" s="22"/>
      <c r="E20" s="22"/>
      <c r="F20" s="22"/>
      <c r="G20" s="22"/>
      <c r="H20" s="23"/>
      <c r="I20" s="22"/>
      <c r="J20" s="22"/>
      <c r="L20" s="23"/>
      <c r="M20" s="19"/>
      <c r="N20" s="19"/>
      <c r="O20" s="19"/>
      <c r="P20" s="50" t="str">
        <f>Master!G74</f>
        <v/>
      </c>
      <c r="Q20" s="22"/>
      <c r="R20" s="24"/>
      <c r="S20" s="15"/>
      <c r="T20" s="15"/>
      <c r="U20" s="15"/>
      <c r="V20" s="50" t="str">
        <f>Master!H74</f>
        <v/>
      </c>
      <c r="W20" s="22"/>
      <c r="X20" s="22"/>
      <c r="Y20" s="22"/>
      <c r="Z20" s="22"/>
      <c r="AA20" s="15"/>
      <c r="BB20" s="15"/>
      <c r="BC20" s="15"/>
      <c r="BD20" s="15"/>
    </row>
    <row r="21" spans="1:56" ht="12.75" customHeight="1" x14ac:dyDescent="0.3">
      <c r="B21" s="2" t="s">
        <v>0</v>
      </c>
      <c r="C21" s="63"/>
      <c r="D21" s="64"/>
      <c r="E21" s="3">
        <v>1</v>
      </c>
      <c r="F21" s="3">
        <v>2</v>
      </c>
      <c r="G21" s="3">
        <v>3</v>
      </c>
      <c r="H21" s="3">
        <v>4</v>
      </c>
      <c r="I21" s="3">
        <v>5</v>
      </c>
      <c r="J21" s="11">
        <v>6</v>
      </c>
      <c r="K21" s="3">
        <v>7</v>
      </c>
      <c r="L21" s="11">
        <v>8</v>
      </c>
      <c r="M21" s="3">
        <v>9</v>
      </c>
      <c r="N21" s="3">
        <v>10</v>
      </c>
      <c r="O21" s="3">
        <v>11</v>
      </c>
      <c r="P21" s="3">
        <v>12</v>
      </c>
      <c r="Q21" s="3">
        <v>13</v>
      </c>
      <c r="R21" s="3">
        <v>14</v>
      </c>
      <c r="S21" s="3">
        <v>15</v>
      </c>
      <c r="T21" s="3">
        <v>16</v>
      </c>
      <c r="U21" s="3">
        <v>17</v>
      </c>
      <c r="V21" s="3">
        <v>18</v>
      </c>
      <c r="W21" s="3">
        <v>19</v>
      </c>
      <c r="X21" s="3">
        <v>20</v>
      </c>
      <c r="Y21" s="3">
        <v>21</v>
      </c>
      <c r="Z21" s="3" t="s">
        <v>1</v>
      </c>
      <c r="AA21" s="15"/>
      <c r="BB21" s="15"/>
      <c r="BC21" s="15"/>
      <c r="BD21" s="15"/>
    </row>
    <row r="22" spans="1:56" ht="12.75" customHeight="1" x14ac:dyDescent="0.3">
      <c r="B22" s="25">
        <v>1</v>
      </c>
      <c r="C22" s="58"/>
      <c r="D22" s="5"/>
      <c r="E22" s="3"/>
      <c r="F22" s="3"/>
      <c r="G22" s="3"/>
      <c r="H22" s="3"/>
      <c r="I22" s="3"/>
      <c r="J22" s="3"/>
      <c r="K22" s="3"/>
      <c r="L22" s="3"/>
      <c r="M22" s="3"/>
      <c r="N22" s="3"/>
      <c r="O22" s="3"/>
      <c r="P22" s="3"/>
      <c r="Q22" s="3"/>
      <c r="R22" s="3"/>
      <c r="S22" s="3"/>
      <c r="T22" s="3"/>
      <c r="U22" s="3"/>
      <c r="V22" s="3"/>
      <c r="W22" s="3"/>
      <c r="X22" s="3"/>
      <c r="Y22" s="3"/>
      <c r="Z22" s="3">
        <f>SUM(E22:Y22)</f>
        <v>0</v>
      </c>
      <c r="AA22" s="15"/>
      <c r="BB22" s="15"/>
      <c r="BC22" s="15"/>
      <c r="BD22" s="15"/>
    </row>
    <row r="23" spans="1:56" ht="12.75" customHeight="1" x14ac:dyDescent="0.3">
      <c r="B23" s="9">
        <v>2</v>
      </c>
      <c r="C23" s="59"/>
      <c r="D23" s="7"/>
      <c r="E23" s="3"/>
      <c r="F23" s="3"/>
      <c r="G23" s="3"/>
      <c r="H23" s="3"/>
      <c r="I23" s="3"/>
      <c r="J23" s="3"/>
      <c r="K23" s="3"/>
      <c r="L23" s="3"/>
      <c r="M23" s="3"/>
      <c r="N23" s="3"/>
      <c r="O23" s="3"/>
      <c r="P23" s="3"/>
      <c r="Q23" s="3"/>
      <c r="R23" s="3"/>
      <c r="S23" s="3"/>
      <c r="T23" s="3"/>
      <c r="U23" s="3"/>
      <c r="V23" s="3"/>
      <c r="W23" s="3"/>
      <c r="X23" s="3"/>
      <c r="Y23" s="3"/>
      <c r="Z23" s="3">
        <f t="shared" ref="Z23:Z29" si="2">SUM(E23:Y23)</f>
        <v>0</v>
      </c>
      <c r="AA23" s="15"/>
      <c r="BB23" s="15"/>
      <c r="BC23" s="15"/>
      <c r="BD23" s="15"/>
    </row>
    <row r="24" spans="1:56" ht="12.75" customHeight="1" x14ac:dyDescent="0.3">
      <c r="B24" s="9">
        <v>3</v>
      </c>
      <c r="C24" s="59"/>
      <c r="D24" s="7"/>
      <c r="E24" s="8"/>
      <c r="F24" s="8"/>
      <c r="G24" s="3"/>
      <c r="H24" s="3"/>
      <c r="I24" s="3"/>
      <c r="J24" s="3"/>
      <c r="K24" s="3"/>
      <c r="L24" s="3"/>
      <c r="M24" s="3"/>
      <c r="N24" s="3"/>
      <c r="O24" s="3"/>
      <c r="P24" s="3"/>
      <c r="Q24" s="3"/>
      <c r="R24" s="3"/>
      <c r="S24" s="3"/>
      <c r="T24" s="3"/>
      <c r="U24" s="3"/>
      <c r="V24" s="3"/>
      <c r="W24" s="3"/>
      <c r="X24" s="3"/>
      <c r="Y24" s="3"/>
      <c r="Z24" s="3">
        <f t="shared" si="2"/>
        <v>0</v>
      </c>
      <c r="AA24" s="15"/>
      <c r="BB24" s="15"/>
      <c r="BC24" s="15"/>
      <c r="BD24" s="15"/>
    </row>
    <row r="25" spans="1:56" ht="12.75" customHeight="1" x14ac:dyDescent="0.3">
      <c r="B25" s="9">
        <v>4</v>
      </c>
      <c r="C25" s="59"/>
      <c r="D25" s="7"/>
      <c r="E25" s="8"/>
      <c r="F25" s="8"/>
      <c r="G25" s="3"/>
      <c r="H25" s="3"/>
      <c r="I25" s="3"/>
      <c r="J25" s="3"/>
      <c r="K25" s="3"/>
      <c r="L25" s="3"/>
      <c r="M25" s="3"/>
      <c r="N25" s="3"/>
      <c r="O25" s="3"/>
      <c r="P25" s="3"/>
      <c r="Q25" s="3"/>
      <c r="R25" s="3"/>
      <c r="S25" s="3"/>
      <c r="T25" s="3"/>
      <c r="U25" s="3"/>
      <c r="W25" s="3"/>
      <c r="X25" s="3"/>
      <c r="Y25" s="3"/>
      <c r="Z25" s="3">
        <f t="shared" si="2"/>
        <v>0</v>
      </c>
      <c r="AA25" s="15"/>
      <c r="BB25" s="15"/>
      <c r="BC25" s="15"/>
      <c r="BD25" s="15"/>
    </row>
    <row r="26" spans="1:56" ht="12.75" customHeight="1" x14ac:dyDescent="0.3">
      <c r="B26" s="9">
        <v>5</v>
      </c>
      <c r="C26" s="59"/>
      <c r="D26" s="7"/>
      <c r="E26" s="8"/>
      <c r="F26" s="8"/>
      <c r="G26" s="3"/>
      <c r="H26" s="3"/>
      <c r="I26" s="3"/>
      <c r="J26" s="3"/>
      <c r="K26" s="3"/>
      <c r="L26" s="3"/>
      <c r="M26" s="3"/>
      <c r="N26" s="3"/>
      <c r="O26" s="3"/>
      <c r="P26" s="3"/>
      <c r="Q26" s="3"/>
      <c r="R26" s="3"/>
      <c r="S26" s="3"/>
      <c r="T26" s="3"/>
      <c r="U26" s="3"/>
      <c r="V26" s="3"/>
      <c r="W26" s="3"/>
      <c r="X26" s="3"/>
      <c r="Y26" s="3"/>
      <c r="Z26" s="3">
        <f t="shared" si="2"/>
        <v>0</v>
      </c>
      <c r="AA26" s="15"/>
      <c r="BB26" s="15"/>
      <c r="BC26" s="15"/>
      <c r="BD26" s="15"/>
    </row>
    <row r="27" spans="1:56" ht="12.75" customHeight="1" x14ac:dyDescent="0.3">
      <c r="B27" s="9">
        <v>6</v>
      </c>
      <c r="C27" s="59"/>
      <c r="D27" s="7"/>
      <c r="E27" s="8"/>
      <c r="F27" s="8"/>
      <c r="G27" s="10"/>
      <c r="H27" s="3"/>
      <c r="I27" s="3"/>
      <c r="J27" s="3"/>
      <c r="K27" s="3"/>
      <c r="L27" s="3"/>
      <c r="M27" s="3"/>
      <c r="N27" s="3"/>
      <c r="O27" s="3"/>
      <c r="P27" s="3"/>
      <c r="Q27" s="3"/>
      <c r="R27" s="3"/>
      <c r="S27" s="3"/>
      <c r="T27" s="3"/>
      <c r="U27" s="3"/>
      <c r="V27" s="3"/>
      <c r="W27" s="3"/>
      <c r="X27" s="3"/>
      <c r="Y27" s="3"/>
      <c r="Z27" s="3">
        <f t="shared" si="2"/>
        <v>0</v>
      </c>
      <c r="AA27" s="15"/>
      <c r="BB27" s="15"/>
      <c r="BC27" s="15"/>
      <c r="BD27" s="15"/>
    </row>
    <row r="28" spans="1:56" ht="12.75" customHeight="1" x14ac:dyDescent="0.3">
      <c r="B28" s="9">
        <v>7</v>
      </c>
      <c r="C28" s="59"/>
      <c r="D28" s="7"/>
      <c r="E28" s="8"/>
      <c r="F28" s="8"/>
      <c r="H28" s="3"/>
      <c r="I28" s="3"/>
      <c r="J28" s="3"/>
      <c r="K28" s="3"/>
      <c r="L28" s="3"/>
      <c r="M28" s="3"/>
      <c r="N28" s="3"/>
      <c r="O28" s="3"/>
      <c r="P28" s="3"/>
      <c r="Q28" s="3"/>
      <c r="R28" s="3"/>
      <c r="S28" s="3"/>
      <c r="T28" s="3"/>
      <c r="U28" s="3"/>
      <c r="V28" s="3"/>
      <c r="W28" s="3"/>
      <c r="X28" s="3"/>
      <c r="Y28" s="3"/>
      <c r="Z28" s="3">
        <f t="shared" si="2"/>
        <v>0</v>
      </c>
      <c r="AA28" s="15"/>
      <c r="BB28" s="15"/>
      <c r="BC28" s="15"/>
      <c r="BD28" s="15"/>
    </row>
    <row r="29" spans="1:56" ht="12.75" customHeight="1" x14ac:dyDescent="0.3">
      <c r="B29" s="56" t="s">
        <v>3</v>
      </c>
      <c r="C29" s="15"/>
      <c r="D29" s="34"/>
      <c r="E29" s="26" t="str">
        <f>Master!G68</f>
        <v/>
      </c>
      <c r="F29" s="3" t="str">
        <f>Master!H68</f>
        <v/>
      </c>
      <c r="G29" s="3" t="str">
        <f>Master!I68</f>
        <v/>
      </c>
      <c r="H29" s="3" t="str">
        <f>Master!J68</f>
        <v/>
      </c>
      <c r="I29" s="3" t="str">
        <f>Master!K68</f>
        <v/>
      </c>
      <c r="J29" s="3" t="str">
        <f>Master!L68</f>
        <v/>
      </c>
      <c r="K29" s="3" t="str">
        <f>Master!M68</f>
        <v/>
      </c>
      <c r="L29" s="3" t="str">
        <f>Master!N68</f>
        <v/>
      </c>
      <c r="M29" s="3" t="str">
        <f>Master!O68</f>
        <v/>
      </c>
      <c r="N29" s="3" t="str">
        <f>Master!P68</f>
        <v/>
      </c>
      <c r="O29" s="3" t="str">
        <f>Master!Q68</f>
        <v/>
      </c>
      <c r="P29" s="3" t="str">
        <f>Master!R68</f>
        <v/>
      </c>
      <c r="Q29" s="3" t="str">
        <f>Master!S68</f>
        <v/>
      </c>
      <c r="R29" s="3" t="str">
        <f>Master!T68</f>
        <v/>
      </c>
      <c r="S29" s="3" t="str">
        <f>Master!U68</f>
        <v/>
      </c>
      <c r="T29" s="3" t="str">
        <f>Master!V68</f>
        <v/>
      </c>
      <c r="U29" s="3" t="str">
        <f>Master!W68</f>
        <v/>
      </c>
      <c r="V29" s="3" t="str">
        <f>Master!X68</f>
        <v/>
      </c>
      <c r="W29" s="3" t="str">
        <f>Master!Y68</f>
        <v/>
      </c>
      <c r="X29" s="3" t="str">
        <f>Master!Z68</f>
        <v/>
      </c>
      <c r="Y29" s="3" t="str">
        <f>Master!AA68</f>
        <v/>
      </c>
      <c r="Z29" s="3">
        <f t="shared" si="2"/>
        <v>0</v>
      </c>
    </row>
    <row r="30" spans="1:56" ht="12.75" customHeight="1" x14ac:dyDescent="0.3">
      <c r="B30" s="3" t="s">
        <v>4</v>
      </c>
      <c r="C30" s="65"/>
      <c r="D30" s="66"/>
      <c r="E30" s="3">
        <f>SUMIF(E22:E29,"&gt;0",E22:E29)+SUMIF(E22:E29,"&lt;0",E22:E29)</f>
        <v>0</v>
      </c>
      <c r="F30" s="3">
        <f t="shared" ref="F30:Y30" si="3">SUMIF(F22:F29,"&gt;0",F22:F29)+SUMIF(F22:F29,"&lt;0",F22:F29)+E30</f>
        <v>0</v>
      </c>
      <c r="G30" s="3">
        <f t="shared" si="3"/>
        <v>0</v>
      </c>
      <c r="H30" s="3">
        <f t="shared" si="3"/>
        <v>0</v>
      </c>
      <c r="I30" s="3">
        <f t="shared" si="3"/>
        <v>0</v>
      </c>
      <c r="J30" s="3">
        <f t="shared" si="3"/>
        <v>0</v>
      </c>
      <c r="K30" s="3">
        <f t="shared" si="3"/>
        <v>0</v>
      </c>
      <c r="L30" s="3">
        <f t="shared" si="3"/>
        <v>0</v>
      </c>
      <c r="M30" s="3">
        <f t="shared" si="3"/>
        <v>0</v>
      </c>
      <c r="N30" s="3">
        <f t="shared" si="3"/>
        <v>0</v>
      </c>
      <c r="O30" s="3">
        <f t="shared" si="3"/>
        <v>0</v>
      </c>
      <c r="P30" s="3">
        <f t="shared" si="3"/>
        <v>0</v>
      </c>
      <c r="Q30" s="3">
        <f t="shared" si="3"/>
        <v>0</v>
      </c>
      <c r="R30" s="3">
        <f t="shared" si="3"/>
        <v>0</v>
      </c>
      <c r="S30" s="3">
        <f t="shared" si="3"/>
        <v>0</v>
      </c>
      <c r="T30" s="3">
        <f t="shared" si="3"/>
        <v>0</v>
      </c>
      <c r="U30" s="3">
        <f t="shared" si="3"/>
        <v>0</v>
      </c>
      <c r="V30" s="3">
        <f t="shared" si="3"/>
        <v>0</v>
      </c>
      <c r="W30" s="3">
        <f t="shared" si="3"/>
        <v>0</v>
      </c>
      <c r="X30" s="3">
        <f t="shared" si="3"/>
        <v>0</v>
      </c>
      <c r="Y30" s="3">
        <f t="shared" si="3"/>
        <v>0</v>
      </c>
      <c r="Z30" s="3">
        <f>Y30</f>
        <v>0</v>
      </c>
    </row>
    <row r="39" spans="2:27" hidden="1" x14ac:dyDescent="0.3">
      <c r="B39" s="67" t="s">
        <v>32</v>
      </c>
      <c r="C39" s="67"/>
      <c r="D39" s="67"/>
      <c r="E39" s="67"/>
      <c r="I39" s="41" t="s">
        <v>33</v>
      </c>
      <c r="J39" s="26"/>
      <c r="K39" s="26"/>
      <c r="L39" s="26"/>
      <c r="M39" s="26"/>
      <c r="N39" s="26"/>
      <c r="O39" s="26"/>
      <c r="P39" s="26"/>
      <c r="Q39" s="26"/>
      <c r="R39" s="26"/>
      <c r="S39" s="26"/>
      <c r="T39" s="26"/>
      <c r="U39" s="26"/>
      <c r="V39" s="26"/>
      <c r="W39" s="26"/>
      <c r="X39" s="26"/>
      <c r="Y39" s="26"/>
      <c r="Z39" s="26"/>
    </row>
    <row r="40" spans="2:27" hidden="1" x14ac:dyDescent="0.3">
      <c r="B40" s="16" t="s">
        <v>5</v>
      </c>
      <c r="D40" t="s">
        <v>6</v>
      </c>
      <c r="E40"/>
      <c r="F40" s="15"/>
      <c r="G40" s="42" t="s">
        <v>30</v>
      </c>
      <c r="H40" s="15"/>
      <c r="I40" s="1">
        <v>3</v>
      </c>
      <c r="J40" s="1">
        <v>4</v>
      </c>
      <c r="K40" s="1">
        <v>5</v>
      </c>
      <c r="L40" s="1">
        <v>6</v>
      </c>
      <c r="M40" s="1">
        <v>7</v>
      </c>
      <c r="N40" s="1">
        <v>8</v>
      </c>
      <c r="O40" s="1">
        <v>9</v>
      </c>
      <c r="P40" s="1">
        <v>10</v>
      </c>
      <c r="Q40" s="1">
        <v>11</v>
      </c>
      <c r="R40" s="1">
        <v>12</v>
      </c>
      <c r="S40" s="1">
        <v>13</v>
      </c>
      <c r="T40" s="1">
        <v>14</v>
      </c>
      <c r="U40" s="1">
        <v>15</v>
      </c>
      <c r="V40" s="1">
        <v>16</v>
      </c>
      <c r="W40" s="1">
        <v>17</v>
      </c>
      <c r="X40" s="1">
        <v>18</v>
      </c>
      <c r="Y40" s="1">
        <v>19</v>
      </c>
      <c r="Z40" s="1">
        <v>20</v>
      </c>
      <c r="AA40" s="1">
        <v>21</v>
      </c>
    </row>
    <row r="41" spans="2:27" hidden="1" x14ac:dyDescent="0.3">
      <c r="B41">
        <f>COUNTIF(Master!E7:Y13,-10)</f>
        <v>0</v>
      </c>
      <c r="C41" t="b">
        <f>IF(B41&gt;=5,TRUE,FALSE)</f>
        <v>0</v>
      </c>
      <c r="D41">
        <v>5</v>
      </c>
      <c r="E41">
        <f>COUNTIF(Master!E7:I13,-10)</f>
        <v>0</v>
      </c>
      <c r="F41" s="15"/>
      <c r="G41" s="15" t="b">
        <f>OR(Master!E7=20,Master!F7=20,Master!G7=20,Master!H7=20,Master!I7=20,Master!J7=20,Master!K7=20,Master!L7=20,Master!M7=20,Master!N7=20,Master!O7=20,Master!P7=20,Master!Q7=20,Master!R7=20,Master!S7=20,Master!T7=20,Master!U7=20,Master!V7=20,Master!W7=20,Master!X7=20,Master!Y7=20)</f>
        <v>0</v>
      </c>
      <c r="H41" s="15"/>
      <c r="I41" s="15" t="b">
        <f>OR(Master!E7=20,Master!F7=20,Master!G7=20)</f>
        <v>0</v>
      </c>
      <c r="J41" s="15" t="b">
        <f>OR(Master!E7=20,Master!F7=20,Master!G7=20,Master!H7=20)</f>
        <v>0</v>
      </c>
      <c r="K41" s="15" t="b">
        <f>OR(Master!E7=20,Master!F7=20,Master!G7=20,Master!H7=20,Master!I7=20)</f>
        <v>0</v>
      </c>
      <c r="L41" s="15" t="b">
        <f>OR(Master!E7=20,Master!F7=20,Master!G7=20,Master!H7=20,Master!I7=20,Master!J7=20)</f>
        <v>0</v>
      </c>
      <c r="M41" s="15" t="b">
        <f>OR(Master!E7=20,Master!F7=20,Master!G7=20,Master!H7=20,Master!I7=20,Master!J7=20,Master!K7=20)</f>
        <v>0</v>
      </c>
      <c r="N41" s="15" t="b">
        <f>OR(Master!E7=20,Master!F7=20,Master!G7=20,Master!H7=20,Master!I7=20,Master!J7=20,Master!K7=20,Master!L7=20)</f>
        <v>0</v>
      </c>
      <c r="O41" s="15" t="b">
        <f>OR(Master!E7=20,Master!F7=20,Master!G7=20,Master!H7=20,Master!I7=20,Master!J7=20,Master!K7=20,Master!L7=20,Master!M7=20)</f>
        <v>0</v>
      </c>
      <c r="P41" s="15" t="b">
        <f>OR(Master!E7=20,Master!F7=20,Master!G7=20,Master!H7=20,Master!I7=20,Master!J7=20,Master!K7=20,Master!L7=20,Master!M7=20,Master!N7=20)</f>
        <v>0</v>
      </c>
      <c r="Q41" s="15" t="b">
        <f>OR(Master!E7=20,Master!F7=20,Master!G7=20,Master!H7=20,Master!I7=20,Master!J7=20,Master!K7=20,Master!L7=20,Master!M7=20,Master!N7=20,Master!O7=20)</f>
        <v>0</v>
      </c>
      <c r="R41" s="15" t="b">
        <f>OR(Master!E7=20,Master!F7=20,Master!G7=20,Master!H7=20,Master!I7=20,Master!J7=20,Master!K7=20,Master!L7=20,Master!M7=20,Master!N7=20,Master!O7=20,Master!P7=20)</f>
        <v>0</v>
      </c>
      <c r="S41" s="15" t="b">
        <f>OR(Master!E7=20,Master!F7=20,Master!G7=20,Master!H7=20,Master!I7=20,Master!J7=20,Master!K7=20,Master!L7=20,Master!M7=20,Master!N7=20,Master!O7=20,Master!P7=20,Master!Q7=20)</f>
        <v>0</v>
      </c>
      <c r="T41" s="15" t="b">
        <f>OR(Master!E7=20,Master!F7=20,Master!G7=20,Master!H7=20,Master!I7=20,Master!J7=20,Master!K7=20,Master!L7=20,Master!M7=20,Master!N7=20,Master!O7=20,Master!P7=20,Master!Q7=20,Master!R7=20)</f>
        <v>0</v>
      </c>
      <c r="U41" s="15" t="b">
        <f>OR(Master!E7=20,Master!F7=20,Master!G7=20,Master!H7=20,Master!I7=20,Master!J7=20,Master!K7=20,Master!L7=20,Master!M7=20,Master!N7=20,Master!O7=20,Master!P7=20,Master!Q7=20,Master!R7=20,Master!S7=20)</f>
        <v>0</v>
      </c>
      <c r="V41" s="15" t="b">
        <f>OR(Master!E7=20,Master!F7=20,Master!G7=20,Master!H7=20,Master!I7=20,Master!J7=20,Master!K7=20,Master!L7=20,Master!M7=20,Master!N7=20,Master!O7=20,Master!P7=20,Master!Q7=20,Master!R7=20,Master!S7=20,Master!T7=20)</f>
        <v>0</v>
      </c>
      <c r="W41" s="15" t="b">
        <f>OR(Master!E7=20,Master!F7=20,Master!G7=20,Master!H7=20,Master!I7=20,Master!J7=20,Master!K7=20,Master!L7=20,Master!M7=20,Master!N7=20,Master!O7=20,Master!P7=20,Master!Q7=20,Master!R7=20,Master!S7=20,Master!T7=20,Master!U7=20)</f>
        <v>0</v>
      </c>
      <c r="X41" s="15" t="b">
        <f>OR(Master!E7=20,Master!F7=20,Master!G7=20,Master!H7=20,Master!I7=20,Master!J7=20,Master!K7=20,Master!L7=20,Master!M7=20,Master!N7=20,Master!O7=20,Master!P7=20,Master!Q7=20,Master!R7=20,Master!S7=20,Master!T7=20,Master!U7=20,Master!V7=20)</f>
        <v>0</v>
      </c>
      <c r="Y41" s="15" t="b">
        <f>OR(Master!E7=20,Master!F7=20,Master!G7=20,Master!H7=20,Master!I7=20,Master!J7=20,Master!K7=20,Master!L7=20,Master!M7=20,Master!N7=20,Master!O7=20,Master!P7=20,Master!Q7=20,Master!R7=20,Master!S7=20,Master!T7=20,Master!U7=20,Master!V7=20,Master!W7=20)</f>
        <v>0</v>
      </c>
      <c r="Z41" s="15" t="b">
        <f>OR(Master!E7=20,Master!F7=20,Master!G7=20,Master!H7=20,Master!I7=20,Master!J7=20,Master!K7=20,Master!L7=20,Master!M7=20,Master!N7=20,Master!O7=20,Master!P7=20,Master!Q7=20,Master!R7=20,Master!S7=20,Master!T7=20,Master!U7=20,Master!V7=20,Master!W7=20,Master!X7=20)</f>
        <v>0</v>
      </c>
      <c r="AA41" s="15" t="b">
        <f>OR(Master!E7=20,Master!F7=20,Master!G7=20,Master!H7=20,Master!I7=20,Master!J7=20,Master!K7=20,Master!L7=20,Master!M7=20,Master!N7=20,Master!O7=20,Master!P7=20,Master!Q7=20,Master!R7=20,Master!S7=20,Master!T7=20,Master!U7=20,Master!V7=20,Master!W7=20,Master!X7=20,Master!Y7=20)</f>
        <v>0</v>
      </c>
    </row>
    <row r="42" spans="2:27" hidden="1" x14ac:dyDescent="0.3">
      <c r="C42" t="b">
        <f>IF(B41&gt;=6,TRUE,FALSE)</f>
        <v>0</v>
      </c>
      <c r="D42">
        <v>6</v>
      </c>
      <c r="E42">
        <f>COUNTIF(Master!E7:J13,-10)</f>
        <v>0</v>
      </c>
      <c r="F42" s="15"/>
      <c r="G42" s="15" t="b">
        <f>OR(Master!E8=20,Master!F8=20,Master!G8=20,Master!H8=20,Master!I8=20,Master!J8=20,Master!K8=20,Master!L8=20,Master!M8=20,Master!N8=20,Master!O8=20,Master!P8=20,Master!Q8=20,Master!R8=20,Master!S8=20,Master!T8=20,Master!U8=20,Master!V8=20,Master!W8=20,Master!X8=20,Master!Y8=20)</f>
        <v>0</v>
      </c>
      <c r="H42" s="15"/>
      <c r="I42" s="15" t="b">
        <f>OR(Master!E8=20,Master!F8=20,Master!G8=20)</f>
        <v>0</v>
      </c>
      <c r="J42" s="15" t="b">
        <f>OR(Master!E8=20,Master!F8=20,Master!G8=20,Master!H8=20)</f>
        <v>0</v>
      </c>
      <c r="K42" s="15" t="b">
        <f>OR(Master!E8=20,Master!F8=20,Master!G8=20,Master!H8=20,Master!I8=20)</f>
        <v>0</v>
      </c>
      <c r="L42" s="15" t="b">
        <f>OR(Master!E8=20,Master!F8=20,Master!G8=20,Master!H8=20,Master!I8=20,Master!J8=20)</f>
        <v>0</v>
      </c>
      <c r="M42" s="15" t="b">
        <f>OR(Master!E8=20,Master!F8=20,Master!G8=20,Master!H8=20,Master!I8=20,Master!J8=20,Master!K8=20)</f>
        <v>0</v>
      </c>
      <c r="N42" s="15" t="b">
        <f>OR(Master!E8=20,Master!F8=20,Master!G8=20,Master!H8=20,Master!I8=20,Master!J8=20,Master!K8=20,Master!L8=20)</f>
        <v>0</v>
      </c>
      <c r="O42" s="15" t="b">
        <f>OR(Master!E8=20,Master!F8=20,Master!G8=20,Master!H8=20,Master!I8=20,Master!J8=20,Master!K8=20,Master!L8=20,Master!M8=20)</f>
        <v>0</v>
      </c>
      <c r="P42" s="15" t="b">
        <f>OR(Master!E8=20,Master!F8=20,Master!G8=20,Master!H8=20,Master!I8=20,Master!J8=20,Master!K8=20,Master!L8=20,Master!M8=20,Master!N8=20)</f>
        <v>0</v>
      </c>
      <c r="Q42" s="15" t="b">
        <f>OR(Master!E8=20,Master!F8=20,Master!G8=20,Master!H8=20,Master!I8=20,Master!J8=20,Master!K8=20,Master!L8=20,Master!M8=20,Master!N8=20,Master!O8=20)</f>
        <v>0</v>
      </c>
      <c r="R42" s="15" t="b">
        <f>OR(Master!E8=20,Master!F8=20,Master!G8=20,Master!H8=20,Master!I8=20,Master!J8=20,Master!K8=20,Master!L8=20,Master!M8=20,Master!N8=20,Master!O8=20,Master!P8=20)</f>
        <v>0</v>
      </c>
      <c r="S42" s="15" t="b">
        <f>OR(Master!E8=20,Master!F8=20,Master!G8=20,Master!H8=20,Master!I8=20,Master!J8=20,Master!K8=20,Master!L8=20,Master!M8=20,Master!N8=20,Master!O8=20,Master!P8=20,Master!Q8=20)</f>
        <v>0</v>
      </c>
      <c r="T42" s="15" t="b">
        <f>OR(Master!E8=20,Master!F8=20,Master!G8=20,Master!H8=20,Master!I8=20,Master!J8=20,Master!K8=20,Master!L8=20,Master!M8=20,Master!N8=20,Master!O8=20,Master!P8=20,Master!Q8=20,Master!R8=20)</f>
        <v>0</v>
      </c>
      <c r="U42" s="15" t="b">
        <f>OR(Master!E8=20,Master!F8=20,Master!G8=20,Master!H8=20,Master!I8=20,Master!J8=20,Master!K8=20,Master!L8=20,Master!M8=20,Master!N8=20,Master!O8=20,Master!P8=20,Master!Q8=20,Master!R8=20,Master!S8=20)</f>
        <v>0</v>
      </c>
      <c r="V42" s="15" t="b">
        <f>OR(Master!E8=20,Master!F8=20,Master!G8=20,Master!H8=20,Master!I8=20,Master!J8=20,Master!K8=20,Master!L8=20,Master!M8=20,Master!N8=20,Master!O8=20,Master!P8=20,Master!Q8=20,Master!R8=20,Master!S8=20,Master!T8=20)</f>
        <v>0</v>
      </c>
      <c r="W42" s="15" t="b">
        <f>OR(Master!E8=20,Master!F8=20,Master!G8=20,Master!H8=20,Master!I8=20,Master!J8=20,Master!K8=20,Master!L8=20,Master!M8=20,Master!N8=20,Master!O8=20,Master!P8=20,Master!Q8=20,Master!R8=20,Master!S8=20,Master!T8=20,Master!U8=20)</f>
        <v>0</v>
      </c>
      <c r="X42" s="15" t="b">
        <f>OR(Master!E8=20,Master!F8=20,Master!G8=20,Master!H8=20,Master!I8=20,Master!J8=20,Master!K8=20,Master!L8=20,Master!M8=20,Master!N8=20,Master!O8=20,Master!P8=20,Master!Q8=20,Master!R8=20,Master!S8=20,Master!T8=20,Master!U8=20,Master!V8=20)</f>
        <v>0</v>
      </c>
      <c r="Y42" s="15" t="b">
        <f>OR(Master!E8=20,Master!F8=20,Master!G8=20,Master!H8=20,Master!I8=20,Master!J8=20,Master!K8=20,Master!L8=20,Master!M8=20,Master!N8=20,Master!O8=20,Master!P8=20,Master!Q8=20,Master!R8=20,Master!S8=20,Master!T8=20,Master!U8=20,Master!V8=20,Master!W8=20)</f>
        <v>0</v>
      </c>
      <c r="Z42" s="15" t="b">
        <f>OR(Master!E8=20,Master!F8=20,Master!G8=20,Master!H8=20,Master!I8=20,Master!J8=20,Master!K8=20,Master!L8=20,Master!M8=20,Master!N8=20,Master!O8=20,Master!P8=20,Master!Q8=20,Master!R8=20,Master!S8=20,Master!T8=20,Master!U8=20,Master!V8=20,Master!W8=20,Master!X8=20)</f>
        <v>0</v>
      </c>
      <c r="AA42" s="15" t="b">
        <f>OR(Master!E8=20,Master!F8=20,Master!G8=20,Master!H8=20,Master!I8=20,Master!J8=20,Master!K8=20,Master!L8=20,Master!M8=20,Master!N8=20,Master!O8=20,Master!P8=20,Master!Q8=20,Master!R8=20,Master!S8=20,Master!T8=20,Master!U8=20,Master!V8=20,Master!W8=20,Master!X8=20,Master!Y8=20)</f>
        <v>0</v>
      </c>
    </row>
    <row r="43" spans="2:27" hidden="1" x14ac:dyDescent="0.3">
      <c r="C43" t="b">
        <f>IF(B41&gt;=7,TRUE,FALSE)</f>
        <v>0</v>
      </c>
      <c r="D43">
        <v>7</v>
      </c>
      <c r="E43">
        <f>COUNTIF(Master!E7:K13,-10)</f>
        <v>0</v>
      </c>
      <c r="F43" s="15"/>
      <c r="G43" s="15" t="b">
        <f>OR(Master!E9=20,Master!F9=20,Master!G9=20,Master!H9=20,Master!I9=20,Master!J9=20,Master!K9=20,Master!L9=20,Master!M9=20,Master!N9=20,Master!O9=20,Master!P9=20,Master!Q9=20,Master!R9=20,Master!S9=20,Master!T9=20,Master!U9=20,Master!V9=20,Master!W9=20,Master!X9=20,Master!Y9=20)</f>
        <v>0</v>
      </c>
      <c r="H43" s="15"/>
      <c r="I43" s="15" t="b">
        <f>OR(Master!E9=20,Master!F9=20,Master!G9=20)</f>
        <v>0</v>
      </c>
      <c r="J43" s="15" t="b">
        <f>OR(Master!E9=20,Master!F9=20,Master!G9=20,Master!H9=20)</f>
        <v>0</v>
      </c>
      <c r="K43" s="15" t="b">
        <f>OR(Master!E9=20,Master!F9=20,Master!G9=20,Master!H9=20,Master!I9=20)</f>
        <v>0</v>
      </c>
      <c r="L43" s="15" t="b">
        <f>OR(Master!E9=20,Master!F9=20,Master!G9=20,Master!H9=20,Master!I9=20,Master!J9=20)</f>
        <v>0</v>
      </c>
      <c r="M43" s="15" t="b">
        <f>OR(Master!E9=20,Master!F9=20,Master!G9=20,Master!H9=20,Master!I9=20,Master!J9=20,Master!K9=20)</f>
        <v>0</v>
      </c>
      <c r="N43" s="15" t="b">
        <f>OR(Master!E9=20,Master!F9=20,Master!G9=20,Master!H9=20,Master!I9=20,Master!J9=20,Master!K9=20,Master!L9=20)</f>
        <v>0</v>
      </c>
      <c r="O43" s="15" t="b">
        <f>OR(Master!E9=20,Master!F9=20,Master!G9=20,Master!H9=20,Master!I9=20,Master!J9=20,Master!K9=20,Master!L9=20,Master!M9=20)</f>
        <v>0</v>
      </c>
      <c r="P43" s="15" t="b">
        <f>OR(Master!E9=20,Master!F9=20,Master!G9=20,Master!H9=20,Master!I9=20,Master!J9=20,Master!K9=20,Master!L9=20,Master!M9=20,Master!N9=20)</f>
        <v>0</v>
      </c>
      <c r="Q43" s="15" t="b">
        <f>OR(Master!E9=20,Master!F9=20,Master!G9=20,Master!H9=20,Master!I9=20,Master!J9=20,Master!K9=20,Master!L9=20,Master!M9=20,Master!N9=20,Master!O9=20)</f>
        <v>0</v>
      </c>
      <c r="R43" s="15" t="b">
        <f>OR(Master!E9=20,Master!F9=20,Master!G9=20,Master!H9=20,Master!I9=20,Master!J9=20,Master!K9=20,Master!L9=20,Master!M9=20,Master!N9=20,Master!O9=20,Master!P9=20)</f>
        <v>0</v>
      </c>
      <c r="S43" s="15" t="b">
        <f>OR(Master!E9=20,Master!F9=20,Master!G9=20,Master!H9=20,Master!I9=20,Master!J9=20,Master!K9=20,Master!L9=20,Master!M9=20,Master!N9=20,Master!O9=20,Master!P9=20,Master!Q9=20)</f>
        <v>0</v>
      </c>
      <c r="T43" s="15" t="b">
        <f>OR(Master!E9=20,Master!F9=20,Master!G9=20,Master!H9=20,Master!I9=20,Master!J9=20,Master!K9=20,Master!L9=20,Master!M9=20,Master!N9=20,Master!O9=20,Master!P9=20,Master!Q9=20,Master!R9=20)</f>
        <v>0</v>
      </c>
      <c r="U43" s="15" t="b">
        <f>OR(Master!E9=20,Master!F9=20,Master!G9=20,Master!H9=20,Master!I9=20,Master!J9=20,Master!K9=20,Master!L9=20,Master!M9=20,Master!N9=20,Master!O9=20,Master!P9=20,Master!Q9=20,Master!R9=20,Master!S9=20)</f>
        <v>0</v>
      </c>
      <c r="V43" s="15" t="b">
        <f>OR(Master!E9=20,Master!F9=20,Master!G9=20,Master!H9=20,Master!I9=20,Master!J9=20,Master!K9=20,Master!L9=20,Master!M9=20,Master!N9=20,Master!O9=20,Master!P9=20,Master!Q9=20,Master!R9=20,Master!S9=20,Master!T9=20)</f>
        <v>0</v>
      </c>
      <c r="W43" s="15" t="b">
        <f>OR(Master!E9=20,Master!F9=20,Master!G9=20,Master!H9=20,Master!I9=20,Master!J9=20,Master!K9=20,Master!L9=20,Master!M9=20,Master!N9=20,Master!O9=20,Master!P9=20,Master!Q9=20,Master!R9=20,Master!S9=20,Master!T9=20,Master!U9=20)</f>
        <v>0</v>
      </c>
      <c r="X43" s="15" t="b">
        <f>OR(Master!E9=20,Master!F9=20,Master!G9=20,Master!H9=20,Master!I9=20,Master!J9=20,Master!K9=20,Master!L9=20,Master!M9=20,Master!N9=20,Master!O9=20,Master!P9=20,Master!Q9=20,Master!R9=20,Master!S9=20,Master!T9=20,Master!U9=20,Master!V9=20)</f>
        <v>0</v>
      </c>
      <c r="Y43" s="15" t="b">
        <f>OR(Master!E9=20,Master!F9=20,Master!G9=20,Master!H9=20,Master!I9=20,Master!J9=20,Master!K9=20,Master!L9=20,Master!M9=20,Master!N9=20,Master!O9=20,Master!P9=20,Master!Q9=20,Master!R9=20,Master!S9=20,Master!T9=20,Master!U9=20,Master!V9=20,Master!W9=20)</f>
        <v>0</v>
      </c>
      <c r="Z43" s="15" t="b">
        <f>OR(Master!E9=20,Master!F9=20,Master!G9=20,Master!H9=20,Master!I9=20,Master!J9=20,Master!K9=20,Master!L9=20,Master!M9=20,Master!N9=20,Master!O9=20,Master!P9=20,Master!Q9=20,Master!R9=20,Master!S9=20,Master!T9=20,Master!U9=20,Master!V9=20,Master!W9=20,Master!X9=20)</f>
        <v>0</v>
      </c>
      <c r="AA43" s="15" t="b">
        <f>OR(Master!E9=20,Master!F9=20,Master!G9=20,Master!H9=20,Master!I9=20,Master!J9=20,Master!K9=20,Master!L9=20,Master!M9=20,Master!N9=20,Master!O9=20,Master!P9=20,Master!Q9=20,Master!R9=20,Master!S9=20,Master!T9=20,Master!U9=20,Master!V9=20,Master!W9=20,Master!X9=20,Master!Y9=20)</f>
        <v>0</v>
      </c>
    </row>
    <row r="44" spans="2:27" hidden="1" x14ac:dyDescent="0.3">
      <c r="C44" t="b">
        <f>IF(B41&gt;=8,TRUE,FALSE)</f>
        <v>0</v>
      </c>
      <c r="D44">
        <v>8</v>
      </c>
      <c r="E44">
        <f>COUNTIF(Master!E7:L13,-10)</f>
        <v>0</v>
      </c>
      <c r="F44" s="15"/>
      <c r="G44" s="15" t="b">
        <f>OR(Master!E10=20,Master!F10=20,Master!G10=20,Master!H10=20,Master!I10=20,Master!J10=20,Master!K10=20,Master!L10=20,Master!M10=20,Master!N10=20,Master!O10=20,Master!P10=20,Master!Q10=20,Master!R10=20,Master!S10=20,Master!T10=20,Master!U10=20,Master!V10=20,Master!W10=20,Master!X10=20,Master!Y10=20)</f>
        <v>0</v>
      </c>
      <c r="H44" s="15"/>
      <c r="I44" s="15" t="b">
        <f>OR(Master!E10=20,Master!F10=20,Master!G10=20)</f>
        <v>0</v>
      </c>
      <c r="J44" s="15" t="b">
        <f>OR(Master!E10=20,Master!F10=20,Master!G10=20,Master!H10=20)</f>
        <v>0</v>
      </c>
      <c r="K44" s="15" t="b">
        <f>OR(Master!E10=20,Master!F10=20,Master!G10=20,Master!H10=20,Master!I10=20)</f>
        <v>0</v>
      </c>
      <c r="L44" s="15" t="b">
        <f>OR(Master!E10=20,Master!F10=20,Master!G10=20,Master!H10=20,Master!I10=20,Master!J10=20)</f>
        <v>0</v>
      </c>
      <c r="M44" s="15" t="b">
        <f>OR(Master!E10=20,Master!F10=20,Master!G10=20,Master!H10=20,Master!I10=20,Master!J10=20,Master!K10=20)</f>
        <v>0</v>
      </c>
      <c r="N44" s="15" t="b">
        <f>OR(Master!E10=20,Master!F10=20,Master!G10=20,Master!H10=20,Master!I10=20,Master!J10=20,Master!K10=20,Master!L10=20)</f>
        <v>0</v>
      </c>
      <c r="O44" s="15" t="b">
        <f>OR(Master!E10=20,Master!F10=20,Master!G10=20,Master!H10=20,Master!I10=20,Master!J10=20,Master!K10=20,Master!L10=20,Master!M10=20)</f>
        <v>0</v>
      </c>
      <c r="P44" s="15" t="b">
        <f>OR(Master!E10=20,Master!F10=20,Master!G10=20,Master!H10=20,Master!I10=20,Master!J10=20,Master!K10=20,Master!L10=20,Master!M10=20,Master!N10=20)</f>
        <v>0</v>
      </c>
      <c r="Q44" s="15" t="b">
        <f>OR(Master!E10=20,Master!F10=20,Master!G10=20,Master!H10=20,Master!I10=20,Master!J10=20,Master!K10=20,Master!L10=20,Master!M10=20,Master!N10=20,Master!O10=20)</f>
        <v>0</v>
      </c>
      <c r="R44" s="15" t="b">
        <f>OR(Master!E10=20,Master!F10=20,Master!G10=20,Master!H10=20,Master!I10=20,Master!J10=20,Master!K10=20,Master!L10=20,Master!M10=20,Master!N10=20,Master!O10=20,Master!P10=20)</f>
        <v>0</v>
      </c>
      <c r="S44" s="15" t="b">
        <f>OR(Master!E10=20,Master!F10=20,Master!G10=20,Master!H10=20,Master!I10=20,Master!J10=20,Master!K10=20,Master!L10=20,Master!M10=20,Master!N10=20,Master!O10=20,Master!P10=20,Master!Q10=20)</f>
        <v>0</v>
      </c>
      <c r="T44" s="15" t="b">
        <f>OR(Master!E10=20,Master!F10=20,Master!G10=20,Master!H10=20,Master!I10=20,Master!J10=20,Master!K10=20,Master!L10=20,Master!M10=20,Master!N10=20,Master!O10=20,Master!P10=20,Master!Q10=20,Master!R10=20)</f>
        <v>0</v>
      </c>
      <c r="U44" s="15" t="b">
        <f>OR(Master!E10=20,Master!F10=20,Master!G10=20,Master!H10=20,Master!I10=20,Master!J10=20,Master!K10=20,Master!L10=20,Master!M10=20,Master!N10=20,Master!O10=20,Master!P10=20,Master!Q10=20,Master!R10=20,Master!S10=20)</f>
        <v>0</v>
      </c>
      <c r="V44" s="15" t="b">
        <f>OR(Master!E10=20,Master!F10=20,Master!G10=20,Master!H10=20,Master!I10=20,Master!J10=20,Master!K10=20,Master!L10=20,Master!M10=20,Master!N10=20,Master!O10=20,Master!P10=20,Master!Q10=20,Master!R10=20,Master!S10=20,Master!T10=20)</f>
        <v>0</v>
      </c>
      <c r="W44" s="15" t="b">
        <f>OR(Master!E10=20,Master!F10=20,Master!G10=20,Master!H10=20,Master!I10=20,Master!J10=20,Master!K10=20,Master!L10=20,Master!M10=20,Master!N10=20,Master!O10=20,Master!P10=20,Master!Q10=20,Master!R10=20,Master!S10=20,Master!T10=20,Master!U10=20)</f>
        <v>0</v>
      </c>
      <c r="X44" s="15" t="b">
        <f>OR(Master!E10=20,Master!F10=20,Master!G10=20,Master!H10=20,Master!I10=20,Master!J10=20,Master!K10=20,Master!L10=20,Master!M10=20,Master!N10=20,Master!O10=20,Master!P10=20,Master!Q10=20,Master!R10=20,Master!S10=20,Master!T10=20,Master!U10=20,Master!V10=20)</f>
        <v>0</v>
      </c>
      <c r="Y44" s="15" t="b">
        <f>OR(Master!E10=20,Master!F10=20,Master!G10=20,Master!H10=20,Master!I10=20,Master!J10=20,Master!K10=20,Master!L10=20,Master!M10=20,Master!N10=20,Master!O10=20,Master!P10=20,Master!Q10=20,Master!R10=20,Master!S10=20,Master!T10=20,Master!U10=20,Master!V10=20,Master!W10=20)</f>
        <v>0</v>
      </c>
      <c r="Z44" s="15" t="b">
        <f>OR(Master!E10=20,Master!F10=20,Master!G10=20,Master!H10=20,Master!I10=20,Master!J10=20,Master!K10=20,Master!L10=20,Master!M10=20,Master!N10=20,Master!O10=20,Master!P10=20,Master!Q10=20,Master!R10=20,Master!S10=20,Master!T10=20,Master!U10=20,Master!V10=20,Master!W10=20,Master!X10=20)</f>
        <v>0</v>
      </c>
      <c r="AA44" s="15" t="b">
        <f>OR(Master!E10=20,Master!F10=20,Master!G10=20,Master!H10=20,Master!I10=20,Master!J10=20,Master!K10=20,Master!L10=20,Master!M10=20,Master!N10=20,Master!O10=20,Master!P10=20,Master!Q10=20,Master!R10=20,Master!S10=20,Master!T10=20,Master!U10=20,Master!V10=20,Master!W10=20,Master!X10=20,Master!Y10=20)</f>
        <v>0</v>
      </c>
    </row>
    <row r="45" spans="2:27" hidden="1" x14ac:dyDescent="0.3">
      <c r="C45" t="b">
        <f>IF(B41&gt;=9,TRUE,FALSE)</f>
        <v>0</v>
      </c>
      <c r="D45">
        <v>9</v>
      </c>
      <c r="E45">
        <f>COUNTIF(Master!E7:M13,-10)</f>
        <v>0</v>
      </c>
      <c r="F45" s="15"/>
      <c r="G45" s="15" t="b">
        <f>OR(Master!E11=20,Master!F11=20,Master!G11=20,Master!H11=20,Master!I11=20,Master!J11=20,Master!K11=20,Master!L11=20,Master!M11=20,Master!N11=20,Master!O11=20,Master!P11=20,Master!Q11=20,Master!R11=20,Master!S11=20,Master!T11=20,Master!U11=20,Master!V11=20,Master!W11=20,Master!X11=20,Master!Y11=20)</f>
        <v>0</v>
      </c>
      <c r="H45" s="15"/>
      <c r="I45" s="15" t="b">
        <f>OR(Master!E11=20,Master!F11=20,Master!G11=20)</f>
        <v>0</v>
      </c>
      <c r="J45" s="15" t="b">
        <f>OR(Master!E11=20,Master!F11=20,Master!G11=20,Master!H11=20)</f>
        <v>0</v>
      </c>
      <c r="K45" s="15" t="b">
        <f>OR(Master!E11=20,Master!F11=20,Master!G11=20,Master!H11=20,Master!I11=20)</f>
        <v>0</v>
      </c>
      <c r="L45" s="15" t="b">
        <f>OR(Master!E11=20,Master!F11=20,Master!G11=20,Master!H11=20,Master!I11=20,Master!J11=20)</f>
        <v>0</v>
      </c>
      <c r="M45" s="15" t="b">
        <f>OR(Master!E11=20,Master!F11=20,Master!G11=20,Master!H11=20,Master!I11=20,Master!J11=20,Master!K11=20)</f>
        <v>0</v>
      </c>
      <c r="N45" s="15" t="b">
        <f>OR(Master!E11=20,Master!F11=20,Master!G11=20,Master!H11=20,Master!I11=20,Master!J11=20,Master!K11=20,Master!L11=20)</f>
        <v>0</v>
      </c>
      <c r="O45" s="15" t="b">
        <f>OR(Master!E11=20,Master!F11=20,Master!G11=20,Master!H11=20,Master!I11=20,Master!J11=20,Master!K11=20,Master!L11=20,Master!M11=20)</f>
        <v>0</v>
      </c>
      <c r="P45" s="15" t="b">
        <f>OR(Master!E11=20,Master!F11=20,Master!G11=20,Master!H11=20,Master!I11=20,Master!J11=20,Master!K11=20,Master!L11=20,Master!M11=20,Master!N11=20)</f>
        <v>0</v>
      </c>
      <c r="Q45" s="15" t="b">
        <f>OR(Master!E11=20,Master!F11=20,Master!G11=20,Master!H11=20,Master!I11=20,Master!J11=20,Master!K11=20,Master!L11=20,Master!M11=20,Master!N11=20,Master!O11=20)</f>
        <v>0</v>
      </c>
      <c r="R45" s="15" t="b">
        <f>OR(Master!E11=20,Master!F11=20,Master!G11=20,Master!H11=20,Master!I11=20,Master!J11=20,Master!K11=20,Master!L11=20,Master!M11=20,Master!N11=20,Master!O11=20,Master!P11=20)</f>
        <v>0</v>
      </c>
      <c r="S45" s="15" t="b">
        <f>OR(Master!E11=20,Master!F11=20,Master!G11=20,Master!H11=20,Master!I11=20,Master!J11=20,Master!K11=20,Master!L11=20,Master!M11=20,Master!N11=20,Master!O11=20,Master!P11=20,Master!Q11=20)</f>
        <v>0</v>
      </c>
      <c r="T45" s="15" t="b">
        <f>OR(Master!E11=20,Master!F11=20,Master!G11=20,Master!H11=20,Master!I11=20,Master!J11=20,Master!K11=20,Master!L11=20,Master!M11=20,Master!N11=20,Master!O11=20,Master!P11=20,Master!Q11=20,Master!R11=20)</f>
        <v>0</v>
      </c>
      <c r="U45" s="15" t="b">
        <f>OR(Master!E11=20,Master!F11=20,Master!G11=20,Master!H11=20,Master!I11=20,Master!J11=20,Master!K11=20,Master!L11=20,Master!M11=20,Master!N11=20,Master!O11=20,Master!P11=20,Master!Q11=20,Master!R11=20,Master!S11=20)</f>
        <v>0</v>
      </c>
      <c r="V45" s="15" t="b">
        <f>OR(Master!E11=20,Master!F11=20,Master!G11=20,Master!H11=20,Master!I11=20,Master!J11=20,Master!K11=20,Master!L11=20,Master!M11=20,Master!N11=20,Master!O11=20,Master!P11=20,Master!Q11=20,Master!R11=20,Master!S11=20,Master!T11=20)</f>
        <v>0</v>
      </c>
      <c r="W45" s="15" t="b">
        <f>OR(Master!E11=20,Master!F11=20,Master!G11=20,Master!H11=20,Master!I11=20,Master!J11=20,Master!K11=20,Master!L11=20,Master!M11=20,Master!N11=20,Master!O11=20,Master!P11=20,Master!Q11=20,Master!R11=20,Master!S11=20,Master!T11=20,Master!U11=20)</f>
        <v>0</v>
      </c>
      <c r="X45" s="15" t="b">
        <f>OR(Master!E11=20,Master!F11=20,Master!G11=20,Master!H11=20,Master!I11=20,Master!J11=20,Master!K11=20,Master!L11=20,Master!M11=20,Master!N11=20,Master!O11=20,Master!P11=20,Master!Q11=20,Master!R11=20,Master!S11=20,Master!T11=20,Master!U11=20,Master!V11=20)</f>
        <v>0</v>
      </c>
      <c r="Y45" s="15" t="b">
        <f>OR(Master!E11=20,Master!F11=20,Master!G11=20,Master!H11=20,Master!I11=20,Master!J11=20,Master!K11=20,Master!L11=20,Master!M11=20,Master!N11=20,Master!O11=20,Master!P11=20,Master!Q11=20,Master!R11=20,Master!S11=20,Master!T11=20,Master!U11=20,Master!V11=20,Master!W11=20)</f>
        <v>0</v>
      </c>
      <c r="Z45" s="15" t="b">
        <f>OR(Master!E11=20,Master!F11=20,Master!G11=20,Master!H11=20,Master!I11=20,Master!J11=20,Master!K11=20,Master!L11=20,Master!M11=20,Master!N11=20,Master!O11=20,Master!P11=20,Master!Q11=20,Master!R11=20,Master!S11=20,Master!T11=20,Master!U11=20,Master!V11=20,Master!W11=20,Master!X11=20)</f>
        <v>0</v>
      </c>
      <c r="AA45" s="15" t="b">
        <f>OR(Master!E11=20,Master!F11=20,Master!G11=20,Master!H11=20,Master!I11=20,Master!J11=20,Master!K11=20,Master!L11=20,Master!M11=20,Master!N11=20,Master!O11=20,Master!P11=20,Master!Q11=20,Master!R11=20,Master!S11=20,Master!T11=20,Master!U11=20,Master!V11=20,Master!W11=20,Master!X11=20,Master!Y11=20)</f>
        <v>0</v>
      </c>
    </row>
    <row r="46" spans="2:27" hidden="1" x14ac:dyDescent="0.3">
      <c r="C46" t="b">
        <f>IF(B41&gt;=10,TRUE,FALSE)</f>
        <v>0</v>
      </c>
      <c r="D46">
        <v>10</v>
      </c>
      <c r="E46">
        <f>COUNTIF(Master!E7:N13,-10)</f>
        <v>0</v>
      </c>
      <c r="F46" s="15"/>
      <c r="G46" s="15" t="b">
        <f>OR(Master!E12=20,Master!F12=20,Master!G12=20,Master!H12=20,Master!I12=20,Master!J12=20,Master!K12=20,Master!L12=20,Master!M12=20,Master!N12=20,Master!O12=20,Master!P12=20,Master!Q12=20,Master!R12=20,Master!S12=20,Master!T12=20,Master!U12=20,Master!V12=20,Master!W12=20,Master!X12=20,Master!Y12=20)</f>
        <v>0</v>
      </c>
      <c r="H46" s="15"/>
      <c r="I46" s="15" t="b">
        <f>OR(Master!E12=20,Master!F12=20,Master!G12=20)</f>
        <v>0</v>
      </c>
      <c r="J46" s="15" t="b">
        <f>OR(Master!E12=20,Master!F12=20,Master!G12=20,Master!H12=20)</f>
        <v>0</v>
      </c>
      <c r="K46" s="15" t="b">
        <f>OR(Master!E12=20,Master!F12=20,Master!G12=20,Master!H12=20,Master!I12=20)</f>
        <v>0</v>
      </c>
      <c r="L46" s="15" t="b">
        <f>OR(Master!E12=20,Master!F12=20,Master!G12=20,Master!H12=20,Master!I12=20,Master!J12=20)</f>
        <v>0</v>
      </c>
      <c r="M46" s="15" t="b">
        <f>OR(Master!E12=20,Master!F12=20,Master!G12=20,Master!H12=20,Master!I12=20,Master!J12=20,Master!K12=20)</f>
        <v>0</v>
      </c>
      <c r="N46" s="15" t="b">
        <f>OR(Master!E12=20,Master!F12=20,Master!G12=20,Master!H12=20,Master!I12=20,Master!J12=20,Master!K12=20,Master!L12=20)</f>
        <v>0</v>
      </c>
      <c r="O46" s="15" t="b">
        <f>OR(Master!E12=20,Master!F12=20,Master!G12=20,Master!H12=20,Master!I12=20,Master!J12=20,Master!K12=20,Master!L12=20,Master!M12=20)</f>
        <v>0</v>
      </c>
      <c r="P46" s="15" t="b">
        <f>OR(Master!E12=20,Master!F12=20,Master!G12=20,Master!H12=20,Master!I12=20,Master!J12=20,Master!K12=20,Master!L12=20,Master!M12=20,Master!N12=20)</f>
        <v>0</v>
      </c>
      <c r="Q46" s="15" t="b">
        <f>OR(Master!E12=20,Master!F12=20,Master!G12=20,Master!H12=20,Master!I12=20,Master!J12=20,Master!K12=20,Master!L12=20,Master!M12=20,Master!N12=20,Master!O12=20)</f>
        <v>0</v>
      </c>
      <c r="R46" s="15" t="b">
        <f>OR(Master!E12=20,Master!F12=20,Master!G12=20,Master!H12=20,Master!I12=20,Master!J12=20,Master!K12=20,Master!L12=20,Master!M12=20,Master!N12=20,Master!O12=20,Master!P12=20)</f>
        <v>0</v>
      </c>
      <c r="S46" s="15" t="b">
        <f>OR(Master!E12=20,Master!F12=20,Master!G12=20,Master!H12=20,Master!I12=20,Master!J12=20,Master!K12=20,Master!L12=20,Master!M12=20,Master!N12=20,Master!O12=20,Master!P12=20,Master!Q12=20)</f>
        <v>0</v>
      </c>
      <c r="T46" s="15" t="b">
        <f>OR(Master!E12=20,Master!F12=20,Master!G12=20,Master!H12=20,Master!I12=20,Master!J12=20,Master!K12=20,Master!L12=20,Master!M12=20,Master!N12=20,Master!O12=20,Master!P12=20,Master!Q12=20,Master!R12=20)</f>
        <v>0</v>
      </c>
      <c r="U46" s="15" t="b">
        <f>OR(Master!E12=20,Master!F12=20,Master!G12=20,Master!H12=20,Master!I12=20,Master!J12=20,Master!K12=20,Master!L12=20,Master!M12=20,Master!N12=20,Master!O12=20,Master!P12=20,Master!Q12=20,Master!R12=20,Master!S12=20)</f>
        <v>0</v>
      </c>
      <c r="V46" s="15" t="b">
        <f>OR(Master!E12=20,Master!F12=20,Master!G12=20,Master!H12=20,Master!I12=20,Master!J12=20,Master!K12=20,Master!L12=20,Master!M12=20,Master!N12=20,Master!O12=20,Master!P12=20,Master!Q12=20,Master!R12=20,Master!S12=20,Master!T12=20)</f>
        <v>0</v>
      </c>
      <c r="W46" s="15" t="b">
        <f>OR(Master!E12=20,Master!F12=20,Master!G12=20,Master!H12=20,Master!I12=20,Master!J12=20,Master!K12=20,Master!L12=20,Master!M12=20,Master!N12=20,Master!O12=20,Master!P12=20,Master!Q12=20,Master!R12=20,Master!S12=20,Master!T12=20,Master!U12=20)</f>
        <v>0</v>
      </c>
      <c r="X46" s="15" t="b">
        <f>OR(Master!E12=20,Master!F12=20,Master!G12=20,Master!H12=20,Master!I12=20,Master!J12=20,Master!K12=20,Master!L12=20,Master!M12=20,Master!N12=20,Master!O12=20,Master!P12=20,Master!Q12=20,Master!R12=20,Master!S12=20,Master!T12=20,Master!U12=20,Master!V12=20)</f>
        <v>0</v>
      </c>
      <c r="Y46" s="15" t="b">
        <f>OR(Master!E12=20,Master!F12=20,Master!G12=20,Master!H12=20,Master!I12=20,Master!J12=20,Master!K12=20,Master!L12=20,Master!M12=20,Master!N12=20,Master!O12=20,Master!P12=20,Master!Q12=20,Master!R12=20,Master!S12=20,Master!T12=20,Master!U12=20,Master!V12=20,Master!W12=20)</f>
        <v>0</v>
      </c>
      <c r="Z46" s="15" t="b">
        <f>OR(Master!E12=20,Master!F12=20,Master!G12=20,Master!H12=20,Master!I12=20,Master!J12=20,Master!K12=20,Master!L12=20,Master!M12=20,Master!N12=20,Master!O12=20,Master!P12=20,Master!Q12=20,Master!R12=20,Master!S12=20,Master!T12=20,Master!U12=20,Master!V12=20,Master!W12=20,Master!X12=20)</f>
        <v>0</v>
      </c>
      <c r="AA46" s="15" t="b">
        <f>OR(Master!E12=20,Master!F12=20,Master!G12=20,Master!H12=20,Master!I12=20,Master!J12=20,Master!K12=20,Master!L12=20,Master!M12=20,Master!N12=20,Master!O12=20,Master!P12=20,Master!Q12=20,Master!R12=20,Master!S12=20,Master!T12=20,Master!U12=20,Master!V12=20,Master!W12=20,Master!X12=20,Master!Y12=20)</f>
        <v>0</v>
      </c>
    </row>
    <row r="47" spans="2:27" hidden="1" x14ac:dyDescent="0.3">
      <c r="C47" t="b">
        <f>IF(B41&gt;=11,TRUE,FALSE)</f>
        <v>0</v>
      </c>
      <c r="D47">
        <v>11</v>
      </c>
      <c r="E47">
        <f>COUNTIF(Master!E7:O13,-10)</f>
        <v>0</v>
      </c>
      <c r="F47" s="15"/>
      <c r="G47" s="15" t="b">
        <f>OR(Master!E13=20,Master!F13=20,Master!G13=20,Master!H13=20,Master!I13=20,Master!J13=20,Master!K13=20,Master!L13=20,Master!M13=20,Master!N13=20,Master!O13=20,Master!P13=20,Master!Q13=20,Master!R13=20,Master!S13=20,Master!T13=20,Master!U13=20,Master!V13=20,Master!W13=20,Master!X13=20,Master!Y13=20)</f>
        <v>0</v>
      </c>
      <c r="H47" s="15"/>
      <c r="I47" s="15" t="b">
        <f>OR(Master!E13=20,Master!F13=20,Master!G13=20)</f>
        <v>0</v>
      </c>
      <c r="J47" s="15" t="b">
        <f>OR(Master!E13=20,Master!F13=20,Master!G13=20,Master!H13=20)</f>
        <v>0</v>
      </c>
      <c r="K47" s="15" t="b">
        <f>OR(Master!E13=20,Master!F13=20,Master!G13=20,Master!H13=20,Master!I13=20)</f>
        <v>0</v>
      </c>
      <c r="L47" s="15" t="b">
        <f>OR(Master!E13=20,Master!F13=20,Master!G13=20,Master!H13=20,Master!I13=20,Master!J13=20)</f>
        <v>0</v>
      </c>
      <c r="M47" s="15" t="b">
        <f>OR(Master!E13=20,Master!F13=20,Master!G13=20,Master!H13=20,Master!I13=20,Master!J13=20,Master!K13=20)</f>
        <v>0</v>
      </c>
      <c r="N47" s="15" t="b">
        <f>OR(Master!E13=20,Master!F13=20,Master!G13=20,Master!H13=20,Master!I13=20,Master!J13=20,Master!K13=20,Master!L13=20)</f>
        <v>0</v>
      </c>
      <c r="O47" s="15" t="b">
        <f>OR(Master!E13=20,Master!F13=20,Master!G13=20,Master!H13=20,Master!I13=20,Master!J13=20,Master!K13=20,Master!L13=20,Master!M13=20)</f>
        <v>0</v>
      </c>
      <c r="P47" s="15" t="b">
        <f>OR(Master!E13=20,Master!F13=20,Master!G13=20,Master!H13=20,Master!I13=20,Master!J13=20,Master!K13=20,Master!L13=20,Master!M13=20,Master!N13=20)</f>
        <v>0</v>
      </c>
      <c r="Q47" s="15" t="b">
        <f>OR(Master!E13=20,Master!F13=20,Master!G13=20,Master!H13=20,Master!I13=20,Master!J13=20,Master!K13=20,Master!L13=20,Master!M13=20,Master!N13=20,Master!O13=20)</f>
        <v>0</v>
      </c>
      <c r="R47" s="15" t="b">
        <f>OR(Master!E13=20,Master!F13=20,Master!G13=20,Master!H13=20,Master!I13=20,Master!J13=20,Master!K13=20,Master!L13=20,Master!M13=20,Master!N13=20,Master!O13=20,Master!P13=20)</f>
        <v>0</v>
      </c>
      <c r="S47" s="15" t="b">
        <f>OR(Master!E13=20,Master!F13=20,Master!G13=20,Master!H13=20,Master!I13=20,Master!J13=20,Master!K13=20,Master!L13=20,Master!M13=20,Master!N13=20,Master!O13=20,Master!P13=20,Master!Q13=20)</f>
        <v>0</v>
      </c>
      <c r="T47" s="15" t="b">
        <f>OR(Master!E13=20,Master!F13=20,Master!G13=20,Master!H13=20,Master!I13=20,Master!J13=20,Master!K13=20,Master!L13=20,Master!M13=20,Master!N13=20,Master!O13=20,Master!P13=20,Master!Q13=20,Master!R13=20)</f>
        <v>0</v>
      </c>
      <c r="U47" s="15" t="b">
        <f>OR(Master!E13=20,Master!F13=20,Master!G13=20,Master!H13=20,Master!I13=20,Master!J13=20,Master!K13=20,Master!L13=20,Master!M13=20,Master!N13=20,Master!O13=20,Master!P13=20,Master!Q13=20,Master!R13=20,Master!S13=20)</f>
        <v>0</v>
      </c>
      <c r="V47" s="15" t="b">
        <f>OR(Master!E13=20,Master!F13=20,Master!G13=20,Master!H13=20,Master!I13=20,Master!J13=20,Master!K13=20,Master!L13=20,Master!M13=20,Master!N13=20,Master!O13=20,Master!P13=20,Master!Q13=20,Master!R13=20,Master!S13=20,Master!T13=20)</f>
        <v>0</v>
      </c>
      <c r="W47" s="15" t="b">
        <f>OR(Master!E13=20,Master!F13=20,Master!G13=20,Master!H13=20,Master!I13=20,Master!J13=20,Master!K13=20,Master!L13=20,Master!M13=20,Master!N13=20,Master!O13=20,Master!P13=20,Master!Q13=20,Master!R13=20,Master!S13=20,Master!T13=20,Master!U13=20)</f>
        <v>0</v>
      </c>
      <c r="X47" s="15" t="b">
        <f>OR(Master!E13=20,Master!F13=20,Master!G13=20,Master!H13=20,Master!I13=20,Master!J13=20,Master!K13=20,Master!L13=20,Master!M13=20,Master!N13=20,Master!O13=20,Master!P13=20,Master!Q13=20,Master!R13=20,Master!S13=20,Master!T13=20,Master!U13=20,Master!V13=20)</f>
        <v>0</v>
      </c>
      <c r="Y47" s="15" t="b">
        <f>OR(Master!E13=20,Master!F13=20,Master!G13=20,Master!H13=20,Master!I13=20,Master!J13=20,Master!K13=20,Master!L13=20,Master!M13=20,Master!N13=20,Master!O13=20,Master!P13=20,Master!Q13=20,Master!R13=20,Master!S13=20,Master!T13=20,Master!U13=20,Master!V13=20,Master!W13=20)</f>
        <v>0</v>
      </c>
      <c r="Z47" s="15" t="b">
        <f>OR(Master!E13=20,Master!F13=20,Master!G13=20,Master!H13=20,Master!I13=20,Master!J13=20,Master!K13=20,Master!L13=20,Master!M13=20,Master!N13=20,Master!O13=20,Master!P13=20,Master!Q13=20,Master!R13=20,Master!S13=20,Master!T13=20,Master!U13=20,Master!V13=20,Master!W13=20,Master!X13=20)</f>
        <v>0</v>
      </c>
      <c r="AA47" s="15" t="b">
        <f>OR(Master!E13=20,Master!F13=20,Master!G13=20,Master!H13=20,Master!I13=20,Master!J13=20,Master!K13=20,Master!L13=20,Master!M13=20,Master!N13=20,Master!O13=20,Master!P13=20,Master!Q13=20,Master!R13=20,Master!S13=20,Master!T13=20,Master!U13=20,Master!V13=20,Master!W13=20,Master!X13=20,Master!Y13=20)</f>
        <v>0</v>
      </c>
    </row>
    <row r="48" spans="2:27" hidden="1" x14ac:dyDescent="0.3">
      <c r="C48" t="b">
        <f>IF(B41&gt;=12,TRUE,FALSE)</f>
        <v>0</v>
      </c>
      <c r="D48">
        <v>12</v>
      </c>
      <c r="E48">
        <f>COUNTIF(Master!E7:P13,-10)</f>
        <v>0</v>
      </c>
      <c r="F48" s="15"/>
      <c r="G48" s="15">
        <f>COUNTIF(G41:G47,TRUE)</f>
        <v>0</v>
      </c>
      <c r="H48" s="15"/>
      <c r="I48" s="15">
        <f t="shared" ref="I48:AA48" si="4">COUNTIF(I41:I47,TRUE)</f>
        <v>0</v>
      </c>
      <c r="J48" s="15">
        <f t="shared" si="4"/>
        <v>0</v>
      </c>
      <c r="K48" s="15">
        <f t="shared" si="4"/>
        <v>0</v>
      </c>
      <c r="L48" s="15">
        <f t="shared" si="4"/>
        <v>0</v>
      </c>
      <c r="M48" s="15">
        <f t="shared" si="4"/>
        <v>0</v>
      </c>
      <c r="N48" s="15">
        <f t="shared" si="4"/>
        <v>0</v>
      </c>
      <c r="O48" s="15">
        <f t="shared" si="4"/>
        <v>0</v>
      </c>
      <c r="P48" s="15">
        <f t="shared" si="4"/>
        <v>0</v>
      </c>
      <c r="Q48" s="15">
        <f t="shared" si="4"/>
        <v>0</v>
      </c>
      <c r="R48" s="15">
        <f t="shared" si="4"/>
        <v>0</v>
      </c>
      <c r="S48" s="15">
        <f t="shared" si="4"/>
        <v>0</v>
      </c>
      <c r="T48" s="15">
        <f t="shared" si="4"/>
        <v>0</v>
      </c>
      <c r="U48" s="15">
        <f t="shared" si="4"/>
        <v>0</v>
      </c>
      <c r="V48" s="15">
        <f t="shared" si="4"/>
        <v>0</v>
      </c>
      <c r="W48" s="15">
        <f t="shared" si="4"/>
        <v>0</v>
      </c>
      <c r="X48" s="15">
        <f t="shared" si="4"/>
        <v>0</v>
      </c>
      <c r="Y48" s="15">
        <f t="shared" si="4"/>
        <v>0</v>
      </c>
      <c r="Z48" s="15">
        <f t="shared" si="4"/>
        <v>0</v>
      </c>
      <c r="AA48" s="15">
        <f t="shared" si="4"/>
        <v>0</v>
      </c>
    </row>
    <row r="49" spans="2:27" hidden="1" x14ac:dyDescent="0.3">
      <c r="C49" t="b">
        <f>IF(B41&gt;=13,TRUE,FALSE)</f>
        <v>0</v>
      </c>
      <c r="D49">
        <v>13</v>
      </c>
      <c r="E49">
        <f>COUNTIF(Master!E7:Q13,-10)</f>
        <v>0</v>
      </c>
      <c r="F49" s="15"/>
      <c r="G49" s="15"/>
      <c r="H49" s="15"/>
      <c r="I49" s="39" t="str">
        <f>IF(I48=3,10,"")</f>
        <v/>
      </c>
      <c r="J49" s="40" t="str">
        <f>IF(AND(J48=3,I48&lt;&gt;3),10,IF(J48=4,20,""))</f>
        <v/>
      </c>
      <c r="K49" s="40" t="str">
        <f>IF(AND(K48=3,J48&lt;&gt;3,I48&lt;&gt;3),10,IF(AND(K48=4,J48&lt;&gt;4),20,IF(K48=5,20,"")))</f>
        <v/>
      </c>
      <c r="L49" s="40" t="str">
        <f>IF(AND(L48=3,K48&lt;&gt;3,J48&lt;&gt;3,I48&lt;&gt;3),10,IF(AND(L48=4,K48&lt;&gt;4,J48&lt;&gt;4),20,IF(AND(L48=5,K48&lt;&gt;5),20,IF(L48=6,20,""))))</f>
        <v/>
      </c>
      <c r="M49" s="40" t="str">
        <f>IF(AND(M48=3,L48&lt;&gt;3,K48&lt;&gt;3,J48&lt;&gt;3,I48&lt;&gt;3),10,IF(AND(M48=4,L48&lt;&gt;4,K48&lt;&gt;4,J48&lt;&gt;4),20,IF(AND(M48=5,L48&lt;&gt;5,K48&lt;&gt;5),20,IF(AND(M48=6,L48&lt;&gt;6),20,IF(M48=7,20,"")))))</f>
        <v/>
      </c>
      <c r="N49" s="40" t="str">
        <f>IF(AND(N48=3,M48&lt;&gt;3,L48&lt;&gt;3,K48&lt;&gt;3,J48&lt;&gt;3,I48&lt;&gt;3),10,IF(AND(N48=4,M48&lt;&gt;4,L48&lt;&gt;4,K48&lt;&gt;4,J48&lt;&gt;4),20,IF(AND(N48=5,M48&lt;&gt;5,L48&lt;&gt;5,K48&lt;&gt;5),20,IF(AND(N48=6,M48&lt;&gt;6,L48&lt;&gt;6),20,IF(AND(N48=7,M48&lt;&gt;7),20,"")))))</f>
        <v/>
      </c>
      <c r="O49" s="40" t="str">
        <f>IF(AND(O48=3,N48&lt;&gt;3,M48&lt;&gt;3,L48&lt;&gt;3,K48&lt;&gt;3,J48&lt;&gt;3,I48&lt;&gt;3),10,IF(AND(O48=4,N48&lt;&gt;4,M48&lt;&gt;4,L48&lt;&gt;4,K48&lt;&gt;4,J48&lt;&gt;4),20,IF(AND(O48=5,N48&lt;&gt;5,M48&lt;&gt;5,L48&lt;&gt;5,K48&lt;&gt;5),20,IF(AND(O48=6,N48&lt;&gt;6,M48&lt;&gt;6,L48&lt;&gt;6),20,IF(AND(O48=7,N48&lt;&gt;7,M48&lt;&gt;7),20,"")))))</f>
        <v/>
      </c>
      <c r="P49" s="40" t="str">
        <f>IF(AND(P48=3,O48&lt;&gt;3,N48&lt;&gt;3,M48&lt;&gt;3,L48&lt;&gt;3,K48&lt;&gt;3,J48&lt;&gt;3,I48&lt;&gt;3),10,IF(AND(P48=4,O48&lt;&gt;4,N48&lt;&gt;4,M48&lt;&gt;4,L48&lt;&gt;4,K48&lt;&gt;4,J48&lt;&gt;4),20,IF(AND(P48=5,O48&lt;&gt;5,N48&lt;&gt;5,M48&lt;&gt;5,L48&lt;&gt;5,K48&lt;&gt;5),20,IF(AND(P48=6,O48&lt;&gt;6,N48&lt;&gt;6,M48&lt;&gt;6,L48&lt;&gt;6),20,IF(AND(P48=7,O48&lt;&gt;7,N48&lt;&gt;7,M48&lt;&gt;7),20,"")))))</f>
        <v/>
      </c>
      <c r="Q49" s="40" t="str">
        <f>IF(AND(Q48=3,P48&lt;&gt;3,O48&lt;&gt;3,N48&lt;&gt;3,M48&lt;&gt;3,L48&lt;&gt;3,K48&lt;&gt;3,J48&lt;&gt;3,I48&lt;&gt;3),10,IF(AND(Q48=4,P48&lt;&gt;4,O48&lt;&gt;4,N48&lt;&gt;4,M48&lt;&gt;4,L48&lt;&gt;4,K48&lt;&gt;4,J48&lt;&gt;4),20,IF(AND(Q48=5,P48&lt;&gt;5,O48&lt;&gt;5,N48&lt;&gt;5,M48&lt;&gt;5,L48&lt;&gt;5,K48&lt;&gt;5),20,IF(AND(Q48=6,P48&lt;&gt;6,O48&lt;&gt;6,N48&lt;&gt;6,M48&lt;&gt;6,L48&lt;&gt;6),20,IF(AND(Q48=7,P48&lt;&gt;7,O48&lt;&gt;7,N48&lt;&gt;7,M48&lt;&gt;7),20,"")))))</f>
        <v/>
      </c>
      <c r="R49" s="40" t="str">
        <f>IF(AND(R48=3,Q48&lt;&gt;3,P48&lt;&gt;3,O48&lt;&gt;3,N48&lt;&gt;3,M48&lt;&gt;3,L48&lt;&gt;3,K48&lt;&gt;3,J48&lt;&gt;3,I48&lt;&gt;3),10,IF(AND(R48=4,Q48&lt;&gt;4,P48&lt;&gt;4,O48&lt;&gt;4,N48&lt;&gt;4,M48&lt;&gt;4,L48&lt;&gt;4,K48&lt;&gt;4,J48&lt;&gt;4),20,IF(AND(R48=5,Q48&lt;&gt;5,P48&lt;&gt;5,O48&lt;&gt;5,N48&lt;&gt;5,M48&lt;&gt;5,L48&lt;&gt;5,K48&lt;&gt;5),20,IF(AND(R48=6,Q48&lt;&gt;6,P48&lt;&gt;6,O48&lt;&gt;6,N48&lt;&gt;6,M48&lt;&gt;6,L48&lt;&gt;6),20,IF(AND(R48=7,Q48&lt;&gt;7,P48&lt;&gt;7,O48&lt;&gt;7,N48&lt;&gt;7,M48&lt;&gt;7),20,"")))))</f>
        <v/>
      </c>
      <c r="S49" s="40" t="str">
        <f>IF(AND(S48=3,R48&lt;&gt;3,Q48&lt;&gt;3,P48&lt;&gt;3,O48&lt;&gt;3,N48&lt;&gt;3,M48&lt;&gt;3,L48&lt;&gt;3,K48&lt;&gt;3,J48&lt;&gt;3,I48&lt;&gt;3),10,IF(AND(S48=4,R48&lt;&gt;4,Q48&lt;&gt;4,P48&lt;&gt;4,O48&lt;&gt;4,N48&lt;&gt;4,M48&lt;&gt;4,L48&lt;&gt;4,K48&lt;&gt;4,J48&lt;&gt;4),20,IF(AND(S48=5,R48&lt;&gt;5,Q48&lt;&gt;5,P48&lt;&gt;5,O48&lt;&gt;5,N48&lt;&gt;5,M48&lt;&gt;5,L48&lt;&gt;5,K48&lt;&gt;5),20,IF(AND(S48=6,R48&lt;&gt;6,Q48&lt;&gt;6,P48&lt;&gt;6,O48&lt;&gt;6,N48&lt;&gt;6,M48&lt;&gt;6,L48&lt;&gt;6),20,IF(AND(S48=7,R48&lt;&gt;7,Q48&lt;&gt;7,P48&lt;&gt;7,O48&lt;&gt;7,N48&lt;&gt;7,M48&lt;&gt;7),20,"")))))</f>
        <v/>
      </c>
      <c r="T49" s="40" t="str">
        <f>IF(AND(T48=3,S48&lt;&gt;3,R48&lt;&gt;3,Q48&lt;&gt;3,P48&lt;&gt;3,O48&lt;&gt;3,N48&lt;&gt;3,M48&lt;&gt;3,L48&lt;&gt;3,K48&lt;&gt;3,J48&lt;&gt;3,I48&lt;&gt;3),10,IF(AND(T48=4,S48&lt;&gt;4,R48&lt;&gt;4,Q48&lt;&gt;4,P48&lt;&gt;4,O48&lt;&gt;4,N48&lt;&gt;4,M48&lt;&gt;4,L48&lt;&gt;4,K48&lt;&gt;4,J48&lt;&gt;4),20,IF(AND(T48=5,S48&lt;&gt;5,R48&lt;&gt;5,Q48&lt;&gt;5,P48&lt;&gt;5,O48&lt;&gt;5,N48&lt;&gt;5,M48&lt;&gt;5,L48&lt;&gt;5,K48&lt;&gt;5),20,IF(AND(T48=6,S48&lt;&gt;6,R48&lt;&gt;6,Q48&lt;&gt;6,P48&lt;&gt;6,O48&lt;&gt;6,N48&lt;&gt;6,M48&lt;&gt;6,L48&lt;&gt;6),20,IF(AND(T48=7,S48&lt;&gt;7,R48&lt;&gt;7,Q48&lt;&gt;7,P48&lt;&gt;7,O48&lt;&gt;7,N48&lt;&gt;7,M48&lt;&gt;7),20,"")))))</f>
        <v/>
      </c>
      <c r="U49" s="40" t="str">
        <f>IF(AND(U48=3,T48&lt;&gt;3,S48&lt;&gt;3,R48&lt;&gt;3,Q48&lt;&gt;3,P48&lt;&gt;3,O48&lt;&gt;3,N48&lt;&gt;3,M48&lt;&gt;3,L48&lt;&gt;3,K48&lt;&gt;3,J48&lt;&gt;3,I48&lt;&gt;3),10,IF(AND(U48=4,T48&lt;&gt;4,S48&lt;&gt;4,R48&lt;&gt;4,Q48&lt;&gt;4,P48&lt;&gt;4,O48&lt;&gt;4,N48&lt;&gt;4,M48&lt;&gt;4,L48&lt;&gt;4,K48&lt;&gt;4,J48&lt;&gt;4),20,IF(AND(U48=5,T48&lt;&gt;5,S48&lt;&gt;5,R48&lt;&gt;5,Q48&lt;&gt;5,P48&lt;&gt;5,O48&lt;&gt;5,N48&lt;&gt;5,M48&lt;&gt;5,L48&lt;&gt;5,K48&lt;&gt;5),20,IF(AND(U48=6,T48&lt;&gt;6,S48&lt;&gt;6,R48&lt;&gt;6,Q48&lt;&gt;6,P48&lt;&gt;6,O48&lt;&gt;6,N48&lt;&gt;6,M48&lt;&gt;6,L48&lt;&gt;6),20,IF(AND(U48=7,T48&lt;&gt;7,S48&lt;&gt;7,R48&lt;&gt;7,Q48&lt;&gt;7,P48&lt;&gt;7,O48&lt;&gt;7,N48&lt;&gt;7,M48&lt;&gt;7),20,"")))))</f>
        <v/>
      </c>
      <c r="V49" s="40" t="str">
        <f>IF(AND(V48=3,U48&lt;&gt;3,T48&lt;&gt;3,S48&lt;&gt;3,R48&lt;&gt;3,Q48&lt;&gt;3,P48&lt;&gt;3,O48&lt;&gt;3,N48&lt;&gt;3,M48&lt;&gt;3,L48&lt;&gt;3,K48&lt;&gt;3,J48&lt;&gt;3,I48&lt;&gt;3),10,IF(AND(V48=4,U48&lt;&gt;4,T48&lt;&gt;4,S48&lt;&gt;4,R48&lt;&gt;4,Q48&lt;&gt;4,P48&lt;&gt;4,O48&lt;&gt;4,N48&lt;&gt;4,M48&lt;&gt;4,L48&lt;&gt;4,K48&lt;&gt;4,J48&lt;&gt;4),20,IF(AND(V48=5,U48&lt;&gt;5,T48&lt;&gt;5,S48&lt;&gt;5,R48&lt;&gt;5,Q48&lt;&gt;5,P48&lt;&gt;5,O48&lt;&gt;5,N48&lt;&gt;5,M48&lt;&gt;5,L48&lt;&gt;5,K48&lt;&gt;5),20,IF(AND(V48=6,U48&lt;&gt;6,T48&lt;&gt;6,S48&lt;&gt;6,R48&lt;&gt;6,Q48&lt;&gt;6,P48&lt;&gt;6,O48&lt;&gt;6,N48&lt;&gt;6,M48&lt;&gt;6,L48&lt;&gt;6),20,IF(AND(V48=7,U48&lt;&gt;7,T48&lt;&gt;7,S48&lt;&gt;7,R48&lt;&gt;7,Q48&lt;&gt;7,P48&lt;&gt;7,O48&lt;&gt;7,N48&lt;&gt;7,M48&lt;&gt;7),20,"")))))</f>
        <v/>
      </c>
      <c r="W49" s="40" t="str">
        <f>IF(AND(W48=3,V48&lt;&gt;3,U48&lt;&gt;3,T48&lt;&gt;3,S48&lt;&gt;3,R48&lt;&gt;3,Q48&lt;&gt;3,P48&lt;&gt;3,O48&lt;&gt;3,N48&lt;&gt;3,M48&lt;&gt;3,L48&lt;&gt;3,K48&lt;&gt;3,J48&lt;&gt;3,I48&lt;&gt;3),10,IF(AND(W48=4,V48&lt;&gt;4,U48&lt;&gt;4,T48&lt;&gt;4,S48&lt;&gt;4,R48&lt;&gt;4,Q48&lt;&gt;4,P48&lt;&gt;4,O48&lt;&gt;4,N48&lt;&gt;4,M48&lt;&gt;4,L48&lt;&gt;4,K48&lt;&gt;4,J48&lt;&gt;4),20,IF(AND(W48=5,V48&lt;&gt;5,U48&lt;&gt;5,T48&lt;&gt;5,S48&lt;&gt;5,R48&lt;&gt;5,Q48&lt;&gt;5,P48&lt;&gt;5,O48&lt;&gt;5,N48&lt;&gt;5,M48&lt;&gt;5,L48&lt;&gt;5,K48&lt;&gt;5),20,IF(AND(W48=6,V48&lt;&gt;6,U48&lt;&gt;6,T48&lt;&gt;6,S48&lt;&gt;6,R48&lt;&gt;6,Q48&lt;&gt;6,P48&lt;&gt;6,O48&lt;&gt;6,N48&lt;&gt;6,M48&lt;&gt;6,L48&lt;&gt;6),20,IF(AND(W48=7,V48&lt;&gt;7,U48&lt;&gt;7,T48&lt;&gt;7,S48&lt;&gt;7,R48&lt;&gt;7,Q48&lt;&gt;7,P48&lt;&gt;7,O48&lt;&gt;7,N48&lt;&gt;7,M48&lt;&gt;7),20,"")))))</f>
        <v/>
      </c>
      <c r="X49" s="40" t="str">
        <f>IF(AND(X48=3,W48&lt;&gt;3,V48&lt;&gt;3,U48&lt;&gt;3,T48&lt;&gt;3,S48&lt;&gt;3,R48&lt;&gt;3,Q48&lt;&gt;3,P48&lt;&gt;3,O48&lt;&gt;3,N48&lt;&gt;3,M48&lt;&gt;3,L48&lt;&gt;3,K48&lt;&gt;3,J48&lt;&gt;3,I48&lt;&gt;3),10,IF(AND(X48=4,W48&lt;&gt;4,V48&lt;&gt;4,U48&lt;&gt;4,T48&lt;&gt;4,S48&lt;&gt;4,R48&lt;&gt;4,Q48&lt;&gt;4,P48&lt;&gt;4,O48&lt;&gt;4,N48&lt;&gt;4,M48&lt;&gt;4,L48&lt;&gt;4,K48&lt;&gt;4,J48&lt;&gt;4),20,IF(AND(X48=5,W48&lt;&gt;5,V48&lt;&gt;5,U48&lt;&gt;5,T48&lt;&gt;5,S48&lt;&gt;5,R48&lt;&gt;5,Q48&lt;&gt;5,P48&lt;&gt;5,O48&lt;&gt;5,N48&lt;&gt;5,M48&lt;&gt;5,L48&lt;&gt;5,K48&lt;&gt;5),20,IF(AND(X48=6,W48&lt;&gt;6,V48&lt;&gt;6,U48&lt;&gt;6,T48&lt;&gt;6,S48&lt;&gt;6,R48&lt;&gt;6,Q48&lt;&gt;6,P48&lt;&gt;6,O48&lt;&gt;6,N48&lt;&gt;6,M48&lt;&gt;6,L48&lt;&gt;6),20,IF(AND(X48=7,W48&lt;&gt;7,V48&lt;&gt;7,U48&lt;&gt;7,T48&lt;&gt;7,S48&lt;&gt;7,R48&lt;&gt;7,Q48&lt;&gt;7,P48&lt;&gt;7,O48&lt;&gt;7,N48&lt;&gt;7,M48&lt;&gt;7),20,"")))))</f>
        <v/>
      </c>
      <c r="Y49" s="40" t="str">
        <f>IF(AND(Y48=3,X48&lt;&gt;3,W48&lt;&gt;3,V48&lt;&gt;3,U48&lt;&gt;3,T48&lt;&gt;3,S48&lt;&gt;3,R48&lt;&gt;3,Q48&lt;&gt;3,P48&lt;&gt;3,O48&lt;&gt;3,N48&lt;&gt;3,M48&lt;&gt;3,L48&lt;&gt;3,K48&lt;&gt;3,J48&lt;&gt;3,I48&lt;&gt;3),10,IF(AND(Y48=4,X48&lt;&gt;4,W48&lt;&gt;4,V48&lt;&gt;4,U48&lt;&gt;4,T48&lt;&gt;4,S48&lt;&gt;4,R48&lt;&gt;4,Q48&lt;&gt;4,P48&lt;&gt;4,O48&lt;&gt;4,N48&lt;&gt;4,M48&lt;&gt;4,L48&lt;&gt;4,K48&lt;&gt;4,J48&lt;&gt;4),20,IF(AND(Y48=5,X48&lt;&gt;5,W48&lt;&gt;5,V48&lt;&gt;5,U48&lt;&gt;5,T48&lt;&gt;5,S48&lt;&gt;5,R48&lt;&gt;5,Q48&lt;&gt;5,P48&lt;&gt;5,O48&lt;&gt;5,N48&lt;&gt;5,M48&lt;&gt;5,L48&lt;&gt;5,K48&lt;&gt;5),20,IF(AND(Y48=6,X48&lt;&gt;6,W48&lt;&gt;6,V48&lt;&gt;6,U48&lt;&gt;6,T48&lt;&gt;6,S48&lt;&gt;6,R48&lt;&gt;6,Q48&lt;&gt;6,P48&lt;&gt;6,O48&lt;&gt;6,N48&lt;&gt;6,M48&lt;&gt;6,L48&lt;&gt;6),20,IF(AND(Y48=7,X48&lt;&gt;7,W48&lt;&gt;7,V48&lt;&gt;7,U48&lt;&gt;7,T48&lt;&gt;7,S48&lt;&gt;7,R48&lt;&gt;7,Q48&lt;&gt;7,P48&lt;&gt;7,O48&lt;&gt;7,N48&lt;&gt;7,M48&lt;&gt;7),20,"")))))</f>
        <v/>
      </c>
      <c r="Z49" s="40" t="str">
        <f>IF(AND(Z48=3,Y48&lt;&gt;3,X48&lt;&gt;3,W48&lt;&gt;3,V48&lt;&gt;3,U48&lt;&gt;3,T48&lt;&gt;3,S48&lt;&gt;3,R48&lt;&gt;3,Q48&lt;&gt;3,P48&lt;&gt;3,O48&lt;&gt;3,N48&lt;&gt;3,M48&lt;&gt;3,L48&lt;&gt;3,K48&lt;&gt;3,J48&lt;&gt;3,I48&lt;&gt;3),10,IF(AND(Z48=4,Y48&lt;&gt;4,X48&lt;&gt;4,W48&lt;&gt;4,V48&lt;&gt;4,U48&lt;&gt;4,T48&lt;&gt;4,S48&lt;&gt;4,R48&lt;&gt;4,Q48&lt;&gt;4,P48&lt;&gt;4,O48&lt;&gt;4,N48&lt;&gt;4,M48&lt;&gt;4,L48&lt;&gt;4,K48&lt;&gt;4,J48&lt;&gt;4),20,IF(AND(Z48=5,Y48&lt;&gt;5,X48&lt;&gt;5,W48&lt;&gt;5,V48&lt;&gt;5,U48&lt;&gt;5,T48&lt;&gt;5,S48&lt;&gt;5,R48&lt;&gt;5,Q48&lt;&gt;5,P48&lt;&gt;5,O48&lt;&gt;5,N48&lt;&gt;5,M48&lt;&gt;5,L48&lt;&gt;5,K48&lt;&gt;5),20,IF(AND(Z48=6,Y48&lt;&gt;6,X48&lt;&gt;6,W48&lt;&gt;6,V48&lt;&gt;6,U48&lt;&gt;6,T48&lt;&gt;6,S48&lt;&gt;6,R48&lt;&gt;6,Q48&lt;&gt;6,P48&lt;&gt;6,O48&lt;&gt;6,N48&lt;&gt;6,M48&lt;&gt;6,L48&lt;&gt;6),20,IF(AND(Z48=7,Y48&lt;&gt;7,X48&lt;&gt;7,W48&lt;&gt;7,V48&lt;&gt;7,U48&lt;&gt;7,T48&lt;&gt;7,S48&lt;&gt;7,R48&lt;&gt;7,Q48&lt;&gt;7,P48&lt;&gt;7,O48&lt;&gt;7,N48&lt;&gt;7,M48&lt;&gt;7),20,"")))))</f>
        <v/>
      </c>
      <c r="AA49" s="14" t="str">
        <f>IF(AND(AA48=3,Z48&lt;&gt;3,Y48&lt;&gt;3,X48&lt;&gt;3,W48&lt;&gt;3,V48&lt;&gt;3,U48&lt;&gt;3,T48&lt;&gt;3,S48&lt;&gt;3,R48&lt;&gt;3,Q48&lt;&gt;3,P48&lt;&gt;3,O48&lt;&gt;3,N48&lt;&gt;3,M48&lt;&gt;3,L48&lt;&gt;3,K48&lt;&gt;3,J48&lt;&gt;3,I48&lt;&gt;3),10,IF(AND(AA48=4,Z48&lt;&gt;4,Y48&lt;&gt;4,X48&lt;&gt;4,W48&lt;&gt;4,V48&lt;&gt;4,U48&lt;&gt;4,T48&lt;&gt;4,S48&lt;&gt;4,R48&lt;&gt;4,Q48&lt;&gt;4,P48&lt;&gt;4,O48&lt;&gt;4,N48&lt;&gt;4,M48&lt;&gt;4,L48&lt;&gt;4,K48&lt;&gt;4,J48&lt;&gt;4),20,IF(AND(AA48=5,Z48&lt;&gt;5,Y48&lt;&gt;5,X48&lt;&gt;5,W48&lt;&gt;5,V48&lt;&gt;5,U48&lt;&gt;5,T48&lt;&gt;5,S48&lt;&gt;5,R48&lt;&gt;5,Q48&lt;&gt;5,P48&lt;&gt;5,O48&lt;&gt;5,N48&lt;&gt;5,M48&lt;&gt;5,L48&lt;&gt;5,K48&lt;&gt;5),20,IF(AND(AA48=6,Z48&lt;&gt;6,Y48&lt;&gt;6,X48&lt;&gt;6,W48&lt;&gt;6,V48&lt;&gt;6,U48&lt;&gt;6,T48&lt;&gt;6,S48&lt;&gt;6,R48&lt;&gt;6,Q48&lt;&gt;6,P48&lt;&gt;6,O48&lt;&gt;6,N48&lt;&gt;6,M48&lt;&gt;6,L48&lt;&gt;6),20,IF(AND(AA48=7,Z48&lt;&gt;7,Y48&lt;&gt;7,X48&lt;&gt;7,W48&lt;&gt;7,V48&lt;&gt;7,U48&lt;&gt;7,T48&lt;&gt;7,S48&lt;&gt;7,R48&lt;&gt;7,Q48&lt;&gt;7,P48&lt;&gt;7,O48&lt;&gt;7,N48&lt;&gt;7,M48&lt;&gt;7),20,"")))))</f>
        <v/>
      </c>
    </row>
    <row r="50" spans="2:27" hidden="1" x14ac:dyDescent="0.3">
      <c r="C50" t="b">
        <f>IF(B41&gt;=14,TRUE,FALSE)</f>
        <v>0</v>
      </c>
      <c r="D50">
        <v>14</v>
      </c>
      <c r="E50">
        <f>COUNTIF(Master!E7:R13,-10)</f>
        <v>0</v>
      </c>
      <c r="F50" s="15"/>
      <c r="G50"/>
      <c r="H50" t="s">
        <v>36</v>
      </c>
      <c r="I50"/>
      <c r="J50"/>
      <c r="K50"/>
      <c r="L50"/>
      <c r="M50"/>
      <c r="N50"/>
      <c r="O50"/>
      <c r="P50"/>
      <c r="Q50"/>
      <c r="R50"/>
      <c r="S50"/>
      <c r="T50"/>
      <c r="U50"/>
      <c r="V50"/>
      <c r="W50"/>
      <c r="X50"/>
      <c r="Y50"/>
      <c r="Z50"/>
      <c r="AA50"/>
    </row>
    <row r="51" spans="2:27" hidden="1" x14ac:dyDescent="0.3">
      <c r="C51" t="b">
        <f>IF(B41&gt;=15,TRUE,FALSE)</f>
        <v>0</v>
      </c>
      <c r="D51">
        <v>15</v>
      </c>
      <c r="E51">
        <f>COUNTIF(Master!E7:S13,-10)</f>
        <v>0</v>
      </c>
      <c r="F51" s="15"/>
      <c r="G51" s="30" t="s">
        <v>8</v>
      </c>
      <c r="H51" s="31" t="s">
        <v>9</v>
      </c>
      <c r="I51" s="31" t="s">
        <v>10</v>
      </c>
      <c r="J51" s="31" t="s">
        <v>11</v>
      </c>
      <c r="K51" s="31" t="s">
        <v>12</v>
      </c>
      <c r="L51" s="31" t="s">
        <v>13</v>
      </c>
      <c r="M51" s="31" t="s">
        <v>14</v>
      </c>
      <c r="N51" s="31" t="s">
        <v>15</v>
      </c>
      <c r="O51" s="31" t="s">
        <v>16</v>
      </c>
      <c r="P51" s="31" t="s">
        <v>17</v>
      </c>
      <c r="Q51" s="31" t="s">
        <v>18</v>
      </c>
      <c r="R51" s="31" t="s">
        <v>19</v>
      </c>
      <c r="S51" s="31" t="s">
        <v>20</v>
      </c>
      <c r="T51" s="31" t="s">
        <v>21</v>
      </c>
      <c r="U51" s="31" t="s">
        <v>22</v>
      </c>
      <c r="V51" s="31" t="s">
        <v>23</v>
      </c>
      <c r="W51" s="31" t="s">
        <v>24</v>
      </c>
      <c r="X51" s="31" t="s">
        <v>25</v>
      </c>
      <c r="Y51" s="31" t="s">
        <v>26</v>
      </c>
      <c r="Z51" s="31" t="s">
        <v>27</v>
      </c>
      <c r="AA51" s="5" t="s">
        <v>28</v>
      </c>
    </row>
    <row r="52" spans="2:27" hidden="1" x14ac:dyDescent="0.3">
      <c r="C52" t="b">
        <f>IF(B41&gt;=16,TRUE,FALSE)</f>
        <v>0</v>
      </c>
      <c r="D52">
        <v>16</v>
      </c>
      <c r="E52">
        <f>COUNTIF(Master!E7:T13,-10)</f>
        <v>0</v>
      </c>
      <c r="F52" s="15"/>
      <c r="G52" s="32" t="str">
        <f>IF(OR(Master!E7="B",Master!E8="B",Master!E9="B",Master!E10="B",Master!E11="B",Master!E12="B",Master!E13="B"),10,"")</f>
        <v/>
      </c>
      <c r="H52" s="33" t="str">
        <f>IF(OR(Master!F7="B",Master!F8="B",Master!F9="B",Master!F10="B",Master!F11="B",Master!F12="B",Master!F13="B"),10,"")</f>
        <v/>
      </c>
      <c r="I52" s="33" t="str">
        <f>IF(OR(Master!G7="B",Master!G8="B",Master!G9="B",Master!G10="B",Master!G11="B",Master!G12="B",Master!G13="B"),10,I49)</f>
        <v/>
      </c>
      <c r="J52" s="33" t="str">
        <f>IF(OR(Master!H7="B",Master!H8="B",Master!H9="B",Master!H10="B",Master!H11="B",Master!H12="B",Master!H13="B"),10,J49)</f>
        <v/>
      </c>
      <c r="K52" s="33" t="str">
        <f>IF(OR(Master!I7="B",Master!I8="B",Master!I9="B",Master!I10="B",Master!I11="B",Master!I12="B",Master!I13="B"),10,IF(AND(C41=TRUE,E41=5),-10,K49))</f>
        <v/>
      </c>
      <c r="L52" s="33" t="str">
        <f>IF(OR(Master!J7="B",Master!J8="B",Master!J9="B",Master!J10="B",Master!J11="B",Master!J12="B",Master!J13="B"),10,IF(AND(C41=TRUE,E42=5,E41&lt;&gt;5),-10,IF(AND(C42=TRUE,E42=6),-10,L49)))</f>
        <v/>
      </c>
      <c r="M52" s="33" t="str">
        <f>IF(OR(Master!K7="B",Master!K8="B",Master!K9="B",Master!K10="B",Master!K11="B",Master!K12="B",Master!K13="B"),10,IF(AND(C41=TRUE,E43=5,E41&lt;&gt;5,E42&lt;&gt;5),-10,IF(AND(C42=TRUE,E43=6,E42&lt;&gt;6),-10,IF(AND(C43=TRUE,E43=7),-10,M49))))</f>
        <v/>
      </c>
      <c r="N52" s="33" t="str">
        <f>IF(OR(Master!L7="B",Master!L8="B",Master!L9="B",Master!L10="B",Master!L11="B",Master!L12="B",Master!L13="B"),10,IF(AND(C41=TRUE,E44=5,E41&lt;&gt;5,E42&lt;&gt;5,E43&lt;&gt;5),-10,IF(AND(C42=TRUE,E44=6,E42&lt;&gt;6,E43&lt;&gt;6),-10,IF(AND(C43=TRUE,E44=7,E43&lt;&gt;7),-10,IF(AND(C44=TRUE,E44=8),-10,N49)))))</f>
        <v/>
      </c>
      <c r="O52" s="33" t="str">
        <f>IF(OR(Master!M7="B",Master!M8="B",Master!M9="B",Master!M10="B",Master!M11="B",Master!M12="B",Master!M13="B"),10,IF(AND(C41=TRUE,E45=5,E41&lt;&gt;5,E42&lt;&gt;5,E43&lt;&gt;5,E44&lt;&gt;5),-10,IF(AND(C42=TRUE,E45=6,E42&lt;&gt;6,E43&lt;&gt;6,E44&lt;&gt;6),-10,IF(AND(C43=TRUE,E45=7,E43&lt;&gt;7,E44&lt;&gt;7),-10,IF(AND(C44=TRUE,E45=8,E44&lt;&gt;8),-10,IF(AND(C45=TRUE,E45=9),-10,O49))))))</f>
        <v/>
      </c>
      <c r="P52" s="33" t="str">
        <f>IF(OR(Master!N7="B",Master!N8="B",Master!N9="B",Master!N10="B",Master!N11="B",Master!N12="B",Master!N13="B"),10,IF(AND(C41=TRUE,E46=5,E41&lt;&gt;5,E42&lt;&gt;5,E43&lt;&gt;5,E44&lt;&gt;5,E45&lt;&gt;5),-10,IF(AND(C42=TRUE,E46=6,E42&lt;&gt;6,E43&lt;&gt;6,E44&lt;&gt;6,E45&lt;&gt;6),-10,IF(AND(C43=TRUE,E46=7,E43&lt;&gt;7,E44&lt;&gt;7,E45&lt;&gt;7),-10,IF(AND(C44=TRUE,E46=8,E44&lt;&gt;8,E45&lt;&gt;8),-10,IF(AND(C45=TRUE,E46=9,E45&lt;&gt;9),-10,IF(AND(C46=TRUE,E46=10),-10,P49)))))))</f>
        <v/>
      </c>
      <c r="Q52" s="33" t="str">
        <f>IF(OR(Master!O7="B",Master!O8="B",Master!O9="B",Master!O10="B",Master!O11="B",Master!O12="B",Master!O13="B"),10,IF(AND(C41=TRUE,E47=5,E41&lt;&gt;5,E42&lt;&gt;5,E43&lt;&gt;5,E44&lt;&gt;5,E45&lt;&gt;5,E46&lt;&gt;5),-10,IF(AND(C42=TRUE,E47=6,E42&lt;&gt;6,E43&lt;&gt;6,E44&lt;&gt;6,E45&lt;&gt;6,E46&lt;&gt;6),-10,IF(AND(C43=TRUE,E47=7,E43&lt;&gt;7,E44&lt;&gt;7,E45&lt;&gt;7,E46&lt;&gt;7),-10,IF(AND(C44=TRUE,E47=8,E44&lt;&gt;8,E45&lt;&gt;8,E46&lt;&gt;8),-10,IF(AND(C45=TRUE,E47=9,E45&lt;&gt;9,E46&lt;&gt;9),-10,IF(AND(C46=TRUE,E47=10,E46&lt;&gt;10),-10,IF(AND(C47=TRUE,E47=11),-10,Q49))))))))</f>
        <v/>
      </c>
      <c r="R52" s="33" t="str">
        <f>IF(OR(Master!P7="B",Master!P8="B",Master!P9="B",Master!P10="B",Master!P11="B",Master!P12="B",Master!P13="B"),10,IF(AND(C41=TRUE,E48=5,E41&lt;&gt;5,E42&lt;&gt;5,E43&lt;&gt;5,E44&lt;&gt;5,E45&lt;&gt;5,E46&lt;&gt;5,E47&lt;&gt;5),-10,IF(AND(C42=TRUE,E48=6,E42&lt;&gt;6,E43&lt;&gt;6,E44&lt;&gt;6,E45&lt;&gt;6,E46&lt;&gt;6,E47&lt;&gt;6),-10,IF(AND(C43=TRUE,E48=7,E43&lt;&gt;7,E44&lt;&gt;7,E45&lt;&gt;7,E46&lt;&gt;7,E47&lt;&gt;7),-10,IF(AND(C44=TRUE,E48=8,E44&lt;&gt;8,E45&lt;&gt;8,E46&lt;&gt;8,E47&lt;&gt;8),-10,IF(AND(C45=TRUE,E48=9,E45&lt;&gt;9,E46&lt;&gt;9,E47&lt;&gt;9),-10,IF(AND(C46=TRUE,E48=10,E46&lt;&gt;10,E47&lt;&gt;10),-10,IF(AND(C47=TRUE,E48=11,E47&lt;&gt;11),-10,IF(AND(C48=TRUE,E48=12),-10,R49)))))))))</f>
        <v/>
      </c>
      <c r="S52" s="33" t="str">
        <f>IF(OR(Master!Q7="B",Master!Q8="B",Master!Q9="B",Master!Q10="B",Master!Q11="B",Master!Q12="B",Master!Q13="B"),10,IF(AND(C41=TRUE,E49=5,E41&lt;&gt;5,E42&lt;&gt;5,E43&lt;&gt;5,E44&lt;&gt;5,E45&lt;&gt;5,E46&lt;&gt;5,E47&lt;&gt;5,E48&lt;&gt;5),-10,IF(AND(C42=TRUE,E49=6,E42&lt;&gt;6,E43&lt;&gt;6,E44&lt;&gt;6,E45&lt;&gt;6,E46&lt;&gt;6,E47&lt;&gt;6,E48&lt;&gt;6),-10,IF(AND(C43=TRUE,E49=7,E43&lt;&gt;7,E44&lt;&gt;7,E45&lt;&gt;7,E46&lt;&gt;7,E46&lt;&gt;7,E47&lt;&gt;7,E48&lt;&gt;7),-10,IF(AND(C44=TRUE,E49=8,E44&lt;&gt;8,E45&lt;&gt;8,E46&lt;&gt;8,E47&lt;&gt;8,E48&lt;&gt;8),-10,IF(AND(C45=TRUE,E49=9,E45&lt;&gt;9,E46&lt;&gt;9,E47&lt;&gt;9,E48&lt;&gt;9),-10,IF(AND(C46=TRUE,E49=10,E46&lt;&gt;10,E47&lt;&gt;10,E48&lt;&gt;10),-10,IF(AND(C47=TRUE,E49=11,E47&lt;&gt;11,E48&lt;&gt;11),-10,IF(AND(C48=TRUE,E49=12,E48&lt;&gt;12),-10,IF(AND(C49=TRUE,E49=13),-10,S49))))))))))</f>
        <v/>
      </c>
      <c r="T52" s="33" t="str">
        <f>IF(OR(Master!R7="B",Master!R8="B",Master!R9="B",Master!R10="B",Master!R11="B",Master!R12="B",Master!R13="B"),10,IF(AND(C41=TRUE,E50=5,E41&lt;&gt;5,E42&lt;&gt;5,E43&lt;&gt;5,E44&lt;&gt;5,E45&lt;&gt;5,E46&lt;&gt;5,E47&lt;&gt;5,E48&lt;&gt;5,E49&lt;&gt;5),-10,IF(AND(C42=TRUE,E50=6,E42&lt;&gt;6,E43&lt;&gt;6,E44&lt;&gt;6,E45&lt;&gt;6,E46&lt;&gt;6,E47&lt;&gt;6,E48&lt;&gt;6,E49&lt;&gt;6),-10,IF(AND(C43=TRUE,E50=7,E43&lt;&gt;7,E44&lt;&gt;7,E45&lt;&gt;7,E46&lt;&gt;7,E47&lt;&gt;7,E48&lt;&gt;7,E49&lt;&gt;7),-10,IF(AND(C44=TRUE,E50=8,E44&lt;&gt;8,E45&lt;&gt;8,E46&lt;&gt;8,E47&lt;&gt;8,E48&lt;&gt;8,E49&lt;&gt;8),-10,IF(AND(C45=TRUE,E50=9,E45&lt;&gt;9,E46&lt;&gt;9,E47&lt;&gt;9,E48&lt;&gt;9,E49&lt;&gt;9),-10,IF(AND(C46=TRUE,E50=10,E46&lt;&gt;10,E47&lt;&gt;10,E48&lt;&gt;10,E49&lt;&gt;10),-10,IF(AND(C47=TRUE,E50=11,E47&lt;&gt;11,E48&lt;&gt;11,E49&lt;&gt;11),-10,IF(AND(C48=TRUE,E50=12,E48&lt;&gt;12,E49&lt;&gt;12),-10,IF(AND(C49=TRUE,E50=13,E49&lt;&gt;13),-10,IF(AND(C50=TRUE,E50=14),-10,T49)))))))))))</f>
        <v/>
      </c>
      <c r="U52" s="33" t="str">
        <f>IF(OR(Master!S7="B",Master!S8="B",Master!S9="B",Master!S10="B",Master!S11="B",Master!S12="B",Master!S13="B"),10,IF(AND(C41=TRUE,E51=5,E41&lt;&gt;5,E42&lt;&gt;5,E43&lt;&gt;5,E44&lt;&gt;5,E45&lt;&gt;5,E46&lt;&gt;5,E47&lt;&gt;5,E48&lt;&gt;5,E49&lt;&gt;5,E50&lt;&gt;5),-10,IF(AND(C42=TRUE,E51=6,E42&lt;&gt;6,E43&lt;&gt;6,E44&lt;&gt;6,E45&lt;&gt;6,E46&lt;&gt;6,E47&lt;&gt;6,E48&lt;&gt;6,E49&lt;&gt;6,E50&lt;&gt;6),-10,IF(AND(C43=TRUE,E51=7,E43&lt;&gt;7,E44&lt;&gt;7,E45&lt;&gt;7,E46&lt;&gt;7,E47&lt;&gt;7,E48&lt;&gt;7,E49&lt;&gt;7,E50&lt;&gt;7),-10,IF(AND(C44=TRUE,E51=8,E44&lt;&gt;8,E45&lt;&gt;8,E46&lt;&gt;8,E47&lt;&gt;8,E48&lt;&gt;8,E49&lt;&gt;8,E50&lt;&gt;8),-10,IF(AND(C45=TRUE,E51=9,E45&lt;&gt;9,E46&lt;&gt;9,E47&lt;&gt;9,E48&lt;&gt;9,E49&lt;&gt;9,E50&lt;&gt;9),-10,IF(AND(C46=TRUE,E51=10,E46&lt;&gt;10,E47&lt;&gt;10,E48&lt;&gt;10,E49&lt;&gt;10,E50&lt;&gt;10),-10,IF(AND(C47=TRUE,E51=11,E47&lt;&gt;11,E48&lt;&gt;1,E49&lt;&gt;11,E50&lt;&gt;11),-10,IF(AND(C48=TRUE,E51=12,E48&lt;&gt;12,E49&lt;&gt;12,E50&lt;&gt;12),-10,IF(AND(C49=TRUE,E51=13,E49&lt;&gt;13,E50&lt;&gt;13),-10,IF(AND(C50=TRUE,E51=14,E50&lt;&gt;14),-10,IF(AND(C51=TRUE,E51=15),-10,U49))))))))))))</f>
        <v/>
      </c>
      <c r="V52" s="33" t="str">
        <f>IF(OR(Master!T7="B",Master!T8="B",Master!T9="B",Master!T10="B",Master!T11="B",Master!T12="B",Master!T13="B"),10,IF(AND(C41=TRUE,E52=5,E41&lt;&gt;5,E42&lt;&gt;5,E43&lt;&gt;5,E44&lt;&gt;5,E45&lt;&gt;5,E46&lt;&gt;5,E47&lt;&gt;5,E48&lt;&gt;5,E49&lt;&gt;5,E50&lt;&gt;5,E51&lt;&gt;5),-10,IF(AND(C42=TRUE,E52=6,E42&lt;&gt;6,E43&lt;&gt;6,E44&lt;&gt;6,E45&lt;&gt;6,E46&lt;&gt;6,E47&lt;&gt;6,E48&lt;&gt;6,E49&lt;&gt;6,E50&lt;&gt;6,E51&lt;&gt;6),-10,IF(AND(C43=TRUE,E52=7,E43&lt;&gt;7,E44&lt;&gt;7,E45&lt;&gt;7,E46&lt;&gt;7,E47&lt;&gt;7,E48&lt;&gt;7,E49&lt;&gt;7,E50&lt;&gt;7,E51&lt;&gt;7),-10,IF(AND(C44=TRUE,E52=8,E44&lt;&gt;8,E45&lt;&gt;8,E46&lt;&gt;8,E47&lt;&gt;8,E48&lt;&gt;8,E49&lt;&gt;8,E50&lt;&gt;8,E51&lt;&gt;8),-10,IF(AND(C45=TRUE,E52=9,E45&lt;&gt;9,E46&lt;&gt;9,E47&lt;&gt;9,E48&lt;&gt;9,E49&lt;&gt;9,E50&lt;&gt;9,E51&lt;&gt;9),-10,IF(AND(C46=TRUE,E52=10,E46&lt;&gt;10,E47&lt;&gt;10,E48&lt;&gt;10,E49&lt;&gt;10,E50&lt;&gt;10,E51&lt;&gt;10),-10,IF(AND(C47=TRUE,E52=11,E47&lt;&gt;11,E48&lt;&gt;11,E49&lt;&gt;11,E50&lt;&gt;11,E51&lt;&gt;11),-10,IF(AND(C48=TRUE,E52=12,E48&lt;&gt;12,E49&lt;&gt;12,E50&lt;&gt;12,E51&lt;&gt;12),-10,IF(AND(C49=TRUE,E52=13,E49&lt;&gt;13,E50&lt;&gt;13,E51&lt;&gt;13),-10,IF(AND(C50=TRUE,E52=14,E50&lt;&gt;14,E51&lt;&gt;14),-10,IF(AND(C51=TRUE,E52=15,E51&lt;&gt;15),-10,IF(AND(C52=TRUE,E52=16),-10,V49)))))))))))))</f>
        <v/>
      </c>
      <c r="W52" s="33" t="str">
        <f>IF(OR(Master!U7="B",Master!U8="B",Master!U9="B",Master!U10="B",Master!U11="B",Master!U12="B",Master!U13="B"),10,IF(AND(C41=TRUE,E53=5,E41&lt;&gt;5,E42&lt;&gt;5,E43&lt;&gt;5,E44&lt;&gt;5,E45&lt;&gt;5,E46&lt;&gt;5,E47&lt;&gt;5,E48&lt;&gt;5,E49&lt;&gt;5,E50&lt;&gt;5,E51&lt;&gt;5,E52&lt;&gt;5),-10,IF(AND(C42=TRUE,E53=6,E42&lt;&gt;6,E43&lt;&gt;6,E44&lt;&gt;6,E45&lt;&gt;6,E46&lt;&gt;6,E47&lt;&gt;6,E48&lt;&gt;6,E49&lt;&gt;6,E50&lt;&gt;6,E51&lt;&gt;6,E52&lt;&gt;6),-10,IF(AND(C43=TRUE,E53=7,E43&lt;&gt;7,E44&lt;&gt;7,E45&lt;&gt;7,E46&lt;&gt;7,E47&lt;&gt;7,E48&lt;&gt;7,E49&lt;&gt;7,E50&lt;&gt;7,E51&lt;&gt;7,E52&lt;&gt;7),-10,IF(AND(C44=TRUE,E53=8,E44&lt;&gt;8,E45&lt;&gt;8,E46&lt;&gt;8,E47&lt;&gt;8,E48&lt;&gt;8,E49&lt;&gt;8,E50&lt;&gt;8,E51&lt;&gt;8,E52&lt;&gt;8),-10,IF(AND(C45=TRUE,E53=9,E45&lt;&gt;9,E46&lt;&gt;9,E47&lt;&gt;9,E48&lt;&gt;9,E49&lt;&gt;9,E50&lt;&gt;9,E51&lt;&gt;9,E52&lt;&gt;9),-10,IF(AND(C46=TRUE,E53=10,E46&lt;&gt;10,E47&lt;&gt;10,E48&lt;&gt;10,E49&lt;&gt;10,E50&lt;&gt;10,E51&lt;&gt;10,E52&lt;&gt;10),-10,IF(AND(C47=TRUE,E53=11,E47&lt;&gt;11,E48&lt;&gt;11,E49&lt;&gt;11,E50&lt;&gt;11,E51&lt;&gt;11,E52&lt;&gt;11),-10,IF(AND(C48=TRUE,E53=12,E48&lt;&gt;12,E49&lt;&gt;12,E50&lt;&gt;12,E51&lt;&gt;12,E52&lt;&gt;12),-10,IF(AND(C49=TRUE,E53=13,E49&lt;&gt;13,E50&lt;&gt;13,E51&lt;&gt;13,E52&lt;&gt;13),-10,IF(AND(C50=TRUE,E53=14,E50&lt;&gt;14,E51&lt;&gt;14,E52&lt;&gt;14),-10,IF(AND(C51=TRUE,E53=15,E51&lt;&gt;15,E52&lt;&gt;15),-10,IF(AND(C52=TRUE,E53=16,E52&lt;&gt;16),-10,IF(AND(C53=TRUE,E53=17),-10,W49))))))))))))))</f>
        <v/>
      </c>
      <c r="X52" s="33" t="str">
        <f>IF(OR(Master!V7="B",Master!V8="B",Master!V9="B",Master!V10="B",Master!V11="B",Master!V12="B",Master!V13="B"),10,IF(AND(C41=TRUE,E54=5,E41&lt;&gt;5,E42&lt;&gt;5,E43&lt;&gt;5,E44&lt;&gt;5,E45&lt;&gt;5,E46&lt;&gt;5,E47&lt;&gt;5,E48&lt;&gt;5,E49&lt;&gt;5,E50&lt;&gt;5,E51&lt;&gt;5,E52&lt;&gt;5,E53&lt;&gt;5),-10,IF(AND(C42=TRUE,E54=6,E42&lt;&gt;6,E43&lt;&gt;6,E44&lt;&gt;6,E45&lt;&gt;6,E46&lt;&gt;6,E47&lt;&gt;6,E48&lt;&gt;6,E49&lt;&gt;6,E50&lt;&gt;6,E51&lt;&gt;6,E52&lt;&gt;6,E53&lt;&gt;6),-10,IF(AND(C43=TRUE,E54=7,E43&lt;&gt;7,E44&lt;&gt;7,E45&lt;&gt;7,E46&lt;&gt;7,E47&lt;&gt;7,E48&lt;&gt;7,E49&lt;&gt;7,E50&lt;&gt;7,E51&lt;&gt;7,E52&lt;&gt;7,E53&lt;&gt;7),-10,IF(AND(C44=TRUE,E54=8,E44&lt;&gt;8,E45&lt;&gt;8,E46&lt;&gt;8,E47&lt;&gt;8,E48&lt;&gt;8,E49&lt;&gt;8,E50&lt;&gt;8,E51&lt;&gt;8,E52&lt;&gt;8,E53&lt;&gt;8),-10,IF(AND(C45=TRUE,E54=9,E45&lt;&gt;9,E46&lt;&gt;9,E47&lt;&gt;9,E48&lt;&gt;9,E49&lt;&gt;9,E50&lt;&gt;9,E51&lt;&gt;9,E52&lt;&gt;9,E53&lt;&gt;9),-10,IF(AND(C46=TRUE,E54=10,E46&lt;&gt;10,E47&lt;&gt;10,E48&lt;&gt;10,E49&lt;&gt;10,E50&lt;&gt;10,E51&lt;&gt;10,E52&lt;&gt;10,E53&lt;&gt;10),-10,IF(AND(C47=TRUE,E54=11,E47&lt;&gt;11,E48&lt;&gt;11,E49&lt;&gt;11,E50&lt;&gt;11,E51&lt;&gt;11,E52&lt;&gt;11,E53&lt;&gt;11),-10,IF(AND(C48=TRUE,E54=12,E48&lt;&gt;12,E49&lt;&gt;12,E50&lt;&gt;12,E51&lt;&gt;12,E52&lt;&gt;12,E53&lt;&gt;12),-10,IF(AND(C49=TRUE,E54=13,E49&lt;&gt;13,E50&lt;&gt;13,E51&lt;&gt;13,E52&lt;&gt;13,E53&lt;&gt;13),-10,IF(AND(C50=TRUE,E54=14,E50&lt;&gt;14,E51&lt;&gt;14,E52&lt;&gt;14,E53&lt;&gt;14),-10,IF(AND(C51=TRUE,E54=15,E51&lt;&gt;15,E52&lt;&gt;15,E53&lt;&gt;15),-10,IF(AND(C52=TRUE,E54=16,E52&lt;&gt;16,E53&lt;&gt;16),-10,IF(AND(C53=TRUE,E54=17,E53&lt;&gt;17),-10,IF(AND(C54=TRUE,E54=18),-10,X49)))))))))))))))</f>
        <v/>
      </c>
      <c r="Y52" s="33" t="str">
        <f>IF(OR(Master!W7="B",Master!W8="B",Master!W9="B",Master!W10="B",Master!W11="B",Master!W12="B",Master!W13="B"),10,IF(AND(C41=TRUE,E55=5,E41&lt;&gt;5,E42&lt;&gt;5,E43&lt;&gt;5,E44&lt;&gt;5,E45&lt;&gt;5,E46&lt;&gt;5,E47&lt;&gt;5,E48&lt;&gt;5,E49&lt;&gt;5,E50&lt;&gt;5,E51&lt;&gt;5,E52&lt;&gt;5,E53&lt;&gt;5,E54&lt;&gt;5),-10,IF(AND(C42=TRUE,E55=6,E42&lt;&gt;6,E43&lt;&gt;6,E44&lt;&gt;6,E45&lt;&gt;6,E46&lt;&gt;6,E47&lt;&gt;6,E48&lt;&gt;6,E49&lt;&gt;6,E50&lt;&gt;6,E51&lt;&gt;6,E52&lt;&gt;6,E53&lt;&gt;6,E54&lt;&gt;6),-10,IF(AND(C43=TRUE,E55=7,E43&lt;&gt;7,E44&lt;&gt;7,E45&lt;&gt;7,E46&lt;&gt;7,E47&lt;&gt;7,E48&lt;&gt;7,E49&lt;&gt;7,E50&lt;&gt;7,E51&lt;&gt;7,E52&lt;&gt;7,E53&lt;&gt;7,E54&lt;&gt;7),-10,IF(AND(C44=TRUE,E55=8,E44&lt;&gt;8,E45&lt;&gt;8,E46&lt;&gt;8,E47&lt;&gt;8,E48&lt;&gt;8,E49&lt;&gt;8,E50&lt;&gt;8,E51&lt;&gt;8,E52&lt;&gt;8,E53&lt;&gt;8,E54&lt;&gt;8),-10,IF(AND(C45=TRUE,E55=9,E45&lt;&gt;9,E46&lt;&gt;9,E47&lt;&gt;9,E48&lt;&gt;9,E49&lt;&gt;9,E50&lt;&gt;9,E51&lt;&gt;9,E52&lt;&gt;9,E53&lt;&gt;9,E54&lt;&gt;9),-10,IF(AND(C46=TRUE,E55=10,E46&lt;&gt;10,E47&lt;&gt;10,E48&lt;&gt;10,E49&lt;&gt;10,E50&lt;&gt;10,E51&lt;&gt;10,E52&lt;&gt;10,E53&lt;&gt;10,E54&lt;&gt;10),-10,IF(AND(C47=TRUE,E55=11,E47&lt;&gt;11,E48&lt;&gt;11,E49&lt;&gt;11,E50&lt;&gt;11,E51&lt;&gt;11,E52&lt;&gt;11,E53&lt;&gt;11,E54&lt;&gt;11),-10,IF(AND(C48=TRUE,E55=12,E48&lt;&gt;12,E49&lt;&gt;12,E50&lt;&gt;12,E51&lt;&gt;12,E52&lt;&gt;12,E53&lt;&gt;12,E54&lt;&gt;12),-10,IF(AND(C49=TRUE,E55=13,E49&lt;&gt;13,E50&lt;&gt;13,E51&lt;&gt;13,E52&lt;&gt;13,E53&lt;&gt;13,E54&lt;&gt;13),-10,IF(AND(C50=TRUE,E55=14,E50&lt;&gt;14,E51&lt;&gt;14,E52&lt;&gt;14,E53&lt;&gt;14,E54&lt;&gt;14),-10,IF(AND(C51=TRUE,E55=15,E51&lt;&gt;15,E52&lt;&gt;15,E53&lt;&gt;15,E54&lt;&gt;15),-10,IF(AND(C52=TRUE,E55=16,E52&lt;&gt;16,E53&lt;&gt;16,E54&lt;&gt;16),-10,IF(AND(C53=TRUE,E55=17,E53&lt;&gt;17,E54&lt;&gt;17),-10,IF(AND(C54=TRUE,E55=18,E54&lt;&gt;18),-10,IF(AND(C55=TRUE,E55=19),-10,Y49))))))))))))))))</f>
        <v/>
      </c>
      <c r="Z52" s="33" t="str">
        <f>IF(OR(Master!X7="B",Master!X8="B",Master!X9="B",Master!X10="B",Master!X11="B",Master!X12="B",Master!X13="B"),20,IF(AND(C41=TRUE,E56=5,E41&lt;&gt;5,E42&lt;&gt;5,E43&lt;&gt;5,E44&lt;&gt;5,E45&lt;&gt;5,E46&lt;&gt;5,E47&lt;&gt;5,E48&lt;&gt;5,E49&lt;&gt;5,E50&lt;&gt;5,E51&lt;&gt;5,E52&lt;&gt;5,E53&lt;&gt;5,E54&lt;&gt;5,E55&lt;&gt;5),-10,IF(AND(C42=TRUE,E56=6,E42&lt;&gt;6,E43&lt;&gt;6,E44&lt;&gt;6,E45&lt;&gt;6,E46&lt;&gt;6,E47&lt;&gt;6,E48&lt;&gt;6,E48&lt;&gt;6,E49&lt;&gt;6,E50&lt;&gt;6,E51&lt;&gt;6,E52&lt;&gt;6,E53&lt;&gt;6,E54&lt;&gt;6,E55&lt;&gt;6),-10,IF(AND(C43=TRUE,E56=7,E43&lt;&gt;7,E44&lt;&gt;7,E45&lt;&gt;7,E46&lt;&gt;7,E47&lt;&gt;7,E48&lt;&gt;7,E49&lt;&gt;7,E50&lt;&gt;7,E51&lt;&gt;7,E52&lt;&gt;7,E53&lt;&gt;7,E54&lt;&gt;7,E55&lt;&gt;7),-10,IF(AND(C44=TRUE,E56=8,E44&lt;&gt;8,E45&lt;&gt;8,E46&lt;&gt;8,E47&lt;&gt;8,E48&lt;&gt;8,E49&lt;&gt;8,E50&lt;&gt;8,E51&lt;&gt;8,E52&lt;&gt;8,E53&lt;&gt;8,E54&lt;&gt;8,E55&lt;&gt;8),-10,IF(AND(C45=TRUE,E56=9,E45&lt;&gt;9,E46&lt;&gt;9,E47&lt;&gt;9,E48&lt;&gt;9,E49&lt;&gt;9,E50&lt;&gt;9,E51&lt;&gt;9,E52&lt;&gt;9,E53&lt;&gt;9,E54&lt;&gt;9,E55&lt;&gt;9),-10,IF(AND(C46=TRUE,E56=10,E46&lt;&gt;10,E47&lt;&gt;10,E48&lt;&gt;10,E49&lt;&gt;10,E50&lt;&gt;10,E51&lt;&gt;10,E52&lt;&gt;10,E53&lt;&gt;10,E54&lt;&gt;10,E55&lt;&gt;10),-10,IF(AND(C47=TRUE,E53=11,E47&lt;&gt;11,E48&lt;&gt;11,E49&lt;&gt;11,E50&lt;&gt;11,E51&lt;&gt;11,E52&lt;&gt;11,E53&lt;&gt;11,E54&lt;&gt;11,E55&lt;&gt;11),-10,IF(AND(C48=TRUE,E56=12,E48&lt;&gt;12,E49&lt;&gt;12,E50&lt;&gt;12,E51&lt;&gt;12,E52&lt;&gt;12,E53&lt;&gt;12,E54&lt;&gt;12,E55&lt;&gt;12),-10,IF(AND(C49=TRUE,E56=13,E49&lt;&gt;13,E50&lt;&gt;13,E51&lt;&gt;13,E52&lt;&gt;13,E53&lt;&gt;13,E54&lt;&gt;13,E55&lt;&gt;13),-10,IF(AND(C50=TRUE,E56=14,E50&lt;&gt;14,E51&lt;&gt;14,E52&lt;&gt;14,E53&lt;&gt;14,E54&lt;&gt;14,E55&lt;&gt;14),-10,IF(AND(C51=TRUE,E56=15,E51&lt;&gt;15,E52&lt;&gt;15,E53&lt;&gt;15,E54&lt;&gt;15,E55&lt;&gt;15),-10,IF(AND(C52=TRUE,E56=16,E52&lt;&gt;16,E53&lt;&gt;16,E54&lt;&gt;16,E55&lt;&gt;16),-10,IF(AND(C53=TRUE,E56=17,E53&lt;&gt;17,E54&lt;&gt;17,E55&lt;&gt;17,E55&lt;&gt;17),-10,IF(AND(C54=TRUE,E56=18,E54&lt;&gt;18,E55&lt;&gt;18),-10,IF(AND(C55=TRUE,E56=19,E55&lt;&gt;19),-10,IF(AND(C56=TRUE,E56=20),-10,Z49)))))))))))))))))</f>
        <v/>
      </c>
      <c r="AA52" s="34" t="str">
        <f>IF(OR(Master!Y7="B",Master!Y8="B",Master!Y9="B",Master!Y10="B",Master!Y11="B",Master!Y12="B",Master!Y13="B"),10,IF(AND(C41=TRUE,E57=5,E41&lt;&gt;5,E42&lt;&gt;5,E43&lt;&gt;5,E44&lt;&gt;5,E45&lt;&gt;5,E46&lt;&gt;5,E47&lt;&gt;5,E48&lt;&gt;5,E49&lt;&gt;5,E50&lt;&gt;5,E51&lt;&gt;5,E52&lt;&gt;5,E53&lt;&gt;5,E54&lt;&gt;5,E55&lt;&gt;5,E56&lt;&gt;5),-10,IF(AND(C42=TRUE,E57=6,E42&lt;&gt;6,E43&lt;&gt;6,E44&lt;&gt;6,E45&lt;&gt;6,E46&lt;&gt;6,E47&lt;&gt;6,E48&lt;&gt;6,E49&lt;&gt;6,E50&lt;&gt;6,E51&lt;&gt;6,E52&lt;&gt;6,E53&lt;&gt;6,E54&lt;&gt;6,E55&lt;&gt;6,E56&lt;&gt;6),-10,IF(AND(C43=TRUE,E57=7,E43&lt;&gt;7,E44&lt;&gt;7,E45&lt;&gt;7,E46&lt;&gt;7,E47&lt;&gt;7,E48&lt;&gt;7,E49&lt;&gt;7,E50&lt;&gt;7,E51&lt;&gt;7,E52&lt;&gt;7,E53&lt;&gt;7,E54&lt;&gt;7,E55&lt;&gt;7,E56&lt;&gt;7),-10,IF(AND(C44=TRUE,E57=8,E44&lt;&gt;8,E45&lt;&gt;8,E46&lt;&gt;8,E47&lt;&gt;8,E48&lt;&gt;8,E49&lt;&gt;8,E50&lt;&gt;8,E51&lt;&gt;8,E52&lt;&gt;8,E53&lt;&gt;8,E54&lt;&gt;8,E55&lt;&gt;8,E56&lt;&gt;8)-10,IF(AND(C45=TRUE,E57=9,E45&lt;&gt;9,E46&lt;&gt;9,E47&lt;&gt;9,E48&lt;&gt;9,E49&lt;&gt;9,E50&lt;&gt;9,E51&lt;&gt;9,E52&lt;&gt;9,E53&lt;&gt;9,E54&lt;&gt;9,E55&lt;&gt;9,E56&lt;&gt;9),-10,IF(AND(C46=TRUE,E57=10,E46&lt;&gt;10,E47&lt;&gt;10,E48&lt;&gt;10,E49&lt;&gt;10,E50&lt;&gt;10,E51&lt;&gt;10,E52&lt;&gt;10,E53&lt;&gt;10,E54&lt;&gt;10,E55&lt;&gt;10,E56&lt;&gt;10),-10,IF(AND(C47=TRUE,E57=11,E47&lt;&gt;11,E48&lt;&gt;11,E49&lt;&gt;11,E50&lt;&gt;11,E51&lt;&gt;11,E52&lt;&gt;11,E53&lt;&gt;11,E54&lt;&gt;11,E55&lt;&gt;11,E56&lt;&gt;11),-10,IF(AND(C48=TRUE,E57=12,E48&lt;&gt;12,E49&lt;&gt;12,E50&lt;&gt;12,E51&lt;&gt;12,E52&lt;&gt;12,E53&lt;&gt;12,E54&lt;&gt;12,E55&lt;&gt;12,E56&lt;&gt;12),-10,IF(AND(C49=TRUE,E57=13,E49&lt;&gt;13,E50&lt;&gt;13,E51&lt;&gt;13,E52&lt;&gt;13,E53&lt;&gt;13,E54&lt;&gt;13,E55&lt;&gt;13,E56&lt;&gt;13),-10,IF(AND(C50=TRUE,E57=14,E50&lt;&gt;14,E51&lt;&gt;14,E52&lt;&gt;14,E53&lt;&gt;14,E54&lt;&gt;14,E55&lt;&gt;14,E56&lt;&gt;14),-10,AA49)))))))))))</f>
        <v/>
      </c>
    </row>
    <row r="53" spans="2:27" hidden="1" x14ac:dyDescent="0.3">
      <c r="C53" t="b">
        <f>IF(B41&gt;=17,TRUE,FALSE)</f>
        <v>0</v>
      </c>
      <c r="D53">
        <v>17</v>
      </c>
      <c r="E53">
        <f>COUNTIF(Master!E7:U13,-10)</f>
        <v>0</v>
      </c>
      <c r="F53" s="15"/>
      <c r="G53" s="15"/>
      <c r="H53" s="15"/>
      <c r="I53" s="15"/>
      <c r="J53" s="15"/>
      <c r="K53" s="15"/>
      <c r="L53" s="15"/>
      <c r="M53" s="15"/>
      <c r="N53" s="15"/>
      <c r="O53" s="15"/>
      <c r="P53" s="15"/>
      <c r="Q53" s="15"/>
      <c r="R53" s="15"/>
      <c r="S53" s="15"/>
      <c r="T53" s="15"/>
      <c r="U53" s="15"/>
      <c r="V53" s="15"/>
      <c r="W53" s="15"/>
      <c r="X53" s="15"/>
      <c r="Y53" s="15"/>
      <c r="Z53" s="15"/>
      <c r="AA53" s="15"/>
    </row>
    <row r="54" spans="2:27" hidden="1" x14ac:dyDescent="0.3">
      <c r="C54" t="b">
        <f>IF(B41&gt;=18,TRUE,FALSE)</f>
        <v>0</v>
      </c>
      <c r="D54">
        <v>18</v>
      </c>
      <c r="E54">
        <f>COUNTIF(Master!E7:V13,-10)</f>
        <v>0</v>
      </c>
      <c r="F54" s="15"/>
      <c r="G54" s="15"/>
      <c r="H54" s="15"/>
      <c r="AA54" s="1"/>
    </row>
    <row r="55" spans="2:27" hidden="1" x14ac:dyDescent="0.3">
      <c r="C55" t="b">
        <f>IF(B41&gt;=19,TRUE,FALSE)</f>
        <v>0</v>
      </c>
      <c r="D55">
        <v>19</v>
      </c>
      <c r="E55">
        <f>COUNTIF(Master!E7:W13,-10)</f>
        <v>0</v>
      </c>
      <c r="F55" s="15"/>
      <c r="G55" s="15"/>
      <c r="H55" s="15"/>
      <c r="I55" s="41" t="s">
        <v>34</v>
      </c>
      <c r="J55" s="26"/>
      <c r="K55" s="26"/>
      <c r="L55" s="26"/>
      <c r="M55" s="26"/>
      <c r="N55" s="26"/>
      <c r="O55" s="26"/>
      <c r="P55" s="26"/>
      <c r="Q55" s="26"/>
      <c r="R55" s="26"/>
      <c r="S55" s="26"/>
      <c r="T55" s="26"/>
      <c r="U55" s="26"/>
      <c r="V55" s="26"/>
      <c r="W55" s="26"/>
      <c r="X55" s="26"/>
      <c r="Y55" s="26"/>
      <c r="Z55" s="26"/>
    </row>
    <row r="56" spans="2:27" hidden="1" x14ac:dyDescent="0.3">
      <c r="C56" t="b">
        <f>IF(B41=20,TRUE,FALSE)</f>
        <v>0</v>
      </c>
      <c r="D56">
        <v>20</v>
      </c>
      <c r="E56">
        <f>COUNTIF(Master!E7:X13,-10)</f>
        <v>0</v>
      </c>
      <c r="F56" s="15"/>
      <c r="G56" s="42" t="s">
        <v>30</v>
      </c>
      <c r="H56" s="15"/>
      <c r="I56" s="26">
        <v>3</v>
      </c>
      <c r="J56" s="26">
        <v>4</v>
      </c>
      <c r="K56" s="26">
        <v>5</v>
      </c>
      <c r="L56" s="26">
        <v>6</v>
      </c>
      <c r="M56" s="26">
        <v>7</v>
      </c>
      <c r="N56" s="26">
        <v>8</v>
      </c>
      <c r="O56" s="26">
        <v>9</v>
      </c>
      <c r="P56" s="26">
        <v>10</v>
      </c>
      <c r="Q56" s="26">
        <v>11</v>
      </c>
      <c r="R56" s="26">
        <v>12</v>
      </c>
      <c r="S56" s="26">
        <v>13</v>
      </c>
      <c r="T56" s="26">
        <v>14</v>
      </c>
      <c r="U56" s="26">
        <v>15</v>
      </c>
      <c r="V56" s="26">
        <v>16</v>
      </c>
      <c r="W56" s="26">
        <v>17</v>
      </c>
      <c r="X56" s="26">
        <v>18</v>
      </c>
      <c r="Y56" s="26">
        <v>19</v>
      </c>
      <c r="Z56" s="26">
        <v>20</v>
      </c>
      <c r="AA56" s="26">
        <v>21</v>
      </c>
    </row>
    <row r="57" spans="2:27" hidden="1" x14ac:dyDescent="0.3">
      <c r="B57" s="26"/>
      <c r="C57" s="26"/>
      <c r="D57">
        <v>21</v>
      </c>
      <c r="E57">
        <f>COUNTIF(Master!E7:Y13,-10)</f>
        <v>0</v>
      </c>
      <c r="F57" s="15"/>
      <c r="G57" s="15" t="b">
        <f>OR(Master!E22=20,Master!F22=20,Master!G22=20,Master!H22=20,Master!I22=20,Master!J22=20,Master!K22=20,Master!L22=20,Master!M22=20,Master!N22=20,Master!O22=20,Master!P22=20,Master!Q22=20,Master!R22=20,Master!S22=20,Master!T22=20,Master!U22=20,Master!V22=20,Master!W22=20,Master!X22=20,Master!Y22=20)</f>
        <v>0</v>
      </c>
      <c r="H57" s="15"/>
      <c r="I57" s="15" t="b">
        <f>OR(Master!E22=20,Master!F22=20,Master!G22=20)</f>
        <v>0</v>
      </c>
      <c r="J57" s="15" t="b">
        <f>OR(Master!E22=20,Master!F22=20,Master!G22=20,Master!H22=20)</f>
        <v>0</v>
      </c>
      <c r="K57" s="15" t="b">
        <f>OR(Master!E22=20,Master!F22=20,Master!G22=20,Master!H22=20,Master!I22=20)</f>
        <v>0</v>
      </c>
      <c r="L57" s="15" t="b">
        <f>OR(Master!E22=20,Master!F22=20,Master!G22=20,Master!H22=20,Master!I22=20,Master!J22=20)</f>
        <v>0</v>
      </c>
      <c r="M57" s="15" t="b">
        <f>OR(Master!E22=20,Master!F22=20,Master!G22=20,Master!H22=20,Master!I22=20,Master!J22=20,Master!K22=20)</f>
        <v>0</v>
      </c>
      <c r="N57" s="15" t="b">
        <f>OR(Master!E22=20,Master!F22=20,Master!G22=20,Master!H22=20,Master!I22=20,Master!J22=20,Master!K22=20,Master!L22=20)</f>
        <v>0</v>
      </c>
      <c r="O57" s="15" t="b">
        <f>OR(Master!E22=20,Master!F22=20,Master!G22=20,Master!H22=20,Master!I22=20,Master!J22=20,Master!K22=20,Master!L22=20,Master!M22=20)</f>
        <v>0</v>
      </c>
      <c r="P57" s="15" t="b">
        <f>OR(Master!E22=20,Master!F22=20,Master!G22=20,Master!H22=20,Master!I22=20,Master!J22=20,Master!K22=20,Master!L22=20,Master!M22=20,Master!N22=20)</f>
        <v>0</v>
      </c>
      <c r="Q57" s="15" t="b">
        <f>OR(Master!E22=20,Master!F22=20,Master!G22=20,Master!H22=20,Master!I22=20,Master!J22=20,Master!K22=20,Master!L22=20,Master!M22=20,Master!N22=20,Master!O22=20)</f>
        <v>0</v>
      </c>
      <c r="R57" s="15" t="b">
        <f>OR(Master!E22=20,Master!F22=20,Master!G22=20,Master!H22=20,Master!I22=20,Master!J22=20,Master!K22=20,Master!L22=20,Master!M22=20,Master!N22=20,Master!O22=20,Master!P22=20)</f>
        <v>0</v>
      </c>
      <c r="S57" s="15" t="b">
        <f>OR(Master!E22=20,Master!F22=20,Master!G22=20,Master!H22=20,Master!I22=20,Master!J22=20,Master!K22=20,Master!L22=20,Master!M22=20,Master!N22=20,Master!O22=20,Master!P22=20,Master!Q22=20)</f>
        <v>0</v>
      </c>
      <c r="T57" s="15" t="b">
        <f>OR(Master!E22=20,Master!F22=20,Master!G22=20,Master!H22=20,Master!I22=20,Master!J22=20,Master!K22=20,Master!L22=20,Master!M22=20,Master!N22=20,Master!O22=20,Master!P22=20,Master!Q22=20,Master!R22=20)</f>
        <v>0</v>
      </c>
      <c r="U57" s="15" t="b">
        <f>OR(Master!E22=20,Master!F22=20,Master!G22=20,Master!H22=20,Master!I22=20,Master!J22=20,Master!K22=20,Master!L22=20,Master!M22=20,Master!N22=20,Master!O22=20,Master!P22=20,Master!Q22=20,Master!R22=20,Master!S22=20)</f>
        <v>0</v>
      </c>
      <c r="V57" s="15" t="b">
        <f>OR(Master!E22=20,Master!F22=20,Master!G22=20,Master!H22=20,Master!I22=20,Master!J22=20,Master!K22=20,Master!L22=20,Master!M22=20,Master!N22=20,Master!O22=20,Master!P22=20,Master!Q22=20,Master!R22=20,Master!S22=20,Master!T22=20)</f>
        <v>0</v>
      </c>
      <c r="W57" s="15" t="b">
        <f>OR(Master!E22=20,Master!F22=20,Master!G22=20,Master!H22=20,Master!I22=20,Master!J22=20,Master!K22=20,Master!L22=20,Master!M22=20,Master!N22=20,Master!O22=20,Master!P22=20,Master!Q22=20,Master!R22=20,Master!S22=20,Master!T22=20,Master!U22=20)</f>
        <v>0</v>
      </c>
      <c r="X57" s="15" t="b">
        <f>OR(Master!E22=20,Master!F22=20,Master!G22=20,Master!H22=20,Master!I22=20,Master!J22=20,Master!K22=20,Master!L22=20,Master!M22=20,Master!N22=20,Master!O22=20,Master!P22=20,Master!Q22=20,Master!R22=20,Master!S22=20,Master!T22=20,Master!U22=20,Master!V22=20)</f>
        <v>0</v>
      </c>
      <c r="Y57" s="15" t="b">
        <f>OR(Master!E22=20,Master!F22=20,Master!G22=20,Master!H22=20,Master!I22=20,Master!J22=20,Master!K22=20,Master!L22=20,Master!M22=20,Master!N22=20,Master!O22=20,Master!P22=20,Master!Q22=20,Master!R22=20,Master!S22=20,Master!T22=20,Master!U22=20,Master!V22=20,Master!W22=20)</f>
        <v>0</v>
      </c>
      <c r="Z57" s="15" t="b">
        <f>OR(Master!E22=20,Master!F22=20,Master!G22=20,Master!H22=20,Master!I22=20,Master!J22=20,Master!K22=20,Master!L22=20,Master!M22=20,Master!N22=20,Master!O22=20,Master!P22=20,Master!Q22=20,Master!R22=20,Master!S22=20,Master!T22=20,Master!U22=20,Master!V22=20,Master!W22=20,Master!X22=20)</f>
        <v>0</v>
      </c>
      <c r="AA57" s="15" t="b">
        <f>OR(Master!E22=20,Master!F22=20,Master!G22=20,Master!H22=20,Master!I22=20,Master!J22=20,Master!K22=20,Master!L22=20,Master!M22=20,Master!N22=20,Master!O22=20,Master!P22=20,Master!Q22=20,Master!R22=20,Master!S22=20,Master!T22=20,Master!U22=20,Master!V22=20,Master!W22=20,Master!X22=20,Master!Y22=20)</f>
        <v>0</v>
      </c>
    </row>
    <row r="58" spans="2:27" hidden="1" x14ac:dyDescent="0.3">
      <c r="B58" s="26"/>
      <c r="C58" s="26"/>
      <c r="D58" s="26"/>
      <c r="E58" s="26"/>
      <c r="F58" s="15"/>
      <c r="G58" s="15" t="b">
        <f>OR(Master!E23=20,Master!F23=20,Master!G23=20,Master!H23=20,Master!I23=20,Master!J23=20,Master!K23=20,Master!L23=20,Master!M23=20,Master!N23=20,Master!O23=20,Master!P23=20,Master!Q23=20,Master!R23=20,Master!S23=20,Master!T23=20,Master!U23=20,Master!V23=20,Master!W23=20,Master!X23=20,Master!Y23=20)</f>
        <v>0</v>
      </c>
      <c r="H58" s="15"/>
      <c r="I58" s="15" t="b">
        <f>OR(Master!E23=20,Master!F23=20,Master!G23=20)</f>
        <v>0</v>
      </c>
      <c r="J58" s="15" t="b">
        <f>OR(Master!E23=20,Master!F23=20,Master!G23=20,Master!H23=20)</f>
        <v>0</v>
      </c>
      <c r="K58" s="15" t="b">
        <f>OR(Master!E23=20,Master!F23=20,Master!G23=20,Master!H23=20,Master!I23=20)</f>
        <v>0</v>
      </c>
      <c r="L58" s="15" t="b">
        <f>OR(Master!E23=20,Master!F23=20,Master!G23=20,Master!H23=20,Master!I23=20,Master!J23=20)</f>
        <v>0</v>
      </c>
      <c r="M58" s="15" t="b">
        <f>OR(Master!E23=20,Master!F23=20,Master!G23=20,Master!H23=20,Master!I23=20,Master!J23=20,Master!K23=20)</f>
        <v>0</v>
      </c>
      <c r="N58" s="15" t="b">
        <f>OR(Master!E23=20,Master!F23=20,Master!G23=20,Master!H23=20,Master!I23=20,Master!J23=20,Master!K23=20,Master!L23=20)</f>
        <v>0</v>
      </c>
      <c r="O58" s="15" t="b">
        <f>OR(Master!E23=20,Master!F23=20,Master!G23=20,Master!H23=20,Master!I23=20,Master!J23=20,Master!K23=20,Master!L23=20,Master!M23=20)</f>
        <v>0</v>
      </c>
      <c r="P58" s="15" t="b">
        <f>OR(Master!E23=20,Master!F23=20,Master!G23=20,Master!H23=20,Master!I23=20,Master!J23=20,Master!K23=20,Master!L23=20,Master!M23=20,Master!N23=20)</f>
        <v>0</v>
      </c>
      <c r="Q58" s="15" t="b">
        <f>OR(Master!E23=20,Master!F23=20,Master!G23=20,Master!H23=20,Master!I23=20,Master!J23=20,Master!K23=20,Master!L23=20,Master!M23=20,Master!N23=20,Master!O23=20)</f>
        <v>0</v>
      </c>
      <c r="R58" s="15" t="b">
        <f>OR(Master!E23=20,Master!F23=20,Master!G23=20,Master!H23=20,Master!I23=20,Master!J23=20,Master!K23=20,Master!L23=20,Master!M23=20,Master!N23=20,Master!O23=20,Master!P23=20)</f>
        <v>0</v>
      </c>
      <c r="S58" s="15" t="b">
        <f>OR(Master!E23=20,Master!F23=20,Master!G23=20,Master!H23=20,Master!I23=20,Master!J23=20,Master!K23=20,Master!L23=20,Master!M23=20,Master!N23=20,Master!O23=20,Master!P23=20,Master!Q23=20)</f>
        <v>0</v>
      </c>
      <c r="T58" s="15" t="b">
        <f>OR(Master!E23=20,Master!F23=20,Master!G23=20,Master!H23=20,Master!I23=20,Master!J23=20,Master!K23=20,Master!L23=20,Master!M23=20,Master!N23=20,Master!O23=20,Master!P23=20,Master!Q23=20,Master!R23=20)</f>
        <v>0</v>
      </c>
      <c r="U58" s="15" t="b">
        <f>OR(Master!E23=20,Master!F23=20,Master!G23=20,Master!H23=20,Master!I23=20,Master!J23=20,Master!K23=20,Master!L23=20,Master!M23=20,Master!N23=20,Master!O23=20,Master!P23=20,Master!Q23=20,Master!R23=20,Master!S23=20)</f>
        <v>0</v>
      </c>
      <c r="V58" s="15" t="b">
        <f>OR(Master!E23=20,Master!F23=20,Master!G23=20,Master!H23=20,Master!I23=20,Master!J23=20,Master!K23=20,Master!L23=20,Master!M23=20,Master!N23=20,Master!O23=20,Master!P23=20,Master!Q23=20,Master!R23=20,Master!S23=20,Master!T23=20)</f>
        <v>0</v>
      </c>
      <c r="W58" s="15" t="b">
        <f>OR(Master!E23=20,Master!F23=20,Master!G23=20,Master!H23=20,Master!I23=20,Master!J23=20,Master!K23=20,Master!L23=20,Master!M23=20,Master!N23=20,Master!O23=20,Master!P23=20,Master!Q23=20,Master!R23=20,Master!S23=20,Master!T23=20,Master!U23=20)</f>
        <v>0</v>
      </c>
      <c r="X58" s="15" t="b">
        <f>OR(Master!E23=20,Master!F23=20,Master!G23=20,Master!H23=20,Master!I23=20,Master!J23=20,Master!K23=20,Master!L23=20,Master!M23=20,Master!N23=20,Master!O23=20,Master!P23=20,Master!Q23=20,Master!R23=20,Master!S23=20,Master!T23=20,Master!U23=20,Master!V23=20)</f>
        <v>0</v>
      </c>
      <c r="Y58" s="15" t="b">
        <f>OR(Master!E23=20,Master!F23=20,Master!G23=20,Master!H23=20,Master!I23=20,Master!J23=20,Master!K23=20,Master!L23=20,Master!M23=20,Master!N23=20,Master!O23=20,Master!P23=20,Master!Q23=20,Master!R23=20,Master!S23=20,Master!T23=20,Master!U23=20,Master!V23=20,Master!W23=20)</f>
        <v>0</v>
      </c>
      <c r="Z58" s="15" t="b">
        <f>OR(Master!E23=20,Master!F23=20,Master!G23=20,Master!H23=20,Master!I23=20,Master!J23=20,Master!K23=20,Master!L23=20,Master!M23=20,Master!N23=20,Master!O23=20,Master!P23=20,Master!Q23=20,Master!R23=20,Master!S23=20,Master!T23=20,Master!U23=20,Master!V23=20,Master!W23=20,Master!X23=20)</f>
        <v>0</v>
      </c>
      <c r="AA58" s="15" t="b">
        <f>OR(Master!E23=20,Master!F23=20,Master!G23=20,Master!H23=20,Master!I23=20,Master!J23=20,Master!K23=20,Master!L23=20,Master!M23=20,Master!N23=20,Master!O23=20,Master!P23=20,Master!Q23=20,Master!R23=20,Master!S23=20,Master!T23=20,Master!U23=20,Master!V23=20,Master!W23=20,Master!X23=20,Master!Y23=20)</f>
        <v>0</v>
      </c>
    </row>
    <row r="59" spans="2:27" hidden="1" x14ac:dyDescent="0.3">
      <c r="B59" s="67" t="s">
        <v>31</v>
      </c>
      <c r="C59" s="67"/>
      <c r="D59" s="67"/>
      <c r="E59" s="67"/>
      <c r="F59" s="15"/>
      <c r="G59" s="15" t="b">
        <f>OR(Master!E24=20,Master!F24=20,Master!G24=20,Master!H24=20,Master!I24=20,Master!J24=20,Master!K24=20,Master!L24=20,Master!M24=20,Master!N24=20,Master!O24=20,Master!P24=20,Master!Q24=20,Master!R24=20,Master!S24=20,Master!T24=20,Master!U24=20,Master!V24=20,Master!W24=20,Master!X24=20,Master!Y24=20)</f>
        <v>0</v>
      </c>
      <c r="H59" s="15"/>
      <c r="I59" s="15" t="b">
        <f>OR(Master!E24=20,Master!F24=20,Master!G24=20)</f>
        <v>0</v>
      </c>
      <c r="J59" s="15" t="b">
        <f>OR(Master!E24=20,Master!F24=20,Master!G24=20,Master!H24=20)</f>
        <v>0</v>
      </c>
      <c r="K59" s="15" t="b">
        <f>OR(Master!E24=20,Master!F24=20,Master!G24=20,Master!H24=20,Master!I24=20)</f>
        <v>0</v>
      </c>
      <c r="L59" s="15" t="b">
        <f>OR(Master!E24=20,Master!F24=20,Master!G24=20,Master!H24=20,Master!I24=20,Master!J24=20)</f>
        <v>0</v>
      </c>
      <c r="M59" s="15" t="b">
        <f>OR(Master!E24=20,Master!F24=20,Master!G24=20,Master!H24=20,Master!I24=20,Master!J24=20,Master!K24=20)</f>
        <v>0</v>
      </c>
      <c r="N59" s="15" t="b">
        <f>OR(Master!E24=20,Master!F24=20,Master!G24=20,Master!H24=20,Master!I24=20,Master!J24=20,Master!K24=20,Master!L24=20)</f>
        <v>0</v>
      </c>
      <c r="O59" s="15" t="b">
        <f>OR(Master!E24=20,Master!F24=20,Master!G24=20,Master!H24=20,Master!I24=20,Master!J24=20,Master!K24=20,Master!L24=20,Master!M24=20)</f>
        <v>0</v>
      </c>
      <c r="P59" s="15" t="b">
        <f>OR(Master!E24=20,Master!F24=20,Master!G24=20,Master!H24=20,Master!I24=20,Master!J24=20,Master!K24=20,Master!L24=20,Master!M24=20,Master!N24=20)</f>
        <v>0</v>
      </c>
      <c r="Q59" s="15" t="b">
        <f>OR(Master!E24=20,Master!F24=20,Master!G24=20,Master!H24=20,Master!I24=20,Master!J24=20,Master!K24=20,Master!L24=20,Master!M24=20,Master!N24=20,Master!O24=20)</f>
        <v>0</v>
      </c>
      <c r="R59" s="15" t="b">
        <f>OR(Master!E24=20,Master!F24=20,Master!G24=20,Master!H24=20,Master!I24=20,Master!J24=20,Master!K24=20,Master!L24=20,Master!M24=20,Master!N24=20,Master!O24=20,Master!P24=20)</f>
        <v>0</v>
      </c>
      <c r="S59" s="15" t="b">
        <f>OR(Master!E24=20,Master!F24=20,Master!G24=20,Master!H24=20,Master!I24=20,Master!J24=20,Master!K24=20,Master!L24=20,Master!M24=20,Master!N24=20,Master!O24=20,Master!P24=20,Master!Q24=20)</f>
        <v>0</v>
      </c>
      <c r="T59" s="15" t="b">
        <f>OR(Master!E24=20,Master!F24=20,Master!G24=20,Master!H24=20,Master!I24=20,Master!J24=20,Master!K24=20,Master!L24=20,Master!M24=20,Master!N24=20,Master!O24=20,Master!P24=20,Master!Q24=20,Master!R24=20)</f>
        <v>0</v>
      </c>
      <c r="U59" s="15" t="b">
        <f>OR(Master!E24=20,Master!F24=20,Master!G24=20,Master!H24=20,Master!I24=20,Master!J24=20,Master!K24=20,Master!L24=20,Master!M24=20,Master!N24=20,Master!O24=20,Master!P24=20,Master!Q24=20,Master!R24=20,Master!S24=20)</f>
        <v>0</v>
      </c>
      <c r="V59" s="15" t="b">
        <f>OR(Master!E24=20,Master!F24=20,Master!G24=20,Master!H24=20,Master!I24=20,Master!J24=20,Master!K24=20,Master!L24=20,Master!M24=20,Master!N24=20,Master!O24=20,Master!P24=20,Master!Q24=20,Master!R24=20,Master!S24=20,Master!T24=20)</f>
        <v>0</v>
      </c>
      <c r="W59" s="15" t="b">
        <f>OR(Master!E24=20,Master!F24=20,Master!G24=20,Master!H24=20,Master!I24=20,Master!J24=20,Master!K24=20,Master!L24=20,Master!M24=20,Master!N24=20,Master!O24=20,Master!P24=20,Master!Q24=20,Master!R24=20,Master!S24=20,Master!T24=20,Master!U24=20)</f>
        <v>0</v>
      </c>
      <c r="X59" s="15" t="b">
        <f>OR(Master!E24=20,Master!F24=20,Master!G24=20,Master!H24=20,Master!I24=20,Master!J24=20,Master!K24=20,Master!L24=20,Master!M24=20,Master!N24=20,Master!O24=20,Master!P24=20,Master!Q24=20,Master!R24=20,Master!S24=20,Master!T24=20,Master!U24=20,Master!V24=20)</f>
        <v>0</v>
      </c>
      <c r="Y59" s="15" t="b">
        <f>OR(Master!E24=20,Master!F24=20,Master!G24=20,Master!H24=20,Master!I24=20,Master!J24=20,Master!K24=20,Master!L24=20,Master!M24=20,Master!N24=20,Master!O24=20,Master!P24=20,Master!Q24=20,Master!R24=20,Master!S24=20,Master!T24=20,Master!U24=20,Master!V24=20,Master!W24=20)</f>
        <v>0</v>
      </c>
      <c r="Z59" s="15" t="b">
        <f>OR(Master!E24=20,Master!F24=20,Master!G24=20,Master!H24=20,Master!I24=20,Master!J24=20,Master!K24=20,Master!L24=20,Master!M24=20,Master!N24=20,Master!O24=20,Master!P24=20,Master!Q24=20,Master!R24=20,Master!S24=20,Master!T24=20,Master!U24=20,Master!V24=20,Master!W24=20,Master!X24=20)</f>
        <v>0</v>
      </c>
      <c r="AA59" s="15" t="b">
        <f>OR(Master!E24=20,Master!F24=20,Master!G24=20,Master!H24=20,Master!I24=20,Master!J24=20,Master!K24=20,Master!L24=20,Master!M24=20,Master!N24=20,Master!O24=20,Master!P24=20,Master!Q24=20,Master!R24=20,Master!S24=20,Master!T24=20,Master!U24=20,Master!V24=20,Master!W24=20,Master!X24=20,Master!Y24=20)</f>
        <v>0</v>
      </c>
    </row>
    <row r="60" spans="2:27" hidden="1" x14ac:dyDescent="0.3">
      <c r="B60" s="16" t="s">
        <v>5</v>
      </c>
      <c r="D60" t="s">
        <v>6</v>
      </c>
      <c r="E60"/>
      <c r="F60" s="15"/>
      <c r="G60" s="15" t="b">
        <f>OR(Master!E25=20,Master!F25=20,Master!G25=20,Master!H25=20,Master!I25=20,Master!J25=20,Master!K25=20,Master!L25=20,Master!M25=20,Master!N25=20,Master!O25=20,Master!P25=20,Master!Q25=20,Master!R25=20,Master!S25=20,Master!T25=20,Master!U25=20,Master!V25=20,Master!W25=20,Master!X25=20,Master!Y25=20)</f>
        <v>0</v>
      </c>
      <c r="H60" s="15"/>
      <c r="I60" s="15" t="b">
        <f>OR(Master!E25=20,Master!F25=20,Master!G25=20)</f>
        <v>0</v>
      </c>
      <c r="J60" s="15" t="b">
        <f>OR(Master!E25=20,Master!F25=20,Master!G25=20,Master!H25=20)</f>
        <v>0</v>
      </c>
      <c r="K60" s="15" t="b">
        <f>OR(Master!E25=20,Master!F25=20,Master!G25=20,Master!H25=20,Master!I25=20)</f>
        <v>0</v>
      </c>
      <c r="L60" s="15" t="b">
        <f>OR(Master!E25=20,Master!F25=20,Master!G25=20,Master!H25=20,Master!I25=20,Master!J25=20)</f>
        <v>0</v>
      </c>
      <c r="M60" s="15" t="b">
        <f>OR(Master!E25=20,Master!F25=20,Master!G25=20,Master!H25=20,Master!I25=20,Master!J25=20,Master!K25=20)</f>
        <v>0</v>
      </c>
      <c r="N60" s="15" t="b">
        <f>OR(Master!E25=20,Master!F25=20,Master!G25=20,Master!H25=20,Master!I25=20,Master!J25=20,Master!K25=20,Master!L25=20)</f>
        <v>0</v>
      </c>
      <c r="O60" s="15" t="b">
        <f>OR(Master!E25=20,Master!F25=20,Master!G25=20,Master!H25=20,Master!I25=20,Master!J25=20,Master!K25=20,Master!L25=20,Master!M25=20)</f>
        <v>0</v>
      </c>
      <c r="P60" s="15" t="b">
        <f>OR(Master!E25=20,Master!F25=20,Master!G25=20,Master!H25=20,Master!I25=20,Master!J25=20,Master!K25=20,Master!L25=20,Master!M25=20,Master!N25=20)</f>
        <v>0</v>
      </c>
      <c r="Q60" s="15" t="b">
        <f>OR(Master!E25=20,Master!F25=20,Master!G25=20,Master!H25=20,Master!I25=20,Master!J25=20,Master!K25=20,Master!L25=20,Master!M25=20,Master!N25=20,Master!O25=20)</f>
        <v>0</v>
      </c>
      <c r="R60" s="15" t="b">
        <f>OR(Master!E25=20,Master!F25=20,Master!G25=20,Master!H25=20,Master!I25=20,Master!J25=20,Master!K25=20,Master!L25=20,Master!M25=20,Master!N25=20,Master!O25=20,Master!P25=20)</f>
        <v>0</v>
      </c>
      <c r="S60" s="15" t="b">
        <f>OR(Master!E25=20,Master!F25=20,Master!G25=20,Master!H25=20,Master!I25=20,Master!J25=20,Master!K25=20,Master!L25=20,Master!M25=20,Master!N25=20,Master!O25=20,Master!P25=20,Master!Q25=20)</f>
        <v>0</v>
      </c>
      <c r="T60" s="15" t="b">
        <f>OR(Master!E25=20,Master!F25=20,Master!G25=20,Master!H25=20,Master!I25=20,Master!J25=20,Master!K25=20,Master!L25=20,Master!M25=20,Master!N25=20,Master!O25=20,Master!P25=20,Master!Q25=20,Master!R25=20)</f>
        <v>0</v>
      </c>
      <c r="U60" s="15" t="b">
        <f>OR(Master!E25=20,Master!F25=20,Master!G25=20,Master!H25=20,Master!I25=20,Master!J25=20,Master!K25=20,Master!L25=20,Master!M25=20,Master!N25=20,Master!O25=20,Master!P25=20,Master!Q25=20,Master!R25=20,Master!S25=20)</f>
        <v>0</v>
      </c>
      <c r="V60" s="15" t="b">
        <f>OR(Master!E25=20,Master!F25=20,Master!G25=20,Master!H25=20,Master!I25=20,Master!J25=20,Master!K25=20,Master!L25=20,Master!M25=20,Master!N25=20,Master!O25=20,Master!P25=20,Master!Q25=20,Master!R25=20,Master!S25=20,Master!T25=20)</f>
        <v>0</v>
      </c>
      <c r="W60" s="15" t="b">
        <f>OR(Master!E25=20,Master!F25=20,Master!G25=20,Master!H25=20,Master!I25=20,Master!J25=20,Master!K25=20,Master!L25=20,Master!M25=20,Master!N25=20,Master!O25=20,Master!P25=20,Master!Q25=20,Master!R25=20,Master!S25=20,Master!T25=20,Master!U25=20)</f>
        <v>0</v>
      </c>
      <c r="X60" s="15" t="b">
        <f>OR(Master!E25=20,Master!F25=20,Master!G25=20,Master!H25=20,Master!I25=20,Master!J25=20,Master!K25=20,Master!L25=20,Master!M25=20,Master!N25=20,Master!O25=20,Master!P25=20,Master!Q25=20,Master!R25=20,Master!S25=20,Master!T25=20,Master!U25=20,Master!V25=20)</f>
        <v>0</v>
      </c>
      <c r="Y60" s="15" t="b">
        <f>OR(Master!E25=20,Master!F25=20,Master!G25=20,Master!H25=20,Master!I25=20,Master!J25=20,Master!K25=20,Master!L25=20,Master!M25=20,Master!N25=20,Master!O25=20,Master!P25=20,Master!Q25=20,Master!R25=20,Master!S25=20,Master!T25=20,Master!U25=20,Master!V25=20,Master!W25=20)</f>
        <v>0</v>
      </c>
      <c r="Z60" s="15" t="b">
        <f>OR(Master!E25=20,Master!F25=20,Master!G25=20,Master!H25=20,Master!I25=20,Master!J25=20,Master!K25=20,Master!L25=20,Master!M25=20,Master!N25=20,Master!O25=20,Master!P25=20,Master!Q25=20,Master!R25=20,Master!S25=20,Master!T25=20,Master!U25=20,Master!V25=20,Master!W25=20,Master!X25=20)</f>
        <v>0</v>
      </c>
      <c r="AA60" s="15" t="b">
        <f>OR(Master!E25=20,Master!F25=20,Master!G25=20,Master!H25=20,Master!I25=20,Master!J25=20,Master!K25=20,Master!L25=20,Master!M25=20,Master!N25=20,Master!O25=20,Master!P25=20,Master!Q25=20,Master!R25=20,Master!S25=20,Master!T25=20,Master!U25=20,Master!V25=20,Master!W25=20,Master!X25=20,Master!Y25=20)</f>
        <v>0</v>
      </c>
    </row>
    <row r="61" spans="2:27" hidden="1" x14ac:dyDescent="0.3">
      <c r="B61">
        <f>COUNTIF(Master!E22:Y28,-10)</f>
        <v>0</v>
      </c>
      <c r="C61" t="b">
        <f>IF(B61&gt;=5,TRUE,FALSE)</f>
        <v>0</v>
      </c>
      <c r="D61" s="26">
        <v>5</v>
      </c>
      <c r="E61">
        <f>COUNTIF(Master!E22:I28,-10)</f>
        <v>0</v>
      </c>
      <c r="F61" s="15"/>
      <c r="G61" s="15" t="b">
        <f>OR(Master!E26=20,Master!F26=20,Master!G26=20,Master!H26=20,Master!I26=20,Master!J26=20,Master!K26=20,Master!L26=20,Master!M26=20,Master!N26=20,Master!O26=20,Master!P26=20,Master!Q26=20,Master!R26=20,Master!S26=20,Master!T26=20,Master!U26=20,Master!V26=20,Master!W26=20,Master!X26=20,Master!Y26=20)</f>
        <v>0</v>
      </c>
      <c r="H61" s="15"/>
      <c r="I61" s="15" t="b">
        <f>OR(Master!E26=20,Master!F26=20,Master!G26=20)</f>
        <v>0</v>
      </c>
      <c r="J61" s="15" t="b">
        <f>OR(Master!E26=20,Master!F26=20,Master!G26=20,Master!H26=20)</f>
        <v>0</v>
      </c>
      <c r="K61" s="15" t="b">
        <f>OR(Master!E26=20,Master!F26=20,Master!G26=20,Master!H26=20,Master!I26=20)</f>
        <v>0</v>
      </c>
      <c r="L61" s="15" t="b">
        <f>OR(Master!E26=20,Master!F26=20,Master!G26=20,Master!H26=20,Master!I26=20,Master!J26=20)</f>
        <v>0</v>
      </c>
      <c r="M61" s="15" t="b">
        <f>OR(Master!E26=20,Master!F26=20,Master!G26=20,Master!H26=20,Master!I26=20,Master!J26=20,Master!K26=20)</f>
        <v>0</v>
      </c>
      <c r="N61" s="15" t="b">
        <f>OR(Master!E26=20,Master!F26=20,Master!G26=20,Master!H26=20,Master!I26=20,Master!J26=20,Master!K26=20,Master!L26=20)</f>
        <v>0</v>
      </c>
      <c r="O61" s="15" t="b">
        <f>OR(Master!E26=20,Master!F26=20,Master!G26=20,Master!H26=20,Master!I26=20,Master!J26=20,Master!K26=20,Master!L26=20,Master!M26=20)</f>
        <v>0</v>
      </c>
      <c r="P61" s="15" t="b">
        <f>OR(Master!E26=20,Master!F26=20,Master!G26=20,Master!H26=20,Master!I26=20,Master!J26=20,Master!K26=20,Master!L26=20,Master!M26=20,Master!N26=20)</f>
        <v>0</v>
      </c>
      <c r="Q61" s="15" t="b">
        <f>OR(Master!E26=20,Master!F26=20,Master!G26=20,Master!H26=20,Master!I26=20,Master!J26=20,Master!K26=20,Master!L26=20,Master!M26=20,Master!N26=20,Master!O26=20)</f>
        <v>0</v>
      </c>
      <c r="R61" s="15" t="b">
        <f>OR(Master!E26=20,Master!F26=20,Master!G26=20,Master!H26=20,Master!I26=20,Master!J26=20,Master!K26=20,Master!L26=20,Master!M26=20,Master!N26=20,Master!O26=20,Master!P26=20)</f>
        <v>0</v>
      </c>
      <c r="S61" s="15" t="b">
        <f>OR(Master!E26=20,Master!F26=20,Master!G26=20,Master!H26=20,Master!I26=20,Master!J26=20,Master!K26=20,Master!L26=20,Master!M26=20,Master!N26=20,Master!O26=20,Master!P26=20,Master!Q26=20)</f>
        <v>0</v>
      </c>
      <c r="T61" s="15" t="b">
        <f>OR(Master!E26=20,Master!F26=20,Master!G26=20,Master!H26=20,Master!I26=20,Master!J26=20,Master!K26=20,Master!L26=20,Master!M26=20,Master!N26=20,Master!O26=20,Master!P26=20,Master!Q26=20,Master!R26=20)</f>
        <v>0</v>
      </c>
      <c r="U61" s="15" t="b">
        <f>OR(Master!E26=20,Master!F26=20,Master!G26=20,Master!H26=20,Master!I26=20,Master!J26=20,Master!K26=20,Master!L26=20,Master!M26=20,Master!N26=20,Master!O26=20,Master!P26=20,Master!Q26=20,Master!R26=20,Master!S26=20)</f>
        <v>0</v>
      </c>
      <c r="V61" s="15" t="b">
        <f>OR(Master!E26=20,Master!F26=20,Master!G26=20,Master!H26=20,Master!I26=20,Master!J26=20,Master!K26=20,Master!L26=20,Master!M26=20,Master!N26=20,Master!O26=20,Master!P26=20,Master!Q26=20,Master!R26=20,Master!S26=20,Master!T26=20)</f>
        <v>0</v>
      </c>
      <c r="W61" s="15" t="b">
        <f>OR(Master!E26=20,Master!F26=20,Master!G26=20,Master!H26=20,Master!I26=20,Master!J26=20,Master!K26=20,Master!L26=20,Master!M26=20,Master!N26=20,Master!O26=20,Master!P26=20,Master!Q26=20,Master!R26=20,Master!S26=20,Master!T26=20,Master!U26=20)</f>
        <v>0</v>
      </c>
      <c r="X61" s="15" t="b">
        <f>OR(Master!E26=20,Master!F26=20,Master!G26=20,Master!H26=20,Master!I26=20,Master!J26=20,Master!K26=20,Master!L26=20,Master!M26=20,Master!N26=20,Master!O26=20,Master!P26=20,Master!Q26=20,Master!R26=20,Master!S26=20,Master!T26=20,Master!U26=20,Master!V26=20)</f>
        <v>0</v>
      </c>
      <c r="Y61" s="15" t="b">
        <f>OR(Master!E26=20,Master!F26=20,Master!G26=20,Master!H26=20,Master!I26=20,Master!J26=20,Master!K26=20,Master!L26=20,Master!M26=20,Master!N26=20,Master!O26=20,Master!P26=20,Master!Q26=20,Master!R26=20,Master!S26=20,Master!T26=20,Master!U26=20,Master!V26=20,Master!W26=20)</f>
        <v>0</v>
      </c>
      <c r="Z61" s="15" t="b">
        <f>OR(Master!E26=20,Master!F26=20,Master!G26=20,Master!H26=20,Master!I26=20,Master!J26=20,Master!K26=20,Master!L26=20,Master!M26=20,Master!N26=20,Master!O26=20,Master!P26=20,Master!Q26=20,Master!R26=20,Master!S26=20,Master!T26=20,Master!U26=20,Master!V26=20,Master!W26=20,Master!X26=20)</f>
        <v>0</v>
      </c>
      <c r="AA61" s="15" t="b">
        <f>OR(Master!E26=20,Master!F26=20,Master!G26=20,Master!H26=20,Master!I26=20,Master!J26=20,Master!K26=20,Master!L26=20,Master!M26=20,Master!N26=20,Master!O26=20,Master!P26=20,Master!Q26=20,Master!R26=20,Master!S26=20,Master!T26=20,Master!U26=20,Master!V26=20,Master!W26=20,Master!X26=20,Master!Y26=20)</f>
        <v>0</v>
      </c>
    </row>
    <row r="62" spans="2:27" hidden="1" x14ac:dyDescent="0.3">
      <c r="B62" s="15"/>
      <c r="C62" t="b">
        <f>IF(B61&gt;=6,TRUE,FALSE)</f>
        <v>0</v>
      </c>
      <c r="D62" s="26">
        <v>6</v>
      </c>
      <c r="E62">
        <f>COUNTIF(Master!E22:J28,-10)</f>
        <v>0</v>
      </c>
      <c r="F62" s="15"/>
      <c r="G62" s="15" t="b">
        <f>OR(Master!E27=20,Master!F27=20,Master!G27=20,Master!H27=20,Master!I27=20,Master!J27=20,Master!K27=20,Master!L27=20,Master!M27=20,Master!N27=20,Master!O27=20,Master!P27=20,Master!Q27=20,Master!R27=20,Master!S27=20,Master!T27=20,Master!U27=20,Master!V27=20,Master!W27=20,Master!X27=20,Master!Y27=20)</f>
        <v>0</v>
      </c>
      <c r="H62" s="15"/>
      <c r="I62" s="15" t="b">
        <f>OR(Master!E27=20,Master!F27=20,Master!G27=20)</f>
        <v>0</v>
      </c>
      <c r="J62" s="15" t="b">
        <f>OR(Master!E27=20,Master!F27=20,Master!G27=20,Master!H27=20)</f>
        <v>0</v>
      </c>
      <c r="K62" s="15" t="b">
        <f>OR(Master!E27=20,Master!F27=20,Master!G27=20,Master!H27=20,Master!I27=20)</f>
        <v>0</v>
      </c>
      <c r="L62" s="15" t="b">
        <f>OR(Master!E27=20,Master!F27=20,Master!G27=20,Master!H27=20,Master!I27=20,Master!J27=20)</f>
        <v>0</v>
      </c>
      <c r="M62" s="15" t="b">
        <f>OR(Master!E27=20,Master!F27=20,Master!G27=20,Master!H27=20,Master!I27=20,Master!J27=20,Master!K27=20)</f>
        <v>0</v>
      </c>
      <c r="N62" s="15" t="b">
        <f>OR(Master!E27=20,Master!F27=20,Master!G27=20,Master!H27=20,Master!I27=20,Master!J27=20,Master!K27=20,Master!L27=20)</f>
        <v>0</v>
      </c>
      <c r="O62" s="15" t="b">
        <f>OR(Master!E27=20,Master!F27=20,Master!G27=20,Master!H27=20,Master!I27=20,Master!J27=20,Master!K27=20,Master!L27=20,Master!M27=20)</f>
        <v>0</v>
      </c>
      <c r="P62" s="15" t="b">
        <f>OR(Master!E27=20,Master!F27=20,Master!G27=20,Master!H27=20,Master!I27=20,Master!J27=20,Master!K27=20,Master!L27=20,Master!M27=20,Master!N27=20)</f>
        <v>0</v>
      </c>
      <c r="Q62" s="15" t="b">
        <f>OR(Master!E27=20,Master!F27=20,Master!G27=20,Master!H27=20,Master!I27=20,Master!J27=20,Master!K27=20,Master!L27=20,Master!M27=20,Master!N27=20,Master!O27=20)</f>
        <v>0</v>
      </c>
      <c r="R62" s="15" t="b">
        <f>OR(Master!E27=20,Master!F27=20,Master!G27=20,Master!H27=20,Master!I27=20,Master!J27=20,Master!K27=20,Master!L27=20,Master!M27=20,Master!N27=20,Master!O27=20,Master!P27=20)</f>
        <v>0</v>
      </c>
      <c r="S62" s="15" t="b">
        <f>OR(Master!E27=20,Master!F27=20,Master!G27=20,Master!H27=20,Master!I27=20,Master!J27=20,Master!K27=20,Master!L27=20,Master!M27=20,Master!N27=20,Master!O27=20,Master!P27=20,Master!Q27=20)</f>
        <v>0</v>
      </c>
      <c r="T62" s="15" t="b">
        <f>OR(Master!E27=20,Master!F27=20,Master!G27=20,Master!H27=20,Master!I27=20,Master!J27=20,Master!K27=20,Master!L27=20,Master!M27=20,Master!N27=20,Master!O27=20,Master!P27=20,Master!Q27=20,Master!R27=20)</f>
        <v>0</v>
      </c>
      <c r="U62" s="15" t="b">
        <f>OR(Master!E27=20,Master!F27=20,Master!G27=20,Master!H27=20,Master!I27=20,Master!J27=20,Master!K27=20,Master!L27=20,Master!M27=20,Master!N27=20,Master!O27=20,Master!P27=20,Master!Q27=20,Master!R27=20,Master!S27=20)</f>
        <v>0</v>
      </c>
      <c r="V62" s="15" t="b">
        <f>OR(Master!E27=20,Master!F27=20,Master!G27=20,Master!H27=20,Master!I27=20,Master!J27=20,Master!K27=20,Master!L27=20,Master!M27=20,Master!N27=20,Master!O27=20,Master!P27=20,Master!Q27=20,Master!R27=20,Master!S27=20,Master!T27=20)</f>
        <v>0</v>
      </c>
      <c r="W62" s="15" t="b">
        <f>OR(Master!E27=20,Master!F27=20,Master!G27=20,Master!H27=20,Master!I27=20,Master!J27=20,Master!K27=20,Master!L27=20,Master!M27=20,Master!N27=20,Master!O27=20,Master!P27=20,Master!Q27=20,Master!R27=20,Master!S27=20,Master!T27=20,Master!U27=20)</f>
        <v>0</v>
      </c>
      <c r="X62" s="15" t="b">
        <f>OR(Master!E27=20,Master!F27=20,Master!G27=20,Master!H27=20,Master!I27=20,Master!J27=20,Master!K27=20,Master!L27=20,Master!M27=20,Master!N27=20,Master!O27=20,Master!P27=20,Master!Q27=20,Master!R27=20,Master!S27=20,Master!T27=20,Master!U27=20,Master!V27=20)</f>
        <v>0</v>
      </c>
      <c r="Y62" s="15" t="b">
        <f>OR(Master!E27=20,Master!F27=20,Master!G27=20,Master!H27=20,Master!I27=20,Master!J27=20,Master!K27=20,Master!L27=20,Master!M27=20,Master!N27=20,Master!O27=20,Master!P27=20,Master!Q27=20,Master!R27=20,Master!S27=20,Master!T27=20,Master!U27=20,Master!V27=20,Master!W27=20)</f>
        <v>0</v>
      </c>
      <c r="Z62" s="15" t="b">
        <f>OR(Master!E27=20,Master!F27=20,Master!G27=20,Master!H27=20,Master!I27=20,Master!J27=20,Master!K27=20,Master!L27=20,Master!M27=20,Master!N27=20,Master!O27=20,Master!P27=20,Master!Q27=20,Master!R27=20,Master!S27=20,Master!T27=20,Master!U27=20,Master!V27=20,Master!W27=20,Master!X27=20)</f>
        <v>0</v>
      </c>
      <c r="AA62" s="15" t="b">
        <f>OR(Master!E27=20,Master!F27=20,Master!G27=20,Master!H27=20,Master!I27=20,Master!J27=20,Master!K27=20,Master!L27=20,Master!M27=20,Master!N27=20,Master!O27=20,Master!P27=20,Master!Q27=20,Master!R27=20,Master!S27=20,Master!T27=20,Master!U27=20,Master!V27=20,Master!W27=20,Master!X27=20,Master!Y27=20)</f>
        <v>0</v>
      </c>
    </row>
    <row r="63" spans="2:27" hidden="1" x14ac:dyDescent="0.3">
      <c r="B63" s="15"/>
      <c r="C63" t="b">
        <f>IF(B61&gt;=7,TRUE,FALSE)</f>
        <v>0</v>
      </c>
      <c r="D63" s="15">
        <v>7</v>
      </c>
      <c r="E63">
        <f>COUNTIF(Master!E22:K28,-10)</f>
        <v>0</v>
      </c>
      <c r="F63" s="15"/>
      <c r="G63" s="15" t="b">
        <f>OR(Master!E28=20,Master!F28=20,Master!G28=20,Master!H28=20,Master!I28=20,Master!J28=20,Master!K28=20,Master!L28=20,Master!M28=20,Master!N28=20,Master!O28=20,Master!P28=20,Master!Q28=20,Master!R28=20,Master!S28=20,Master!T28=20,Master!U28=20,Master!V28=20,Master!W28=20,Master!X28=20,Master!Y28=20)</f>
        <v>0</v>
      </c>
      <c r="H63" s="15"/>
      <c r="I63" s="15" t="b">
        <f>OR(Master!E28=20,Master!F28=20,Master!G28=20)</f>
        <v>0</v>
      </c>
      <c r="J63" s="15" t="b">
        <f>OR(Master!E28=20,Master!F28=20,Master!G28=20,Master!H28=20)</f>
        <v>0</v>
      </c>
      <c r="K63" s="15" t="b">
        <f>OR(Master!E28=20,Master!F28=20,Master!G28=20,Master!H28=20,Master!I28=20)</f>
        <v>0</v>
      </c>
      <c r="L63" s="15" t="b">
        <f>OR(Master!E28=20,Master!F28=20,Master!G28=20,Master!H28=20,Master!I28=20,Master!J28=20)</f>
        <v>0</v>
      </c>
      <c r="M63" s="15" t="b">
        <f>OR(Master!E28=20,Master!F28=20,Master!G28=20,Master!H28=20,Master!I28=20,Master!J28=20,Master!K28=20)</f>
        <v>0</v>
      </c>
      <c r="N63" s="15" t="b">
        <f>OR(Master!E28=20,Master!F28=20,Master!G28=20,Master!H28=20,Master!I28=20,Master!J28=20,Master!K28=20,Master!L28=20)</f>
        <v>0</v>
      </c>
      <c r="O63" s="15" t="b">
        <f>OR(Master!E28=20,Master!F28=20,Master!G28=20,Master!H28=20,Master!I28=20,Master!J28=20,Master!K28=20,Master!L28=20,Master!M28=20)</f>
        <v>0</v>
      </c>
      <c r="P63" s="15" t="b">
        <f>OR(Master!E28=20,Master!F28=20,Master!G28=20,Master!H28=20,Master!I28=20,Master!J28=20,Master!K28=20,Master!L28=20,Master!M28=20,Master!N28=20)</f>
        <v>0</v>
      </c>
      <c r="Q63" s="15" t="b">
        <f>OR(Master!E28=20,Master!F28=20,Master!G28=20,Master!H28=20,Master!I28=20,Master!J28=20,Master!K28=20,Master!L28=20,Master!M28=20,Master!N28=20,Master!O28=20)</f>
        <v>0</v>
      </c>
      <c r="R63" s="15" t="b">
        <f>OR(Master!E28=20,Master!F28=20,Master!G28=20,Master!H28=20,Master!I28=20,Master!J28=20,Master!K28=20,Master!L28=20,Master!M28=20,Master!N28=20,Master!O28=20,Master!P28=20)</f>
        <v>0</v>
      </c>
      <c r="S63" s="15" t="b">
        <f>OR(Master!E28=20,Master!F28=20,Master!G28=20,Master!H28=20,Master!I28=20,Master!J28=20,Master!K28=20,Master!L28=20,Master!M28=20,Master!N28=20,Master!O28=20,Master!P28=20,Master!Q28=20)</f>
        <v>0</v>
      </c>
      <c r="T63" s="15" t="b">
        <f>OR(Master!E28=20,Master!F28=20,Master!G28=20,Master!H28=20,Master!I28=20,Master!J28=20,Master!K28=20,Master!L28=20,Master!M28=20,Master!N28=20,Master!O28=20,Master!P28=20,Master!Q28=20,Master!R28=20)</f>
        <v>0</v>
      </c>
      <c r="U63" s="15" t="b">
        <f>OR(Master!E28=20,Master!F28=20,Master!G28=20,Master!H28=20,Master!I28=20,Master!J28=20,Master!K28=20,Master!L28=20,Master!M28=20,Master!N28=20,Master!O28=20,Master!P28=20,Master!Q28=20,Master!R28=20,Master!S28=20)</f>
        <v>0</v>
      </c>
      <c r="V63" s="15" t="b">
        <f>OR(Master!E28=20,Master!F28=20,Master!G28=20,Master!H28=20,Master!I28=20,Master!J28=20,Master!K28=20,Master!L28=20,Master!M28=20,Master!N28=20,Master!O28=20,Master!P28=20,Master!Q28=20,Master!R28=20,Master!S28=20,Master!T28=20)</f>
        <v>0</v>
      </c>
      <c r="W63" s="15" t="b">
        <f>OR(Master!E28=20,Master!F28=20,Master!G28=20,Master!H28=20,Master!I28=20,Master!J28=20,Master!K28=20,Master!L28=20,Master!M28=20,Master!N28=20,Master!O28=20,Master!P28=20,Master!Q28=20,Master!R28=20,Master!S28=20,Master!T28=20,Master!U28=20)</f>
        <v>0</v>
      </c>
      <c r="X63" s="15" t="b">
        <f>OR(Master!E28=20,Master!F28=20,Master!G28=20,Master!H28=20,Master!I28=20,Master!J28=20,Master!K28=20,Master!L28=20,Master!M28=20,Master!N28=20,Master!O28=20,Master!P28=20,Master!Q28=20,Master!R28=20,Master!S28=20,Master!T28=20,Master!U28=20,Master!V28=20)</f>
        <v>0</v>
      </c>
      <c r="Y63" s="15" t="b">
        <f>OR(Master!E28=20,Master!F28=20,Master!G28=20,Master!H28=20,Master!I28=20,Master!J28=20,Master!K28=20,Master!L28=20,Master!M28=20,Master!N28=20,Master!O28=20,Master!P28=20,Master!Q28=20,Master!R28=20,Master!S28=20,Master!T28=20,Master!U28=20,Master!V28=20,Master!W28=20)</f>
        <v>0</v>
      </c>
      <c r="Z63" s="15" t="b">
        <f>OR(Master!E28=20,Master!F28=20,Master!G28=20,Master!H28=20,Master!I28=20,Master!J28=20,Master!K28=20,Master!L28=20,Master!M28=20,Master!N28=20,Master!O28=20,Master!P28=20,Master!Q28=20,Master!R28=20,Master!S28=20,Master!T28=20,Master!U28=20,Master!V28=20,Master!W28=20,Master!X28=20)</f>
        <v>0</v>
      </c>
      <c r="AA63" s="15" t="b">
        <f>OR(Master!E28=20,Master!F28=20,Master!G28=20,Master!H28=20,Master!I28=20,Master!J28=20,Master!K28=20,Master!L28=20,Master!M28=20,Master!N28=20,Master!O28=20,Master!P28=20,Master!Q28=20,Master!R28=20,Master!S28=20,Master!T28=20,Master!U28=20,Master!V28=20,Master!W28=20,Master!X28=20,Master!Y28=20)</f>
        <v>0</v>
      </c>
    </row>
    <row r="64" spans="2:27" hidden="1" x14ac:dyDescent="0.3">
      <c r="B64" s="15"/>
      <c r="C64" t="b">
        <f>IF(B61&gt;=8,TRUE,FALSE)</f>
        <v>0</v>
      </c>
      <c r="D64" s="15">
        <v>8</v>
      </c>
      <c r="E64">
        <f>COUNTIF(Master!E22:L28,-10)</f>
        <v>0</v>
      </c>
      <c r="G64" s="15">
        <f>COUNTIF(G57:G63,TRUE)</f>
        <v>0</v>
      </c>
      <c r="I64" s="15">
        <f t="shared" ref="I64:AA64" si="5">COUNTIF(I57:I63,TRUE)</f>
        <v>0</v>
      </c>
      <c r="J64" s="15">
        <f t="shared" si="5"/>
        <v>0</v>
      </c>
      <c r="K64" s="15">
        <f t="shared" si="5"/>
        <v>0</v>
      </c>
      <c r="L64" s="15">
        <f t="shared" si="5"/>
        <v>0</v>
      </c>
      <c r="M64" s="15">
        <f t="shared" si="5"/>
        <v>0</v>
      </c>
      <c r="N64" s="15">
        <f t="shared" si="5"/>
        <v>0</v>
      </c>
      <c r="O64" s="15">
        <f t="shared" si="5"/>
        <v>0</v>
      </c>
      <c r="P64" s="15">
        <f t="shared" si="5"/>
        <v>0</v>
      </c>
      <c r="Q64" s="15">
        <f t="shared" si="5"/>
        <v>0</v>
      </c>
      <c r="R64" s="15">
        <f t="shared" si="5"/>
        <v>0</v>
      </c>
      <c r="S64" s="15">
        <f t="shared" si="5"/>
        <v>0</v>
      </c>
      <c r="T64" s="15">
        <f t="shared" si="5"/>
        <v>0</v>
      </c>
      <c r="U64" s="15">
        <f t="shared" si="5"/>
        <v>0</v>
      </c>
      <c r="V64" s="15">
        <f t="shared" si="5"/>
        <v>0</v>
      </c>
      <c r="W64" s="15">
        <f t="shared" si="5"/>
        <v>0</v>
      </c>
      <c r="X64" s="15">
        <f t="shared" si="5"/>
        <v>0</v>
      </c>
      <c r="Y64" s="15">
        <f t="shared" si="5"/>
        <v>0</v>
      </c>
      <c r="Z64" s="15">
        <f t="shared" si="5"/>
        <v>0</v>
      </c>
      <c r="AA64" s="15">
        <f t="shared" si="5"/>
        <v>0</v>
      </c>
    </row>
    <row r="65" spans="2:27" hidden="1" x14ac:dyDescent="0.3">
      <c r="B65" s="15"/>
      <c r="C65" t="b">
        <f>IF(B61&gt;=9,TRUE,FALSE)</f>
        <v>0</v>
      </c>
      <c r="D65" s="15">
        <v>9</v>
      </c>
      <c r="E65">
        <f>COUNTIF(Master!E22:M28,-10)</f>
        <v>0</v>
      </c>
      <c r="I65" s="39" t="str">
        <f>IF(I64=3,10,"")</f>
        <v/>
      </c>
      <c r="J65" s="40" t="str">
        <f>IF(AND(J64=3,I64&lt;&gt;3),10,IF(J64=4,20,""))</f>
        <v/>
      </c>
      <c r="K65" s="40" t="str">
        <f>IF(AND(K64=3,J64&lt;&gt;3,I64&lt;&gt;3),10,IF(AND(K64=4,J64&lt;&gt;4),20,IF(K64=5,20,"")))</f>
        <v/>
      </c>
      <c r="L65" s="40" t="str">
        <f>IF(AND(L64=3,K64&lt;&gt;3,J64&lt;&gt;3,I64&lt;&gt;3),10,IF(AND(L64=4,K64&lt;&gt;4,J64&lt;&gt;4),20,IF(AND(L64=5,K64&lt;&gt;5),20,IF(L64=6,20,""))))</f>
        <v/>
      </c>
      <c r="M65" s="40" t="str">
        <f>IF(AND(M64=3,L64&lt;&gt;3,K64&lt;&gt;3,J64&lt;&gt;3,I64&lt;&gt;3),10,IF(AND(M64=4,L64&lt;&gt;4,K64&lt;&gt;4,J64&lt;&gt;4),20,IF(AND(M64=5,L64&lt;&gt;5,K64&lt;&gt;5),20,IF(AND(M64=6,L64&lt;&gt;6),20,IF(M64=7,20,"")))))</f>
        <v/>
      </c>
      <c r="N65" s="40" t="str">
        <f>IF(AND(N64=3,M64&lt;&gt;3,L64&lt;&gt;3,K64&lt;&gt;3,J64&lt;&gt;3,I64&lt;&gt;3),10,IF(AND(N64=4,M64&lt;&gt;4,L64&lt;&gt;4,K64&lt;&gt;4,J64&lt;&gt;4),20,IF(AND(N64=5,M64&lt;&gt;5,L64&lt;&gt;5,K64&lt;&gt;5),20,IF(AND(N64=6,M64&lt;&gt;6,L64&lt;&gt;6),20,IF(AND(N64=7,M64&lt;&gt;7),20,"")))))</f>
        <v/>
      </c>
      <c r="O65" s="40" t="str">
        <f>IF(AND(O64=3,N64&lt;&gt;3,M64&lt;&gt;3,L64&lt;&gt;3,K64&lt;&gt;3,J64&lt;&gt;3,I64&lt;&gt;3),10,IF(AND(O64=4,N64&lt;&gt;4,M64&lt;&gt;4,L64&lt;&gt;4,K64&lt;&gt;4,J64&lt;&gt;4),20,IF(AND(O64=5,N64&lt;&gt;5,M64&lt;&gt;5,L64&lt;&gt;5,K64&lt;&gt;5),20,IF(AND(O64=6,N64&lt;&gt;6,M64&lt;&gt;6,L64&lt;&gt;6),20,IF(AND(O64=7,N64&lt;&gt;7,M64&lt;&gt;7),20,"")))))</f>
        <v/>
      </c>
      <c r="P65" s="40" t="str">
        <f>IF(AND(P64=3,O64&lt;&gt;3,N64&lt;&gt;3,M64&lt;&gt;3,L64&lt;&gt;3,K64&lt;&gt;3,J64&lt;&gt;3,I64&lt;&gt;3),10,IF(AND(P64=4,O64&lt;&gt;4,N64&lt;&gt;4,M64&lt;&gt;4,L64&lt;&gt;4,K64&lt;&gt;4,J64&lt;&gt;4),20,IF(AND(P64=5,O64&lt;&gt;5,N64&lt;&gt;5,M64&lt;&gt;5,L64&lt;&gt;5,K64&lt;&gt;5),20,IF(AND(P64=6,O64&lt;&gt;6,N64&lt;&gt;6,M64&lt;&gt;6,L64&lt;&gt;6),20,IF(AND(P64=7,O64&lt;&gt;7,N64&lt;&gt;7,M64&lt;&gt;7),20,"")))))</f>
        <v/>
      </c>
      <c r="Q65" s="40" t="str">
        <f>IF(AND(Q64=3,P64&lt;&gt;3,O64&lt;&gt;3,N64&lt;&gt;3,M64&lt;&gt;3,L64&lt;&gt;3,K64&lt;&gt;3,J64&lt;&gt;3,I64&lt;&gt;3),10,IF(AND(Q64=4,P64&lt;&gt;4,O64&lt;&gt;4,N64&lt;&gt;4,M64&lt;&gt;4,L64&lt;&gt;4,K64&lt;&gt;4,J64&lt;&gt;4),20,IF(AND(Q64=5,P64&lt;&gt;5,O64&lt;&gt;5,N64&lt;&gt;5,M64&lt;&gt;5,L64&lt;&gt;5,K64&lt;&gt;5),20,IF(AND(Q64=6,P64&lt;&gt;6,O64&lt;&gt;6,N64&lt;&gt;6,M64&lt;&gt;6,L64&lt;&gt;6),20,IF(AND(Q64=7,P64&lt;&gt;7,O64&lt;&gt;7,N64&lt;&gt;7,M64&lt;&gt;7),20,"")))))</f>
        <v/>
      </c>
      <c r="R65" s="40" t="str">
        <f>IF(AND(R64=3,Q64&lt;&gt;3,P64&lt;&gt;3,O64&lt;&gt;3,N64&lt;&gt;3,M64&lt;&gt;3,L64&lt;&gt;3,K64&lt;&gt;3,J64&lt;&gt;3,I64&lt;&gt;3),10,IF(AND(R64=4,Q64&lt;&gt;4,P64&lt;&gt;4,O64&lt;&gt;4,N64&lt;&gt;4,M64&lt;&gt;4,L64&lt;&gt;4,K64&lt;&gt;4,J64&lt;&gt;4),20,IF(AND(R64=5,Q64&lt;&gt;5,P64&lt;&gt;5,O64&lt;&gt;5,N64&lt;&gt;5,M64&lt;&gt;5,L64&lt;&gt;5,K64&lt;&gt;5),20,IF(AND(R64=6,Q64&lt;&gt;6,P64&lt;&gt;6,O64&lt;&gt;6,N64&lt;&gt;6,M64&lt;&gt;6,L64&lt;&gt;6),20,IF(AND(R64=7,Q64&lt;&gt;7,P64&lt;&gt;7,O64&lt;&gt;7,N64&lt;&gt;7,M64&lt;&gt;7),20,"")))))</f>
        <v/>
      </c>
      <c r="S65" s="40" t="str">
        <f>IF(AND(S64=3,R64&lt;&gt;3,Q64&lt;&gt;3,P64&lt;&gt;3,O64&lt;&gt;3,N64&lt;&gt;3,M64&lt;&gt;3,L64&lt;&gt;3,K64&lt;&gt;3,J64&lt;&gt;3,I64&lt;&gt;3),10,IF(AND(S64=4,R64&lt;&gt;4,Q64&lt;&gt;4,P64&lt;&gt;4,O64&lt;&gt;4,N64&lt;&gt;4,M64&lt;&gt;4,L64&lt;&gt;4,K64&lt;&gt;4,J64&lt;&gt;4),20,IF(AND(S64=5,R64&lt;&gt;5,Q64&lt;&gt;5,P64&lt;&gt;5,O64&lt;&gt;5,N64&lt;&gt;5,M64&lt;&gt;5,L64&lt;&gt;5,K64&lt;&gt;5),20,IF(AND(S64=6,R64&lt;&gt;6,Q64&lt;&gt;6,P64&lt;&gt;6,O64&lt;&gt;6,N64&lt;&gt;6,M64&lt;&gt;6,L64&lt;&gt;6),20,IF(AND(S64=7,R64&lt;&gt;7,Q64&lt;&gt;7,P64&lt;&gt;7,O64&lt;&gt;7,N64&lt;&gt;7,M64&lt;&gt;7),20,"")))))</f>
        <v/>
      </c>
      <c r="T65" s="40" t="str">
        <f>IF(AND(T64=3,S64&lt;&gt;3,R64&lt;&gt;3,Q64&lt;&gt;3,P64&lt;&gt;3,O64&lt;&gt;3,N64&lt;&gt;3,M64&lt;&gt;3,L64&lt;&gt;3,K64&lt;&gt;3,J64&lt;&gt;3,I64&lt;&gt;3),10,IF(AND(T64=4,S64&lt;&gt;4,R64&lt;&gt;4,Q64&lt;&gt;4,P64&lt;&gt;4,O64&lt;&gt;4,N64&lt;&gt;4,M64&lt;&gt;4,L64&lt;&gt;4,K64&lt;&gt;4,J64&lt;&gt;4),20,IF(AND(T64=5,S64&lt;&gt;5,R64&lt;&gt;5,Q64&lt;&gt;5,P64&lt;&gt;5,O64&lt;&gt;5,N64&lt;&gt;5,M64&lt;&gt;5,L64&lt;&gt;5,K64&lt;&gt;5),20,IF(AND(T64=6,S64&lt;&gt;6,R64&lt;&gt;6,Q64&lt;&gt;6,P64&lt;&gt;6,O64&lt;&gt;6,N64&lt;&gt;6,M64&lt;&gt;6,L64&lt;&gt;6),20,IF(AND(T64=7,S64&lt;&gt;7,R64&lt;&gt;7,Q64&lt;&gt;7,P64&lt;&gt;7,O64&lt;&gt;7,N64&lt;&gt;7,M64&lt;&gt;7),20,"")))))</f>
        <v/>
      </c>
      <c r="U65" s="40" t="str">
        <f>IF(AND(U64=3,T64&lt;&gt;3,S64&lt;&gt;3,R64&lt;&gt;3,Q64&lt;&gt;3,P64&lt;&gt;3,O64&lt;&gt;3,N64&lt;&gt;3,M64&lt;&gt;3,L64&lt;&gt;3,K64&lt;&gt;3,J64&lt;&gt;3,I64&lt;&gt;3),10,IF(AND(U64=4,T64&lt;&gt;4,S64&lt;&gt;4,R64&lt;&gt;4,Q64&lt;&gt;4,P64&lt;&gt;4,O64&lt;&gt;4,N64&lt;&gt;4,M64&lt;&gt;4,L64&lt;&gt;4,K64&lt;&gt;4,J64&lt;&gt;4),20,IF(AND(U64=5,T64&lt;&gt;5,S64&lt;&gt;5,R64&lt;&gt;5,Q64&lt;&gt;5,P64&lt;&gt;5,O64&lt;&gt;5,N64&lt;&gt;5,M64&lt;&gt;5,L64&lt;&gt;5,K64&lt;&gt;5),20,IF(AND(U64=6,T64&lt;&gt;6,S64&lt;&gt;6,R64&lt;&gt;6,Q64&lt;&gt;6,P64&lt;&gt;6,O64&lt;&gt;6,N64&lt;&gt;6,M64&lt;&gt;6,L64&lt;&gt;6),20,IF(AND(U64=7,T64&lt;&gt;7,S64&lt;&gt;7,R64&lt;&gt;7,Q64&lt;&gt;7,P64&lt;&gt;7,O64&lt;&gt;7,N64&lt;&gt;7,M64&lt;&gt;7),20,"")))))</f>
        <v/>
      </c>
      <c r="V65" s="40" t="str">
        <f>IF(AND(V64=3,U64&lt;&gt;3,T64&lt;&gt;3,S64&lt;&gt;3,R64&lt;&gt;3,Q64&lt;&gt;3,P64&lt;&gt;3,O64&lt;&gt;3,N64&lt;&gt;3,M64&lt;&gt;3,L64&lt;&gt;3,K64&lt;&gt;3,J64&lt;&gt;3,I64&lt;&gt;3),10,IF(AND(V64=4,U64&lt;&gt;4,T64&lt;&gt;4,S64&lt;&gt;4,R64&lt;&gt;4,Q64&lt;&gt;4,P64&lt;&gt;4,O64&lt;&gt;4,N64&lt;&gt;4,M64&lt;&gt;4,L64&lt;&gt;4,K64&lt;&gt;4,J64&lt;&gt;4),20,IF(AND(V64=5,U64&lt;&gt;5,T64&lt;&gt;5,S64&lt;&gt;5,R64&lt;&gt;5,Q64&lt;&gt;5,P64&lt;&gt;5,O64&lt;&gt;5,N64&lt;&gt;5,M64&lt;&gt;5,L64&lt;&gt;5,K64&lt;&gt;5),20,IF(AND(V64=6,U64&lt;&gt;6,T64&lt;&gt;6,S64&lt;&gt;6,R64&lt;&gt;6,Q64&lt;&gt;6,P64&lt;&gt;6,O64&lt;&gt;6,N64&lt;&gt;6,M64&lt;&gt;6,L64&lt;&gt;6),20,IF(AND(V64=7,U64&lt;&gt;7,T64&lt;&gt;7,S64&lt;&gt;7,R64&lt;&gt;7,Q64&lt;&gt;7,P64&lt;&gt;7,O64&lt;&gt;7,N64&lt;&gt;7,M64&lt;&gt;7),20,"")))))</f>
        <v/>
      </c>
      <c r="W65" s="40" t="str">
        <f>IF(AND(W64=3,V64&lt;&gt;3,U64&lt;&gt;3,T64&lt;&gt;3,S64&lt;&gt;3,R64&lt;&gt;3,Q64&lt;&gt;3,P64&lt;&gt;3,O64&lt;&gt;3,N64&lt;&gt;3,M64&lt;&gt;3,L64&lt;&gt;3,K64&lt;&gt;3,J64&lt;&gt;3,I64&lt;&gt;3),10,IF(AND(W64=4,V64&lt;&gt;4,U64&lt;&gt;4,T64&lt;&gt;4,S64&lt;&gt;4,R64&lt;&gt;4,Q64&lt;&gt;4,P64&lt;&gt;4,O64&lt;&gt;4,N64&lt;&gt;4,M64&lt;&gt;4,L64&lt;&gt;4,K64&lt;&gt;4,J64&lt;&gt;4),20,IF(AND(W64=5,V64&lt;&gt;5,U64&lt;&gt;5,T64&lt;&gt;5,S64&lt;&gt;5,R64&lt;&gt;5,Q64&lt;&gt;5,P64&lt;&gt;5,O64&lt;&gt;5,N64&lt;&gt;5,M64&lt;&gt;5,L64&lt;&gt;5,K64&lt;&gt;5),20,IF(AND(W64=6,V64&lt;&gt;6,U64&lt;&gt;6,T64&lt;&gt;6,S64&lt;&gt;6,R64&lt;&gt;6,Q64&lt;&gt;6,P64&lt;&gt;6,O64&lt;&gt;6,N64&lt;&gt;6,M64&lt;&gt;6,L64&lt;&gt;6),20,IF(AND(W64=7,V64&lt;&gt;7,U64&lt;&gt;7,T64&lt;&gt;7,S64&lt;&gt;7,R64&lt;&gt;7,Q64&lt;&gt;7,P64&lt;&gt;7,O64&lt;&gt;7,N64&lt;&gt;7,M64&lt;&gt;7),20,"")))))</f>
        <v/>
      </c>
      <c r="X65" s="40" t="str">
        <f>IF(AND(X64=3,W64&lt;&gt;3,V64&lt;&gt;3,U64&lt;&gt;3,T64&lt;&gt;3,S64&lt;&gt;3,R64&lt;&gt;3,Q64&lt;&gt;3,P64&lt;&gt;3,O64&lt;&gt;3,N64&lt;&gt;3,M64&lt;&gt;3,L64&lt;&gt;3,K64&lt;&gt;3,J64&lt;&gt;3,I64&lt;&gt;3),10,IF(AND(X64=4,W64&lt;&gt;4,V64&lt;&gt;4,U64&lt;&gt;4,T64&lt;&gt;4,S64&lt;&gt;4,R64&lt;&gt;4,Q64&lt;&gt;4,P64&lt;&gt;4,O64&lt;&gt;4,N64&lt;&gt;4,M64&lt;&gt;4,L64&lt;&gt;4,K64&lt;&gt;4,J64&lt;&gt;4),20,IF(AND(X64=5,W64&lt;&gt;5,V64&lt;&gt;5,U64&lt;&gt;5,T64&lt;&gt;5,S64&lt;&gt;5,R64&lt;&gt;5,Q64&lt;&gt;5,P64&lt;&gt;5,O64&lt;&gt;5,N64&lt;&gt;5,M64&lt;&gt;5,L64&lt;&gt;5,K64&lt;&gt;5),20,IF(AND(X64=6,W64&lt;&gt;6,V64&lt;&gt;6,U64&lt;&gt;6,T64&lt;&gt;6,S64&lt;&gt;6,R64&lt;&gt;6,Q64&lt;&gt;6,P64&lt;&gt;6,O64&lt;&gt;6,N64&lt;&gt;6,M64&lt;&gt;6,L64&lt;&gt;6),20,IF(AND(X64=7,W64&lt;&gt;7,V64&lt;&gt;7,U64&lt;&gt;7,T64&lt;&gt;7,S64&lt;&gt;7,R64&lt;&gt;7,Q64&lt;&gt;7,P64&lt;&gt;7,O64&lt;&gt;7,N64&lt;&gt;7,M64&lt;&gt;7),20,"")))))</f>
        <v/>
      </c>
      <c r="Y65" s="40" t="str">
        <f>IF(AND(Y64=3,X64&lt;&gt;3,W64&lt;&gt;3,V64&lt;&gt;3,U64&lt;&gt;3,T64&lt;&gt;3,S64&lt;&gt;3,R64&lt;&gt;3,Q64&lt;&gt;3,P64&lt;&gt;3,O64&lt;&gt;3,N64&lt;&gt;3,M64&lt;&gt;3,L64&lt;&gt;3,K64&lt;&gt;3,J64&lt;&gt;3,I64&lt;&gt;3),10,IF(AND(Y64=4,X64&lt;&gt;4,W64&lt;&gt;4,V64&lt;&gt;4,U64&lt;&gt;4,T64&lt;&gt;4,S64&lt;&gt;4,R64&lt;&gt;4,Q64&lt;&gt;4,P64&lt;&gt;4,O64&lt;&gt;4,N64&lt;&gt;4,M64&lt;&gt;4,L64&lt;&gt;4,K64&lt;&gt;4,J64&lt;&gt;4),20,IF(AND(Y64=5,X64&lt;&gt;5,W64&lt;&gt;5,V64&lt;&gt;5,U64&lt;&gt;5,T64&lt;&gt;5,S64&lt;&gt;5,R64&lt;&gt;5,Q64&lt;&gt;5,P64&lt;&gt;5,O64&lt;&gt;5,N64&lt;&gt;5,M64&lt;&gt;5,L64&lt;&gt;5,K64&lt;&gt;5),20,IF(AND(Y64=6,X64&lt;&gt;6,W64&lt;&gt;6,V64&lt;&gt;6,U64&lt;&gt;6,T64&lt;&gt;6,S64&lt;&gt;6,R64&lt;&gt;6,Q64&lt;&gt;6,P64&lt;&gt;6,O64&lt;&gt;6,N64&lt;&gt;6,M64&lt;&gt;6,L64&lt;&gt;6),20,IF(AND(Y64=7,X64&lt;&gt;7,W64&lt;&gt;7,V64&lt;&gt;7,U64&lt;&gt;7,T64&lt;&gt;7,S64&lt;&gt;7,R64&lt;&gt;7,Q64&lt;&gt;7,P64&lt;&gt;7,O64&lt;&gt;7,N64&lt;&gt;7,M64&lt;&gt;7),20,"")))))</f>
        <v/>
      </c>
      <c r="Z65" s="40" t="str">
        <f>IF(AND(Z64=3,Y64&lt;&gt;3,X64&lt;&gt;3,W64&lt;&gt;3,V64&lt;&gt;3,U64&lt;&gt;3,T64&lt;&gt;3,S64&lt;&gt;3,R64&lt;&gt;3,Q64&lt;&gt;3,P64&lt;&gt;3,O64&lt;&gt;3,N64&lt;&gt;3,M64&lt;&gt;3,L64&lt;&gt;3,K64&lt;&gt;3,J64&lt;&gt;3,I64&lt;&gt;3),10,IF(AND(Z64=4,Y64&lt;&gt;4,X64&lt;&gt;4,W64&lt;&gt;4,V64&lt;&gt;4,U64&lt;&gt;4,T64&lt;&gt;4,S64&lt;&gt;4,R64&lt;&gt;4,Q64&lt;&gt;4,P64&lt;&gt;4,O64&lt;&gt;4,N64&lt;&gt;4,M64&lt;&gt;4,L64&lt;&gt;4,K64&lt;&gt;4,J64&lt;&gt;4),20,IF(AND(Z64=5,Y64&lt;&gt;5,X64&lt;&gt;5,W64&lt;&gt;5,V64&lt;&gt;5,U64&lt;&gt;5,T64&lt;&gt;5,S64&lt;&gt;5,R64&lt;&gt;5,Q64&lt;&gt;5,P64&lt;&gt;5,O64&lt;&gt;5,N64&lt;&gt;5,M64&lt;&gt;5,L64&lt;&gt;5,K64&lt;&gt;5),20,IF(AND(Z64=6,Y64&lt;&gt;6,X64&lt;&gt;6,W64&lt;&gt;6,V64&lt;&gt;6,U64&lt;&gt;6,T64&lt;&gt;6,S64&lt;&gt;6,R64&lt;&gt;6,Q64&lt;&gt;6,P64&lt;&gt;6,O64&lt;&gt;6,N64&lt;&gt;6,M64&lt;&gt;6,L64&lt;&gt;6),20,IF(AND(Z64=7,Y64&lt;&gt;7,X64&lt;&gt;7,W64&lt;&gt;7,V64&lt;&gt;7,U64&lt;&gt;7,T64&lt;&gt;7,S64&lt;&gt;7,R64&lt;&gt;7,Q64&lt;&gt;7,P64&lt;&gt;7,O64&lt;&gt;7,N64&lt;&gt;7,M64&lt;&gt;7),20,"")))))</f>
        <v/>
      </c>
      <c r="AA65" s="14" t="str">
        <f>IF(AND(AA64=3,Z64&lt;&gt;3,Y64&lt;&gt;3,X64&lt;&gt;3,W64&lt;&gt;3,V64&lt;&gt;3,U64&lt;&gt;3,T64&lt;&gt;3,S64&lt;&gt;3,R64&lt;&gt;3,Q64&lt;&gt;3,P64&lt;&gt;3,O64&lt;&gt;3,N64&lt;&gt;3,M64&lt;&gt;3,L64&lt;&gt;3,K64&lt;&gt;3,J64&lt;&gt;3,I64&lt;&gt;3),10,IF(AND(AA64=4,Z64&lt;&gt;4,Y64&lt;&gt;4,X64&lt;&gt;4,W64&lt;&gt;4,V64&lt;&gt;4,U64&lt;&gt;4,T64&lt;&gt;4,S64&lt;&gt;4,R64&lt;&gt;4,Q64&lt;&gt;4,P64&lt;&gt;4,O64&lt;&gt;4,N64&lt;&gt;4,M64&lt;&gt;4,L64&lt;&gt;4,K64&lt;&gt;4,J64&lt;&gt;4),20,IF(AND(AA64=5,Z64&lt;&gt;5,Y64&lt;&gt;5,X64&lt;&gt;5,W64&lt;&gt;5,V64&lt;&gt;5,U64&lt;&gt;5,T64&lt;&gt;5,S64&lt;&gt;5,R64&lt;&gt;5,Q64&lt;&gt;5,P64&lt;&gt;5,O64&lt;&gt;5,N64&lt;&gt;5,M64&lt;&gt;5,L64&lt;&gt;5,K64&lt;&gt;5),20,IF(AND(AA64=6,Z64&lt;&gt;6,Y64&lt;&gt;6,X64&lt;&gt;6,W64&lt;&gt;6,V64&lt;&gt;6,U64&lt;&gt;6,T64&lt;&gt;6,S64&lt;&gt;6,R64&lt;&gt;6,Q64&lt;&gt;6,P64&lt;&gt;6,O64&lt;&gt;6,N64&lt;&gt;6,M64&lt;&gt;6,L64&lt;&gt;6),20,IF(AND(AA64=7,Z64&lt;&gt;7,Y64&lt;&gt;7,X64&lt;&gt;7,W64&lt;&gt;7,V64&lt;&gt;7,U64&lt;&gt;7,T64&lt;&gt;7,S64&lt;&gt;7,R64&lt;&gt;7,Q64&lt;&gt;7,P64&lt;&gt;7,O64&lt;&gt;7,N64&lt;&gt;7,M64&lt;&gt;7),20,"")))))</f>
        <v/>
      </c>
    </row>
    <row r="66" spans="2:27" hidden="1" x14ac:dyDescent="0.3">
      <c r="B66" s="15"/>
      <c r="C66" t="b">
        <f>IF(B61&gt;=10,TRUE,FALSE)</f>
        <v>0</v>
      </c>
      <c r="D66" s="15">
        <v>10</v>
      </c>
      <c r="E66">
        <f>COUNTIF(Master!E22:N28,-10)</f>
        <v>0</v>
      </c>
      <c r="G66"/>
      <c r="H66" t="s">
        <v>35</v>
      </c>
      <c r="I66"/>
      <c r="J66"/>
      <c r="K66"/>
      <c r="L66"/>
      <c r="M66"/>
      <c r="N66"/>
      <c r="O66"/>
      <c r="P66"/>
      <c r="Q66"/>
      <c r="R66"/>
      <c r="S66"/>
      <c r="T66"/>
      <c r="U66"/>
      <c r="V66"/>
      <c r="W66"/>
      <c r="X66"/>
      <c r="Y66"/>
      <c r="Z66"/>
      <c r="AA66"/>
    </row>
    <row r="67" spans="2:27" hidden="1" x14ac:dyDescent="0.3">
      <c r="B67" s="26"/>
      <c r="C67" t="b">
        <f>IF(B61&gt;=11,TRUE,FALSE)</f>
        <v>0</v>
      </c>
      <c r="D67" s="15">
        <v>11</v>
      </c>
      <c r="E67">
        <f>COUNTIF(Master!E22:O28,-10)</f>
        <v>0</v>
      </c>
      <c r="G67" s="30" t="s">
        <v>8</v>
      </c>
      <c r="H67" s="31" t="s">
        <v>9</v>
      </c>
      <c r="I67" s="31" t="s">
        <v>10</v>
      </c>
      <c r="J67" s="31" t="s">
        <v>11</v>
      </c>
      <c r="K67" s="31" t="s">
        <v>12</v>
      </c>
      <c r="L67" s="31" t="s">
        <v>13</v>
      </c>
      <c r="M67" s="31" t="s">
        <v>14</v>
      </c>
      <c r="N67" s="31" t="s">
        <v>15</v>
      </c>
      <c r="O67" s="31" t="s">
        <v>16</v>
      </c>
      <c r="P67" s="31" t="s">
        <v>17</v>
      </c>
      <c r="Q67" s="31" t="s">
        <v>18</v>
      </c>
      <c r="R67" s="31" t="s">
        <v>19</v>
      </c>
      <c r="S67" s="31" t="s">
        <v>20</v>
      </c>
      <c r="T67" s="31" t="s">
        <v>21</v>
      </c>
      <c r="U67" s="31" t="s">
        <v>22</v>
      </c>
      <c r="V67" s="31" t="s">
        <v>23</v>
      </c>
      <c r="W67" s="31" t="s">
        <v>24</v>
      </c>
      <c r="X67" s="31" t="s">
        <v>25</v>
      </c>
      <c r="Y67" s="31" t="s">
        <v>26</v>
      </c>
      <c r="Z67" s="31" t="s">
        <v>27</v>
      </c>
      <c r="AA67" s="5" t="s">
        <v>28</v>
      </c>
    </row>
    <row r="68" spans="2:27" hidden="1" x14ac:dyDescent="0.3">
      <c r="B68" s="26"/>
      <c r="C68" t="b">
        <f>IF(B61&gt;=12,TRUE,FALSE)</f>
        <v>0</v>
      </c>
      <c r="D68" s="26">
        <v>12</v>
      </c>
      <c r="E68">
        <f>COUNTIF(Master!E22:P28,-10)</f>
        <v>0</v>
      </c>
      <c r="G68" s="32" t="str">
        <f>IF(OR(Master!E22="B",Master!E23="B",Master!E24="B",Master!E25="B",Master!E26="B",Master!E27="B",Master!E28="B"),10,"")</f>
        <v/>
      </c>
      <c r="H68" s="33" t="str">
        <f>IF(OR(Master!F22="B",Master!F23="B",Master!F24="B",Master!F25="B",Master!F26="B",Master!F27="B",Master!F28="B"),10,"")</f>
        <v/>
      </c>
      <c r="I68" s="33" t="str">
        <f>IF(OR(Master!G28="B",Master!G22="B",Master!G23="B",Master!G24="B",Master!G25="B",Master!G26="B",Master!G27="B"),10,I65)</f>
        <v/>
      </c>
      <c r="J68" s="33" t="str">
        <f>IF(OR(Master!H28="B",Master!H22="B",Master!H23="B",Master!H24="B",Master!H25="B",Master!H26="B",Master!H27="B"),10,J65)</f>
        <v/>
      </c>
      <c r="K68" s="33" t="str">
        <f>IF(OR(Master!I28="B",Master!I22="B",Master!I23="B",Master!I24="B",Master!I25="B",Master!I26="B",Master!I27="B"),10,IF(AND(C61=TRUE,E61=5),-10,K65))</f>
        <v/>
      </c>
      <c r="L68" s="33" t="str">
        <f>IF(OR(Master!J28="B",Master!J22="B",Master!J23="B",Master!J24="B",Master!J25="B",Master!J26="B",Master!J27="B"),10,IF(AND(C61=TRUE,E62=5,E61&lt;&gt;5),-10,IF(AND(C62=TRUE,E62=6),-10,L65)))</f>
        <v/>
      </c>
      <c r="M68" s="33" t="str">
        <f>IF(OR(Master!K28="B",Master!K22="B",Master!K23="B",Master!K24="B",Master!K25="B",Master!K26="B",Master!K27="B"),10,IF(AND(C61=TRUE,E63=5,E61&lt;&gt;5,E62&lt;&gt;5),-10,IF(AND(C62=TRUE,E63=6,E62&lt;&gt;6),-10,IF(AND(C63=TRUE,E63=7),-10,M65))))</f>
        <v/>
      </c>
      <c r="N68" s="33" t="str">
        <f>IF(OR(Master!L28="B",Master!L22="B",Master!L23="B",Master!L24="B",Master!L25="B",Master!L26="B",Master!L27="B"),10,IF(AND(C61=TRUE,E64=5,E61&lt;&gt;5,E62&lt;&gt;5,E63&lt;&gt;5),-10,IF(AND(C62=TRUE,E64=6,E62&lt;&gt;6,E63&lt;&gt;6),-10,IF(AND(C63=TRUE,E64=7,E63&lt;&gt;7),-10,IF(AND(C64=TRUE,E64=8),-10,N65)))))</f>
        <v/>
      </c>
      <c r="O68" s="33" t="str">
        <f>IF(OR(Master!M28="B",Master!M22="B",Master!M23="B",Master!M24="B",Master!M25="B",Master!M26="B",Master!M27="B"),10,IF(AND(C61=TRUE,E65=5,E61&lt;&gt;5,E62&lt;&gt;5,E63&lt;&gt;5,E64&lt;&gt;5),-10,IF(AND(C62=TRUE,E65=6,E62&lt;&gt;6,E63&lt;&gt;6,E64&lt;&gt;6),-10,IF(AND(C63=TRUE,E65=7,E63&lt;&gt;7,E64&lt;&gt;7),-10,IF(AND(C64=TRUE,E65=8,E64&lt;&gt;8),-10,IF(AND(C65=TRUE,E65=9),-10,O65))))))</f>
        <v/>
      </c>
      <c r="P68" s="33" t="str">
        <f>IF(OR(Master!N28="B",Master!N22="B",Master!N23="B",Master!N24="B",Master!N25="B",Master!N26="B",Master!N27="B"),10,IF(AND(C61=TRUE,E66=5,E61&lt;&gt;5,E62&lt;&gt;5,E63&lt;&gt;5,E64&lt;&gt;5,E65&lt;&gt;5),-10,IF(AND(C62=TRUE,E66=6,E62&lt;&gt;6,E63&lt;&gt;6,E64&lt;&gt;6,E65&lt;&gt;6),-10,IF(AND(C63=TRUE,E66=7,E63&lt;&gt;7,E64&lt;&gt;7,E65&lt;&gt;7),-10,IF(AND(C64=TRUE,E66=8,E64&lt;&gt;8,E65&lt;&gt;8),-10,IF(AND(C65=TRUE,E66=9,E65&lt;&gt;9),-10,IF(AND(C66=TRUE,E66=10),-10,P65)))))))</f>
        <v/>
      </c>
      <c r="Q68" s="33" t="str">
        <f>IF(OR(Master!O28="B",Master!O22="B",Master!O23="B",Master!O24="B",Master!O25="B",Master!O26="B",Master!O27="B"),10,IF(AND(C61=TRUE,E67=5,E61&lt;&gt;5,E62&lt;&gt;5,E63&lt;&gt;5,E64&lt;&gt;5,E65&lt;&gt;5,E66&lt;&gt;5),-10,IF(AND(C62=TRUE,E67=6,E62&lt;&gt;6,E63&lt;&gt;6,E64&lt;&gt;6,E65&lt;&gt;6,E66&lt;&gt;6),-10,IF(AND(C63=TRUE,E67=7,E63&lt;&gt;7,E64&lt;&gt;7,E65&lt;&gt;7,E66&lt;&gt;7),-10,IF(AND(C64=TRUE,E67=8,E64&lt;&gt;8,E65&lt;&gt;8,E66&lt;&gt;8),-10,IF(AND(C65=TRUE,E67=9,E65&lt;&gt;9,E66&lt;&gt;9),-10,IF(AND(C66=TRUE,E67=10,E66&lt;&gt;10),-10,IF(AND(C67=TRUE,E67=11),-10,Q65))))))))</f>
        <v/>
      </c>
      <c r="R68" s="33" t="str">
        <f>IF(OR(Master!P28="B",Master!P22="B",Master!P23="B",Master!P24="B",Master!P25="B",Master!P26="B",Master!P27="B"),10,IF(AND(C61=TRUE,E68=5,E61&lt;&gt;5,E62&lt;&gt;5,E63&lt;&gt;5,E64&lt;&gt;5,E65&lt;&gt;5,E66&lt;&gt;5,E67&lt;&gt;5),-10,IF(AND(C62=TRUE,E68=6,E62&lt;&gt;6,E63&lt;&gt;6,E64&lt;&gt;6,E65&lt;&gt;6,E66&lt;&gt;6,E67&lt;&gt;6),-10,IF(AND(C63=TRUE,E68=7,E63&lt;&gt;7,E64&lt;&gt;7,E65&lt;&gt;7,E66&lt;&gt;7,E67&lt;&gt;7),-10,IF(AND(C64=TRUE,E68=8,E64&lt;&gt;8,E65&lt;&gt;8,E66&lt;&gt;8,E67&lt;&gt;8),-10,IF(AND(C65=TRUE,E68=9,E65&lt;&gt;9,E66&lt;&gt;9,E67&lt;&gt;9),-10,IF(AND(C66=TRUE,E68=10,E66&lt;&gt;10,E67&lt;&gt;10),-10,IF(AND(C67=TRUE,E68=11,E67&lt;&gt;11),-10,IF(AND(C68=TRUE,E68=12),-10,R65)))))))))</f>
        <v/>
      </c>
      <c r="S68" s="33" t="str">
        <f>IF(OR(Master!Q28="B",Master!Q22="B",Master!Q23="B",Master!Q24="B",Master!Q25="B",Master!Q26="B",Master!Q27="B"),10,IF(AND(C61=TRUE,E69=5,E61&lt;&gt;5,E62&lt;&gt;5,E63&lt;&gt;5,E64&lt;&gt;5,E65&lt;&gt;5,E66&lt;&gt;5,E67&lt;&gt;5,E68&lt;&gt;5),-10,IF(AND(C62=TRUE,E69=6,E62&lt;&gt;6,E63&lt;&gt;6,E64&lt;&gt;6,E65&lt;&gt;6,E66&lt;&gt;6,E67&lt;&gt;6,E68&lt;&gt;6),-10,IF(AND(C63=TRUE,E69=7,E63&lt;&gt;7,E64&lt;&gt;7,E65&lt;&gt;7,E66&lt;&gt;7,E66&lt;&gt;7,E67&lt;&gt;7,E68&lt;&gt;7),-10,IF(AND(C64=TRUE,E69=8,E64&lt;&gt;8,E65&lt;&gt;8,E66&lt;&gt;8,E67&lt;&gt;8,E68&lt;&gt;8),-10,IF(AND(C65=TRUE,E69=9,E65&lt;&gt;9,E66&lt;&gt;9,E67&lt;&gt;9,E68&lt;&gt;9),-10,IF(AND(C66=TRUE,E69=10,E66&lt;&gt;10,E67&lt;&gt;10,E68&lt;&gt;10),-10,IF(AND(C67=TRUE,E69=11,E67&lt;&gt;11,E68&lt;&gt;11),-10,IF(AND(C68=TRUE,E69=12,E68&lt;&gt;12),-10,IF(AND(C69=TRUE,E69=13),-10,S65))))))))))</f>
        <v/>
      </c>
      <c r="T68" s="33" t="str">
        <f>IF(OR(Master!R28="B",Master!R22="B",Master!R23="B",Master!R24="B",Master!R25="B",Master!R26="B",Master!R27="B"),10,IF(AND(C61=TRUE,E70=5,E61&lt;&gt;5,E62&lt;&gt;5,E63&lt;&gt;5,E64&lt;&gt;5,E65&lt;&gt;5,E66&lt;&gt;5,E67&lt;&gt;5,E68&lt;&gt;5,E69&lt;&gt;5),-10,IF(AND(C62=TRUE,E70=6,E62&lt;&gt;6,E63&lt;&gt;6,E64&lt;&gt;6,E65&lt;&gt;6,E66&lt;&gt;6,E67&lt;&gt;6,E68&lt;&gt;6,E69&lt;&gt;6),-10,IF(AND(C63=TRUE,E70=7,E63&lt;&gt;7,E64&lt;&gt;7,E65&lt;&gt;7,E66&lt;&gt;7,E67&lt;&gt;7,E68&lt;&gt;7,E69&lt;&gt;7),-10,IF(AND(C64=TRUE,E70=8,E64&lt;&gt;8,E65&lt;&gt;8,E66&lt;&gt;8,E67&lt;&gt;8,E68&lt;&gt;8,E69&lt;&gt;8),-10,IF(AND(C65=TRUE,E70=9,E65&lt;&gt;9,E66&lt;&gt;9,E67&lt;&gt;9,E68&lt;&gt;9,E69&lt;&gt;9),-10,IF(AND(C66=TRUE,E70=10,E66&lt;&gt;10,E67&lt;&gt;10,E68&lt;&gt;10,E69&lt;&gt;10),-10,IF(AND(C67=TRUE,E70=11,E67&lt;&gt;11,E68&lt;&gt;11,E69&lt;&gt;11),-10,IF(AND(C68=TRUE,E70=12,E68&lt;&gt;12,E69&lt;&gt;12),-10,IF(AND(C69=TRUE,E70=13,E69&lt;&gt;13),-10,IF(AND(C70=TRUE,E70=14),-10,T65)))))))))))</f>
        <v/>
      </c>
      <c r="U68" s="33" t="str">
        <f>IF(OR(Master!S28="B",Master!S22="B",Master!S23="B",Master!S24="B",Master!S25="B",Master!S26="B",Master!S27="B"),10,IF(AND(C61=TRUE,E71=5,E61&lt;&gt;5,E62&lt;&gt;5,E63&lt;&gt;5,E64&lt;&gt;5,E65&lt;&gt;5,E66&lt;&gt;5,E67&lt;&gt;5,E68&lt;&gt;5,E69&lt;&gt;5,E70&lt;&gt;5),-10,IF(AND(C62=TRUE,E71=6,E62&lt;&gt;6,E63&lt;&gt;6,E64&lt;&gt;6,E65&lt;&gt;6,E66&lt;&gt;6,E67&lt;&gt;6,E68&lt;&gt;6,E69&lt;&gt;6,E70&lt;&gt;6),-10,IF(AND(C63=TRUE,E71=7,E63&lt;&gt;7,E64&lt;&gt;7,E65&lt;&gt;7,E66&lt;&gt;7,E67&lt;&gt;7,E68&lt;&gt;7,E69&lt;&gt;7,E70&lt;&gt;7),-10,IF(AND(C64=TRUE,E71=8,E64&lt;&gt;8,E65&lt;&gt;8,E66&lt;&gt;8,E67&lt;&gt;8,E68&lt;&gt;8,E69&lt;&gt;8,E70&lt;&gt;8),-10,IF(AND(C65=TRUE,E71=9,E65&lt;&gt;9,E66&lt;&gt;9,E67&lt;&gt;9,E68&lt;&gt;9,E69&lt;&gt;9,E70&lt;&gt;9),-10,IF(AND(C66=TRUE,E71=10,E66&lt;&gt;10,E67&lt;&gt;10,E68&lt;&gt;10,E69&lt;&gt;10,E70&lt;&gt;10),-10,IF(AND(C67=TRUE,E71=11,E67&lt;&gt;11,E68&lt;&gt;1,E69&lt;&gt;11,E70&lt;&gt;11),-10,IF(AND(C68=TRUE,E71=12,E68&lt;&gt;12,E69&lt;&gt;12,E70&lt;&gt;12),-10,IF(AND(C69=TRUE,E71=13,E69&lt;&gt;13,E70&lt;&gt;13),-10,IF(AND(C70=TRUE,E71=14,E70&lt;&gt;14),-10,IF(AND(C71=TRUE,E71=15),-10,U65))))))))))))</f>
        <v/>
      </c>
      <c r="V68" s="33" t="str">
        <f>IF(OR(Master!T28="B",Master!T22="B",Master!T23="B",Master!T24="B",Master!T25="B",Master!T26="B",Master!T27="B"),10,IF(AND(C61=TRUE,E72=5,E61&lt;&gt;5,E62&lt;&gt;5,E63&lt;&gt;5,E64&lt;&gt;5,E65&lt;&gt;5,E66&lt;&gt;5,E67&lt;&gt;5,E68&lt;&gt;5,E69&lt;&gt;5,E70&lt;&gt;5,E71&lt;&gt;5),-10,IF(AND(C62=TRUE,E72=6,E62&lt;&gt;6,E63&lt;&gt;6,E64&lt;&gt;6,E65&lt;&gt;6,E66&lt;&gt;6,E67&lt;&gt;6,E68&lt;&gt;6,E69&lt;&gt;6,E70&lt;&gt;6,E71&lt;&gt;6),-10,IF(AND(C63=TRUE,E72=7,E63&lt;&gt;7,E64&lt;&gt;7,E65&lt;&gt;7,E66&lt;&gt;7,E67&lt;&gt;7,E68&lt;&gt;7,E69&lt;&gt;7,E70&lt;&gt;7,E71&lt;&gt;7),-10,IF(AND(C64=TRUE,E72=8,E64&lt;&gt;8,E65&lt;&gt;8,E66&lt;&gt;8,E67&lt;&gt;8,E68&lt;&gt;8,E69&lt;&gt;8,E70&lt;&gt;8,E71&lt;&gt;8),-10,IF(AND(C65=TRUE,E72=9,E65&lt;&gt;9,E66&lt;&gt;9,E67&lt;&gt;9,E68&lt;&gt;9,E69&lt;&gt;9,E70&lt;&gt;9,E71&lt;&gt;9),-10,IF(AND(C66=TRUE,E72=10,E66&lt;&gt;10,E67&lt;&gt;10,E68&lt;&gt;10,E69&lt;&gt;10,E70&lt;&gt;10,E71&lt;&gt;10),-10,IF(AND(C67=TRUE,E72=11,E67&lt;&gt;11,E68&lt;&gt;11,E69&lt;&gt;11,E70&lt;&gt;11,E71&lt;&gt;11),-10,IF(AND(C68=TRUE,E72=12,E68&lt;&gt;12,E69&lt;&gt;12,E70&lt;&gt;12,E71&lt;&gt;12),-10,IF(AND(C69=TRUE,E72=13,E69&lt;&gt;13,E70&lt;&gt;13,E71&lt;&gt;13),-10,IF(AND(C70=TRUE,E72=14,E70&lt;&gt;14,E71&lt;&gt;14),-10,IF(AND(C71=TRUE,E72=15,E71&lt;&gt;15),-10,IF(AND(C72=TRUE,E72=16),-10,V65)))))))))))))</f>
        <v/>
      </c>
      <c r="W68" s="33" t="str">
        <f>IF(OR(Master!U28="B",Master!U22="B",Master!U23="B",Master!U24="B",Master!U25="B",Master!U26="B",Master!U27="B"),10,IF(AND(C61=TRUE,E73=5,E61&lt;&gt;5,E62&lt;&gt;5,E63&lt;&gt;5,E64&lt;&gt;5,E65&lt;&gt;5,E66&lt;&gt;5,E67&lt;&gt;5,E68&lt;&gt;5,E69&lt;&gt;5,E70&lt;&gt;5,E71&lt;&gt;5,E72&lt;&gt;5),-10,IF(AND(C62=TRUE,E73=6,E62&lt;&gt;6,E63&lt;&gt;6,E64&lt;&gt;6,E65&lt;&gt;6,E66&lt;&gt;6,E67&lt;&gt;6,E68&lt;&gt;6,E69&lt;&gt;6,E70&lt;&gt;6,E71&lt;&gt;6,E72&lt;&gt;6),-10,IF(AND(C63=TRUE,E73=7,E63&lt;&gt;7,E64&lt;&gt;7,E65&lt;&gt;7,E66&lt;&gt;7,E67&lt;&gt;7,E68&lt;&gt;7,E69&lt;&gt;7,E70&lt;&gt;7,E71&lt;&gt;7,E72&lt;&gt;7),-10,IF(AND(C64=TRUE,E73=8,E64&lt;&gt;8,E65&lt;&gt;8,E66&lt;&gt;8,E67&lt;&gt;8,E68&lt;&gt;8,E69&lt;&gt;8,E70&lt;&gt;8,E71&lt;&gt;8,E72&lt;&gt;8),-10,IF(AND(C65=TRUE,E73=9,E65&lt;&gt;9,E66&lt;&gt;9,E67&lt;&gt;9,E68&lt;&gt;9,E69&lt;&gt;9,E70&lt;&gt;9,E71&lt;&gt;9,E72&lt;&gt;9),-10,IF(AND(C66=TRUE,E73=10,E66&lt;&gt;10,E67&lt;&gt;10,E68&lt;&gt;10,E69&lt;&gt;10,E70&lt;&gt;10,E71&lt;&gt;10,E72&lt;&gt;10),-10,IF(AND(C67=TRUE,E73=11,E67&lt;&gt;11,E68&lt;&gt;11,E69&lt;&gt;11,E70&lt;&gt;11,E71&lt;&gt;11,E72&lt;&gt;11),-10,IF(AND(C68=TRUE,E73=12,E68&lt;&gt;12,E69&lt;&gt;12,E70&lt;&gt;12,E71&lt;&gt;12,E72&lt;&gt;12),-10,IF(AND(C69=TRUE,E73=13,E69&lt;&gt;13,E70&lt;&gt;13,E71&lt;&gt;13,E72&lt;&gt;13),-10,IF(AND(C70=TRUE,E73=14,E70&lt;&gt;14,E71&lt;&gt;14,E72&lt;&gt;14),-10,IF(AND(C71=TRUE,E73=15,E71&lt;&gt;15,E72&lt;&gt;15),-10,IF(AND(C72=TRUE,E73=16,E72&lt;&gt;16),-10,IF(AND(C73=TRUE,E73=17),-10,W65))))))))))))))</f>
        <v/>
      </c>
      <c r="X68" s="33" t="str">
        <f>IF(OR(Master!V28="B",Master!V22="B",Master!V23="B",Master!V24="B",Master!V25="B",Master!V26="B",Master!V27="B"),10,IF(AND(C61=TRUE,E74=5,E61&lt;&gt;5,E62&lt;&gt;5,E63&lt;&gt;5,E64&lt;&gt;5,E65&lt;&gt;5,E66&lt;&gt;5,E67&lt;&gt;5,E68&lt;&gt;5,E69&lt;&gt;5,E70&lt;&gt;5,E71&lt;&gt;5,E72&lt;&gt;5,E73&lt;&gt;5),-10,IF(AND(C62=TRUE,E74=6,E62&lt;&gt;6,E63&lt;&gt;6,E64&lt;&gt;6,E65&lt;&gt;6,E66&lt;&gt;6,E67&lt;&gt;6,E68&lt;&gt;6,E69&lt;&gt;6,E70&lt;&gt;6,E71&lt;&gt;6,E72&lt;&gt;6,E73&lt;&gt;6),-10,IF(AND(C63=TRUE,E74=7,E63&lt;&gt;7,E64&lt;&gt;7,E65&lt;&gt;7,E66&lt;&gt;7,E67&lt;&gt;7,E68&lt;&gt;7,E69&lt;&gt;7,E70&lt;&gt;7,E71&lt;&gt;7,E72&lt;&gt;7,E73&lt;&gt;7),-10,IF(AND(C64=TRUE,E74=8,E64&lt;&gt;8,E65&lt;&gt;8,E66&lt;&gt;8,E67&lt;&gt;8,E68&lt;&gt;8,E69&lt;&gt;8,E70&lt;&gt;8,E71&lt;&gt;8,E72&lt;&gt;8,E73&lt;&gt;8),-10,IF(AND(C65=TRUE,E74=9,E65&lt;&gt;9,E66&lt;&gt;9,E67&lt;&gt;9,E68&lt;&gt;9,E69&lt;&gt;9,E70&lt;&gt;9,E71&lt;&gt;9,E72&lt;&gt;9,E73&lt;&gt;9),-10,IF(AND(C66=TRUE,E74=10,E66&lt;&gt;10,E67&lt;&gt;10,E68&lt;&gt;10,E69&lt;&gt;10,E70&lt;&gt;10,E71&lt;&gt;10,E72&lt;&gt;10,E73&lt;&gt;10),-10,IF(AND(C67=TRUE,E74=11,E67&lt;&gt;11,E68&lt;&gt;11,E69&lt;&gt;11,E70&lt;&gt;11,E71&lt;&gt;11,E72&lt;&gt;11,E73&lt;&gt;11),-10,IF(AND(C68=TRUE,E74=12,E68&lt;&gt;12,E69&lt;&gt;12,E70&lt;&gt;12,E71&lt;&gt;12,E72&lt;&gt;12,E73&lt;&gt;12),-10,IF(AND(C69=TRUE,E74=13,E69&lt;&gt;13,E70&lt;&gt;13,E71&lt;&gt;13,E72&lt;&gt;13,E73&lt;&gt;13),-10,IF(AND(C70=TRUE,E74=14,E70&lt;&gt;14,E71&lt;&gt;14,E72&lt;&gt;14,E73&lt;&gt;14),-10,IF(AND(C71=TRUE,E74=15,E71&lt;&gt;15,E72&lt;&gt;15,E73&lt;&gt;15),-10,IF(AND(C72=TRUE,E74=16,E72&lt;&gt;16,E73&lt;&gt;16),-10,IF(AND(C73=TRUE,E74=17,E73&lt;&gt;17),-10,IF(AND(C74=TRUE,E74=18),-10,X65)))))))))))))))</f>
        <v/>
      </c>
      <c r="Y68" s="33" t="str">
        <f>IF(OR(Master!W28="B",Master!W22="B",Master!W23="B",Master!W24="B",Master!W25="B",Master!W26="B",Master!W27="B"),10,IF(AND(C61=TRUE,E75=5,E61&lt;&gt;5,E62&lt;&gt;5,E63&lt;&gt;5,E64&lt;&gt;5,E65&lt;&gt;5,E66&lt;&gt;5,E67&lt;&gt;5,E68&lt;&gt;5,E69&lt;&gt;5,E70&lt;&gt;5,E71&lt;&gt;5,E72&lt;&gt;5,E73&lt;&gt;5,E74&lt;&gt;5),-10,IF(AND(C62=TRUE,E75=6,E62&lt;&gt;6,E63&lt;&gt;6,E64&lt;&gt;6,E65&lt;&gt;6,E66&lt;&gt;6,E67&lt;&gt;6,E68&lt;&gt;6,E69&lt;&gt;6,E70&lt;&gt;6,E71&lt;&gt;6,E72&lt;&gt;6,E73&lt;&gt;6,E74&lt;&gt;6),-10,IF(AND(C63=TRUE,E75=7,E63&lt;&gt;7,E64&lt;&gt;7,E65&lt;&gt;7,E66&lt;&gt;7,E67&lt;&gt;7,E68&lt;&gt;7,E69&lt;&gt;7,E70&lt;&gt;7,E71&lt;&gt;7,E72&lt;&gt;7,E73&lt;&gt;7,E74&lt;&gt;7),-10,IF(AND(C64=TRUE,E75=8,E64&lt;&gt;8,E65&lt;&gt;8,E66&lt;&gt;8,E67&lt;&gt;8,E68&lt;&gt;8,E69&lt;&gt;8,E70&lt;&gt;8,E71&lt;&gt;8,E72&lt;&gt;8,E73&lt;&gt;8,E74&lt;&gt;8),-10,IF(AND(C65=TRUE,E75=9,E65&lt;&gt;9,E66&lt;&gt;9,E67&lt;&gt;9,E68&lt;&gt;9,E69&lt;&gt;9,E70&lt;&gt;9,E71&lt;&gt;9,E72&lt;&gt;9,E73&lt;&gt;9,E74&lt;&gt;9),-10,IF(AND(C66=TRUE,E75=10,E66&lt;&gt;10,E67&lt;&gt;10,E68&lt;&gt;10,E69&lt;&gt;10,E70&lt;&gt;10,E71&lt;&gt;10,E72&lt;&gt;10,E73&lt;&gt;10,E74&lt;&gt;10),-10,IF(AND(C67=TRUE,E75=11,E67&lt;&gt;11,E68&lt;&gt;11,E69&lt;&gt;11,E70&lt;&gt;11,E71&lt;&gt;11,E72&lt;&gt;11,E73&lt;&gt;11,E74&lt;&gt;11),-10,IF(AND(C68=TRUE,E75=12,E68&lt;&gt;12,E69&lt;&gt;12,E70&lt;&gt;12,E71&lt;&gt;12,E72&lt;&gt;12,E73&lt;&gt;12,E74&lt;&gt;12),-10,IF(AND(C69=TRUE,E75=13,E69&lt;&gt;13,E70&lt;&gt;13,E71&lt;&gt;13,E72&lt;&gt;13,E73&lt;&gt;13,E74&lt;&gt;13),-10,IF(AND(C70=TRUE,E75=14,E70&lt;&gt;14,E71&lt;&gt;14,E72&lt;&gt;14,E73&lt;&gt;14,E74&lt;&gt;14),-10,IF(AND(C71=TRUE,E75=15,E71&lt;&gt;15,E72&lt;&gt;15,E73&lt;&gt;15,E74&lt;&gt;15),-10,IF(AND(C72=TRUE,E75=16,E72&lt;&gt;16,E73&lt;&gt;16,E74&lt;&gt;16),-10,IF(AND(C73=TRUE,E75=17,E73&lt;&gt;17,E74&lt;&gt;17),-10,IF(AND(C74=TRUE,E75=18,E74&lt;&gt;18),-10,IF(AND(C75=TRUE,E75=19),-10,Y65))))))))))))))))</f>
        <v/>
      </c>
      <c r="Z68" s="33" t="str">
        <f>IF(OR(Master!X28="B",Master!X22="B",Master!X23="B",Master!X24="B",Master!X25="B",Master!X26="B",Master!X27="B"),20,IF(AND(C61=TRUE,E76=5,E61&lt;&gt;5,E62&lt;&gt;5,E63&lt;&gt;5,E64&lt;&gt;5,E65&lt;&gt;5,E66&lt;&gt;5,E67&lt;&gt;5,E68&lt;&gt;5,E69&lt;&gt;5,E70&lt;&gt;5,E71&lt;&gt;5,E72&lt;&gt;5,E73&lt;&gt;5,E74&lt;&gt;5,E75&lt;&gt;5),-10,IF(AND(C62=TRUE,E76=6,E62&lt;&gt;6,E63&lt;&gt;6,E64&lt;&gt;6,E65&lt;&gt;6,E66&lt;&gt;6,E67&lt;&gt;6,E68&lt;&gt;6,E68&lt;&gt;6,E69&lt;&gt;6,E70&lt;&gt;6,E71&lt;&gt;6,E72&lt;&gt;6,E73&lt;&gt;6,E74&lt;&gt;6,E75&lt;&gt;6),-10,IF(AND(C63=TRUE,E76=7,E63&lt;&gt;7,E64&lt;&gt;7,E65&lt;&gt;7,E66&lt;&gt;7,E67&lt;&gt;7,E68&lt;&gt;7,E69&lt;&gt;7,E70&lt;&gt;7,E71&lt;&gt;7,E72&lt;&gt;7,E73&lt;&gt;7,E74&lt;&gt;7,E75&lt;&gt;7),-10,IF(AND(C64=TRUE,E76=8,E64&lt;&gt;8,E65&lt;&gt;8,E66&lt;&gt;8,E67&lt;&gt;8,E68&lt;&gt;8,E69&lt;&gt;8,E70&lt;&gt;8,E71&lt;&gt;8,E72&lt;&gt;8,E73&lt;&gt;8,E74&lt;&gt;8,E75&lt;&gt;8),-10,IF(AND(C65=TRUE,E76=9,E65&lt;&gt;9,E66&lt;&gt;9,E67&lt;&gt;9,E68&lt;&gt;9,E69&lt;&gt;9,E70&lt;&gt;9,E71&lt;&gt;9,E72&lt;&gt;9,E73&lt;&gt;9,E74&lt;&gt;9,E75&lt;&gt;9),-10,IF(AND(C66=TRUE,E76=10,E66&lt;&gt;10,E67&lt;&gt;10,E68&lt;&gt;10,E69&lt;&gt;10,E70&lt;&gt;10,E71&lt;&gt;10,E72&lt;&gt;10,E73&lt;&gt;10,E74&lt;&gt;10,E75&lt;&gt;10),-10,IF(AND(C67=TRUE,E73=11,E67&lt;&gt;11,E68&lt;&gt;11,E69&lt;&gt;11,E70&lt;&gt;11,E71&lt;&gt;11,E72&lt;&gt;11,E73&lt;&gt;11,E74&lt;&gt;11,E75&lt;&gt;11),-10,IF(AND(C68=TRUE,E76=12,E68&lt;&gt;12,E69&lt;&gt;12,E70&lt;&gt;12,E71&lt;&gt;12,E72&lt;&gt;12,E73&lt;&gt;12,E74&lt;&gt;12,E75&lt;&gt;12),-10,IF(AND(C69=TRUE,E76=13,E69&lt;&gt;13,E70&lt;&gt;13,E71&lt;&gt;13,E72&lt;&gt;13,E73&lt;&gt;13,E74&lt;&gt;13,E75&lt;&gt;13),-10,IF(AND(C70=TRUE,E76=14,E70&lt;&gt;14,E71&lt;&gt;14,E72&lt;&gt;14,E73&lt;&gt;14,E74&lt;&gt;14,E75&lt;&gt;14),-10,IF(AND(C71=TRUE,E76=15,E71&lt;&gt;15,E72&lt;&gt;15,E73&lt;&gt;15,E74&lt;&gt;15,E75&lt;&gt;15),-10,IF(AND(C72=TRUE,E76=16,E72&lt;&gt;16,E73&lt;&gt;16,E74&lt;&gt;16,E75&lt;&gt;16),-10,IF(AND(C73=TRUE,E76=17,E73&lt;&gt;17,E74&lt;&gt;17,E75&lt;&gt;17,E75&lt;&gt;17),-10,IF(AND(C74=TRUE,E76=18,E74&lt;&gt;18,E75&lt;&gt;18),-10,IF(AND(C75=TRUE,E76=19,E75&lt;&gt;19),-10,IF(AND(C76=TRUE,E76=20),-10,Z65)))))))))))))))))</f>
        <v/>
      </c>
      <c r="AA68" s="34" t="str">
        <f>IF(OR(Master!Y28="B",Master!Y22="B",Master!Y23="B",Master!Y24="B",Master!Y25="B",Master!Y26="B",Master!Y27="B"),10,IF(AND(C61=TRUE,E77=5,E61&lt;&gt;5,E62&lt;&gt;5,E63&lt;&gt;5,E64&lt;&gt;5,E65&lt;&gt;5,E66&lt;&gt;5,E67&lt;&gt;5,E68&lt;&gt;5,E69&lt;&gt;5,E70&lt;&gt;5,E71&lt;&gt;5,E72&lt;&gt;5,E73&lt;&gt;5,E74&lt;&gt;5,E75&lt;&gt;5,E76&lt;&gt;5),-10,IF(AND(C62=TRUE,E77=6,E62&lt;&gt;6,E63&lt;&gt;6,E64&lt;&gt;6,E65&lt;&gt;6,E66&lt;&gt;6,E67&lt;&gt;6,E68&lt;&gt;6,E69&lt;&gt;6,E70&lt;&gt;6,E71&lt;&gt;6,E72&lt;&gt;6,E73&lt;&gt;6,E74&lt;&gt;6,E75&lt;&gt;6,E76&lt;&gt;6),-10,IF(AND(C63=TRUE,E77=7,E63&lt;&gt;7,E64&lt;&gt;7,E65&lt;&gt;7,E66&lt;&gt;7,E67&lt;&gt;7,E68&lt;&gt;7,E69&lt;&gt;7,E70&lt;&gt;7,E71&lt;&gt;7,E72&lt;&gt;7,E73&lt;&gt;7,E74&lt;&gt;7,E75&lt;&gt;7,E76&lt;&gt;7),-10,IF(AND(C64=TRUE,E77=8,E64&lt;&gt;8,E65&lt;&gt;8,E66&lt;&gt;8,E67&lt;&gt;8,E68&lt;&gt;8,E69&lt;&gt;8,E70&lt;&gt;8,E71&lt;&gt;8,E72&lt;&gt;8,E73&lt;&gt;8,E74&lt;&gt;8,E75&lt;&gt;8,E76&lt;&gt;8)-10,IF(AND(C65=TRUE,E77=9,E65&lt;&gt;9,E66&lt;&gt;9,E67&lt;&gt;9,E68&lt;&gt;9,E69&lt;&gt;9,E70&lt;&gt;9,E71&lt;&gt;9,E72&lt;&gt;9,E73&lt;&gt;9,E74&lt;&gt;9,E75&lt;&gt;9,E76&lt;&gt;9),-10,IF(AND(C66=TRUE,E77=10,E66&lt;&gt;10,E67&lt;&gt;10,E68&lt;&gt;10,E69&lt;&gt;10,E70&lt;&gt;10,E71&lt;&gt;10,E72&lt;&gt;10,E73&lt;&gt;10,E74&lt;&gt;10,E75&lt;&gt;10,E76&lt;&gt;10),-10,IF(AND(C67=TRUE,E77=11,E67&lt;&gt;11,E68&lt;&gt;11,E69&lt;&gt;11,E70&lt;&gt;11,E71&lt;&gt;11,E72&lt;&gt;11,E73&lt;&gt;11,E74&lt;&gt;11,E75&lt;&gt;11,E76&lt;&gt;11),-10,IF(AND(C68=TRUE,E77=12,E68&lt;&gt;12,E69&lt;&gt;12,E70&lt;&gt;12,E71&lt;&gt;12,E72&lt;&gt;12,E73&lt;&gt;12,E74&lt;&gt;12,E75&lt;&gt;12,E76&lt;&gt;12),-10,IF(AND(C69=TRUE,E77=13,E69&lt;&gt;13,E70&lt;&gt;13,E71&lt;&gt;13,E72&lt;&gt;13,E73&lt;&gt;13,E74&lt;&gt;13,E75&lt;&gt;13,E76&lt;&gt;13),-10,IF(AND(C70=TRUE,E77=14,E70&lt;&gt;14,E71&lt;&gt;14,E72&lt;&gt;14,E73&lt;&gt;14,E74&lt;&gt;14,E75&lt;&gt;14,E76&lt;&gt;14),-10,AA65)))))))))))</f>
        <v/>
      </c>
    </row>
    <row r="69" spans="2:27" hidden="1" x14ac:dyDescent="0.3">
      <c r="B69" s="26"/>
      <c r="C69" t="b">
        <f>IF(B61&gt;=13,TRUE,FALSE)</f>
        <v>0</v>
      </c>
      <c r="D69" s="26">
        <v>13</v>
      </c>
      <c r="E69">
        <f>COUNTIF(Master!E22:Q28,-10)</f>
        <v>0</v>
      </c>
      <c r="AA69" s="1"/>
    </row>
    <row r="70" spans="2:27" hidden="1" x14ac:dyDescent="0.3">
      <c r="B70" s="26"/>
      <c r="C70" t="b">
        <f>IF(B61&gt;=14,TRUE,FALSE)</f>
        <v>0</v>
      </c>
      <c r="D70" s="26">
        <v>14</v>
      </c>
      <c r="E70">
        <f>COUNTIF(Master!E22:R28,-10)</f>
        <v>0</v>
      </c>
      <c r="G70" s="41" t="s">
        <v>37</v>
      </c>
      <c r="H70" s="26"/>
      <c r="AA70" s="1"/>
    </row>
    <row r="71" spans="2:27" hidden="1" x14ac:dyDescent="0.3">
      <c r="B71" s="26"/>
      <c r="C71" t="b">
        <f>IF(B61&gt;=15,TRUE,FALSE)</f>
        <v>0</v>
      </c>
      <c r="D71" s="26">
        <v>15</v>
      </c>
      <c r="E71">
        <f>COUNTIF(Master!E22:S28,-10)</f>
        <v>0</v>
      </c>
      <c r="G71" s="51" t="str">
        <f>IF(AND(Master!H5="F",Master!L5="F"),"Q",IF(AND(Master!H5="Q",Master!L5="Q"),"F",""))</f>
        <v/>
      </c>
      <c r="H71" s="52" t="str">
        <f>IF(AND(Master!H5="F",Master!L5="F"),"Q",IF(AND(Master!H5="Q",Master!L5="Q"),"F",IF(AND(Master!H5="F",Master!L5="Q",Master!P5="F"),"Q",IF(AND(Master!H5="Q",Master!L5="F",Master!P5="F"),"Q",IF(AND(Master!H5="Q",Master!L5="F",Master!P5="Q"),"F",IF(AND(Master!H5="F",Master!L5="Q",Master!P5="Q"),"F",""))))))</f>
        <v/>
      </c>
      <c r="AA71" s="1"/>
    </row>
    <row r="72" spans="2:27" hidden="1" x14ac:dyDescent="0.3">
      <c r="B72" s="26"/>
      <c r="C72" t="b">
        <f>IF(B61&gt;=16,TRUE,FALSE)</f>
        <v>0</v>
      </c>
      <c r="D72" s="26">
        <v>16</v>
      </c>
      <c r="E72">
        <f>COUNTIF(Master!E22:T28,-10)</f>
        <v>0</v>
      </c>
      <c r="AA72" s="1"/>
    </row>
    <row r="73" spans="2:27" hidden="1" x14ac:dyDescent="0.3">
      <c r="B73" s="26"/>
      <c r="C73" t="b">
        <f>IF(B61&gt;=17,TRUE,FALSE)</f>
        <v>0</v>
      </c>
      <c r="D73" s="26">
        <v>17</v>
      </c>
      <c r="E73">
        <f>COUNTIF(Master!E22:U28,-10)</f>
        <v>0</v>
      </c>
      <c r="G73" s="41" t="s">
        <v>38</v>
      </c>
      <c r="H73" s="49"/>
      <c r="AA73" s="1"/>
    </row>
    <row r="74" spans="2:27" hidden="1" x14ac:dyDescent="0.3">
      <c r="B74" s="26"/>
      <c r="C74" t="b">
        <f>IF(B61&gt;=18,TRUE,FALSE)</f>
        <v>0</v>
      </c>
      <c r="D74" s="26">
        <v>18</v>
      </c>
      <c r="E74">
        <f>COUNTIF(Master!E22:V28,-10)</f>
        <v>0</v>
      </c>
      <c r="G74" s="51" t="str">
        <f>IF(AND(Master!H20="F",Master!L20="F"),"Q",IF(AND(Master!H20="Q",Master!L20="Q"),"F",""))</f>
        <v/>
      </c>
      <c r="H74" s="52" t="str">
        <f>IF(AND(Master!H20="F",Master!L20="F"),"Q",IF(AND(Master!H20="Q",Master!L20="Q"),"F",IF(AND(Master!H20="F",Master!L20="Q",Master!P20="F"),"Q",IF(AND(Master!H20="Q",Master!L20="F",Master!P20="F"),"Q",IF(AND(Master!H20="Q",Master!L20="F",Master!P20="Q"),"F",IF(AND(Master!H20="F",Master!L20="Q",Master!P20="Q"),"F",""))))))</f>
        <v/>
      </c>
      <c r="AA74" s="1"/>
    </row>
    <row r="75" spans="2:27" hidden="1" x14ac:dyDescent="0.3">
      <c r="B75" s="26"/>
      <c r="C75" t="b">
        <f>IF(B61&gt;=19,TRUE,FALSE)</f>
        <v>0</v>
      </c>
      <c r="D75" s="26">
        <v>19</v>
      </c>
      <c r="E75">
        <f>COUNTIF(Master!E22:W28,-10)</f>
        <v>0</v>
      </c>
      <c r="AA75" s="1"/>
    </row>
    <row r="76" spans="2:27" hidden="1" x14ac:dyDescent="0.3">
      <c r="B76" s="26"/>
      <c r="C76" t="b">
        <f>IF(B61=20,TRUE,FALSE)</f>
        <v>0</v>
      </c>
      <c r="D76" s="26">
        <v>20</v>
      </c>
      <c r="E76">
        <f>COUNTIF(Master!E22:X28,-10)</f>
        <v>0</v>
      </c>
      <c r="AA76" s="1"/>
    </row>
    <row r="77" spans="2:27" hidden="1" x14ac:dyDescent="0.3">
      <c r="B77" s="26"/>
      <c r="C77" s="26"/>
      <c r="D77" s="26">
        <v>21</v>
      </c>
      <c r="E77">
        <f>COUNTIF(Master!E22:Y28,-10)</f>
        <v>0</v>
      </c>
      <c r="AA77" s="1"/>
    </row>
  </sheetData>
  <sheetProtection sheet="1" objects="1" scenarios="1" selectLockedCells="1" selectUnlockedCells="1"/>
  <mergeCells count="8">
    <mergeCell ref="L2:R2"/>
    <mergeCell ref="C6:D6"/>
    <mergeCell ref="C15:D15"/>
    <mergeCell ref="B39:E39"/>
    <mergeCell ref="B59:E59"/>
    <mergeCell ref="C21:D21"/>
    <mergeCell ref="C30:D30"/>
    <mergeCell ref="Q3:R3"/>
  </mergeCells>
  <pageMargins left="0.7" right="0.7" top="0.75" bottom="0.75" header="0.3" footer="0.3"/>
  <pageSetup scale="3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sheetProtection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 workbookViewId="0"/>
  </sheetViews>
  <sheetFormatPr defaultRowHeight="14.4" x14ac:dyDescent="0.3"/>
  <sheetData/>
  <sheetProtection sheet="1" objects="1" scenarios="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77"/>
  <sheetViews>
    <sheetView workbookViewId="0"/>
  </sheetViews>
  <sheetFormatPr defaultColWidth="9" defaultRowHeight="14.4" x14ac:dyDescent="0.3"/>
  <cols>
    <col min="1" max="3" width="5.6640625" customWidth="1"/>
    <col min="4" max="4" width="20.6640625" customWidth="1"/>
    <col min="5" max="25" width="4.33203125" style="53" customWidth="1"/>
    <col min="26" max="56" width="9" style="53"/>
    <col min="287" max="287" width="1.109375" customWidth="1"/>
    <col min="288" max="289" width="5.6640625" customWidth="1"/>
    <col min="290" max="290" width="20.6640625" customWidth="1"/>
    <col min="291" max="311" width="4.33203125" customWidth="1"/>
    <col min="543" max="543" width="1.109375" customWidth="1"/>
    <col min="544" max="545" width="5.6640625" customWidth="1"/>
    <col min="546" max="546" width="20.6640625" customWidth="1"/>
    <col min="547" max="567" width="4.33203125" customWidth="1"/>
    <col min="799" max="799" width="1.109375" customWidth="1"/>
    <col min="800" max="801" width="5.6640625" customWidth="1"/>
    <col min="802" max="802" width="20.6640625" customWidth="1"/>
    <col min="803" max="823" width="4.33203125" customWidth="1"/>
    <col min="1055" max="1055" width="1.109375" customWidth="1"/>
    <col min="1056" max="1057" width="5.6640625" customWidth="1"/>
    <col min="1058" max="1058" width="20.6640625" customWidth="1"/>
    <col min="1059" max="1079" width="4.33203125" customWidth="1"/>
    <col min="1311" max="1311" width="1.109375" customWidth="1"/>
    <col min="1312" max="1313" width="5.6640625" customWidth="1"/>
    <col min="1314" max="1314" width="20.6640625" customWidth="1"/>
    <col min="1315" max="1335" width="4.33203125" customWidth="1"/>
    <col min="1567" max="1567" width="1.109375" customWidth="1"/>
    <col min="1568" max="1569" width="5.6640625" customWidth="1"/>
    <col min="1570" max="1570" width="20.6640625" customWidth="1"/>
    <col min="1571" max="1591" width="4.33203125" customWidth="1"/>
    <col min="1823" max="1823" width="1.109375" customWidth="1"/>
    <col min="1824" max="1825" width="5.6640625" customWidth="1"/>
    <col min="1826" max="1826" width="20.6640625" customWidth="1"/>
    <col min="1827" max="1847" width="4.33203125" customWidth="1"/>
    <col min="2079" max="2079" width="1.109375" customWidth="1"/>
    <col min="2080" max="2081" width="5.6640625" customWidth="1"/>
    <col min="2082" max="2082" width="20.6640625" customWidth="1"/>
    <col min="2083" max="2103" width="4.33203125" customWidth="1"/>
    <col min="2335" max="2335" width="1.109375" customWidth="1"/>
    <col min="2336" max="2337" width="5.6640625" customWidth="1"/>
    <col min="2338" max="2338" width="20.6640625" customWidth="1"/>
    <col min="2339" max="2359" width="4.33203125" customWidth="1"/>
    <col min="2591" max="2591" width="1.109375" customWidth="1"/>
    <col min="2592" max="2593" width="5.6640625" customWidth="1"/>
    <col min="2594" max="2594" width="20.6640625" customWidth="1"/>
    <col min="2595" max="2615" width="4.33203125" customWidth="1"/>
    <col min="2847" max="2847" width="1.109375" customWidth="1"/>
    <col min="2848" max="2849" width="5.6640625" customWidth="1"/>
    <col min="2850" max="2850" width="20.6640625" customWidth="1"/>
    <col min="2851" max="2871" width="4.33203125" customWidth="1"/>
    <col min="3103" max="3103" width="1.109375" customWidth="1"/>
    <col min="3104" max="3105" width="5.6640625" customWidth="1"/>
    <col min="3106" max="3106" width="20.6640625" customWidth="1"/>
    <col min="3107" max="3127" width="4.33203125" customWidth="1"/>
    <col min="3359" max="3359" width="1.109375" customWidth="1"/>
    <col min="3360" max="3361" width="5.6640625" customWidth="1"/>
    <col min="3362" max="3362" width="20.6640625" customWidth="1"/>
    <col min="3363" max="3383" width="4.33203125" customWidth="1"/>
    <col min="3615" max="3615" width="1.109375" customWidth="1"/>
    <col min="3616" max="3617" width="5.6640625" customWidth="1"/>
    <col min="3618" max="3618" width="20.6640625" customWidth="1"/>
    <col min="3619" max="3639" width="4.33203125" customWidth="1"/>
    <col min="3871" max="3871" width="1.109375" customWidth="1"/>
    <col min="3872" max="3873" width="5.6640625" customWidth="1"/>
    <col min="3874" max="3874" width="20.6640625" customWidth="1"/>
    <col min="3875" max="3895" width="4.33203125" customWidth="1"/>
    <col min="4127" max="4127" width="1.109375" customWidth="1"/>
    <col min="4128" max="4129" width="5.6640625" customWidth="1"/>
    <col min="4130" max="4130" width="20.6640625" customWidth="1"/>
    <col min="4131" max="4151" width="4.33203125" customWidth="1"/>
    <col min="4383" max="4383" width="1.109375" customWidth="1"/>
    <col min="4384" max="4385" width="5.6640625" customWidth="1"/>
    <col min="4386" max="4386" width="20.6640625" customWidth="1"/>
    <col min="4387" max="4407" width="4.33203125" customWidth="1"/>
    <col min="4639" max="4639" width="1.109375" customWidth="1"/>
    <col min="4640" max="4641" width="5.6640625" customWidth="1"/>
    <col min="4642" max="4642" width="20.6640625" customWidth="1"/>
    <col min="4643" max="4663" width="4.33203125" customWidth="1"/>
    <col min="4895" max="4895" width="1.109375" customWidth="1"/>
    <col min="4896" max="4897" width="5.6640625" customWidth="1"/>
    <col min="4898" max="4898" width="20.6640625" customWidth="1"/>
    <col min="4899" max="4919" width="4.33203125" customWidth="1"/>
    <col min="5151" max="5151" width="1.109375" customWidth="1"/>
    <col min="5152" max="5153" width="5.6640625" customWidth="1"/>
    <col min="5154" max="5154" width="20.6640625" customWidth="1"/>
    <col min="5155" max="5175" width="4.33203125" customWidth="1"/>
    <col min="5407" max="5407" width="1.109375" customWidth="1"/>
    <col min="5408" max="5409" width="5.6640625" customWidth="1"/>
    <col min="5410" max="5410" width="20.6640625" customWidth="1"/>
    <col min="5411" max="5431" width="4.33203125" customWidth="1"/>
    <col min="5663" max="5663" width="1.109375" customWidth="1"/>
    <col min="5664" max="5665" width="5.6640625" customWidth="1"/>
    <col min="5666" max="5666" width="20.6640625" customWidth="1"/>
    <col min="5667" max="5687" width="4.33203125" customWidth="1"/>
    <col min="5919" max="5919" width="1.109375" customWidth="1"/>
    <col min="5920" max="5921" width="5.6640625" customWidth="1"/>
    <col min="5922" max="5922" width="20.6640625" customWidth="1"/>
    <col min="5923" max="5943" width="4.33203125" customWidth="1"/>
    <col min="6175" max="6175" width="1.109375" customWidth="1"/>
    <col min="6176" max="6177" width="5.6640625" customWidth="1"/>
    <col min="6178" max="6178" width="20.6640625" customWidth="1"/>
    <col min="6179" max="6199" width="4.33203125" customWidth="1"/>
    <col min="6431" max="6431" width="1.109375" customWidth="1"/>
    <col min="6432" max="6433" width="5.6640625" customWidth="1"/>
    <col min="6434" max="6434" width="20.6640625" customWidth="1"/>
    <col min="6435" max="6455" width="4.33203125" customWidth="1"/>
    <col min="6687" max="6687" width="1.109375" customWidth="1"/>
    <col min="6688" max="6689" width="5.6640625" customWidth="1"/>
    <col min="6690" max="6690" width="20.6640625" customWidth="1"/>
    <col min="6691" max="6711" width="4.33203125" customWidth="1"/>
    <col min="6943" max="6943" width="1.109375" customWidth="1"/>
    <col min="6944" max="6945" width="5.6640625" customWidth="1"/>
    <col min="6946" max="6946" width="20.6640625" customWidth="1"/>
    <col min="6947" max="6967" width="4.33203125" customWidth="1"/>
    <col min="7199" max="7199" width="1.109375" customWidth="1"/>
    <col min="7200" max="7201" width="5.6640625" customWidth="1"/>
    <col min="7202" max="7202" width="20.6640625" customWidth="1"/>
    <col min="7203" max="7223" width="4.33203125" customWidth="1"/>
    <col min="7455" max="7455" width="1.109375" customWidth="1"/>
    <col min="7456" max="7457" width="5.6640625" customWidth="1"/>
    <col min="7458" max="7458" width="20.6640625" customWidth="1"/>
    <col min="7459" max="7479" width="4.33203125" customWidth="1"/>
    <col min="7711" max="7711" width="1.109375" customWidth="1"/>
    <col min="7712" max="7713" width="5.6640625" customWidth="1"/>
    <col min="7714" max="7714" width="20.6640625" customWidth="1"/>
    <col min="7715" max="7735" width="4.33203125" customWidth="1"/>
    <col min="7967" max="7967" width="1.109375" customWidth="1"/>
    <col min="7968" max="7969" width="5.6640625" customWidth="1"/>
    <col min="7970" max="7970" width="20.6640625" customWidth="1"/>
    <col min="7971" max="7991" width="4.33203125" customWidth="1"/>
    <col min="8223" max="8223" width="1.109375" customWidth="1"/>
    <col min="8224" max="8225" width="5.6640625" customWidth="1"/>
    <col min="8226" max="8226" width="20.6640625" customWidth="1"/>
    <col min="8227" max="8247" width="4.33203125" customWidth="1"/>
    <col min="8479" max="8479" width="1.109375" customWidth="1"/>
    <col min="8480" max="8481" width="5.6640625" customWidth="1"/>
    <col min="8482" max="8482" width="20.6640625" customWidth="1"/>
    <col min="8483" max="8503" width="4.33203125" customWidth="1"/>
    <col min="8735" max="8735" width="1.109375" customWidth="1"/>
    <col min="8736" max="8737" width="5.6640625" customWidth="1"/>
    <col min="8738" max="8738" width="20.6640625" customWidth="1"/>
    <col min="8739" max="8759" width="4.33203125" customWidth="1"/>
    <col min="8991" max="8991" width="1.109375" customWidth="1"/>
    <col min="8992" max="8993" width="5.6640625" customWidth="1"/>
    <col min="8994" max="8994" width="20.6640625" customWidth="1"/>
    <col min="8995" max="9015" width="4.33203125" customWidth="1"/>
    <col min="9247" max="9247" width="1.109375" customWidth="1"/>
    <col min="9248" max="9249" width="5.6640625" customWidth="1"/>
    <col min="9250" max="9250" width="20.6640625" customWidth="1"/>
    <col min="9251" max="9271" width="4.33203125" customWidth="1"/>
    <col min="9503" max="9503" width="1.109375" customWidth="1"/>
    <col min="9504" max="9505" width="5.6640625" customWidth="1"/>
    <col min="9506" max="9506" width="20.6640625" customWidth="1"/>
    <col min="9507" max="9527" width="4.33203125" customWidth="1"/>
    <col min="9759" max="9759" width="1.109375" customWidth="1"/>
    <col min="9760" max="9761" width="5.6640625" customWidth="1"/>
    <col min="9762" max="9762" width="20.6640625" customWidth="1"/>
    <col min="9763" max="9783" width="4.33203125" customWidth="1"/>
    <col min="10015" max="10015" width="1.109375" customWidth="1"/>
    <col min="10016" max="10017" width="5.6640625" customWidth="1"/>
    <col min="10018" max="10018" width="20.6640625" customWidth="1"/>
    <col min="10019" max="10039" width="4.33203125" customWidth="1"/>
    <col min="10271" max="10271" width="1.109375" customWidth="1"/>
    <col min="10272" max="10273" width="5.6640625" customWidth="1"/>
    <col min="10274" max="10274" width="20.6640625" customWidth="1"/>
    <col min="10275" max="10295" width="4.33203125" customWidth="1"/>
    <col min="10527" max="10527" width="1.109375" customWidth="1"/>
    <col min="10528" max="10529" width="5.6640625" customWidth="1"/>
    <col min="10530" max="10530" width="20.6640625" customWidth="1"/>
    <col min="10531" max="10551" width="4.33203125" customWidth="1"/>
    <col min="10783" max="10783" width="1.109375" customWidth="1"/>
    <col min="10784" max="10785" width="5.6640625" customWidth="1"/>
    <col min="10786" max="10786" width="20.6640625" customWidth="1"/>
    <col min="10787" max="10807" width="4.33203125" customWidth="1"/>
    <col min="11039" max="11039" width="1.109375" customWidth="1"/>
    <col min="11040" max="11041" width="5.6640625" customWidth="1"/>
    <col min="11042" max="11042" width="20.6640625" customWidth="1"/>
    <col min="11043" max="11063" width="4.33203125" customWidth="1"/>
    <col min="11295" max="11295" width="1.109375" customWidth="1"/>
    <col min="11296" max="11297" width="5.6640625" customWidth="1"/>
    <col min="11298" max="11298" width="20.6640625" customWidth="1"/>
    <col min="11299" max="11319" width="4.33203125" customWidth="1"/>
    <col min="11551" max="11551" width="1.109375" customWidth="1"/>
    <col min="11552" max="11553" width="5.6640625" customWidth="1"/>
    <col min="11554" max="11554" width="20.6640625" customWidth="1"/>
    <col min="11555" max="11575" width="4.33203125" customWidth="1"/>
    <col min="11807" max="11807" width="1.109375" customWidth="1"/>
    <col min="11808" max="11809" width="5.6640625" customWidth="1"/>
    <col min="11810" max="11810" width="20.6640625" customWidth="1"/>
    <col min="11811" max="11831" width="4.33203125" customWidth="1"/>
    <col min="12063" max="12063" width="1.109375" customWidth="1"/>
    <col min="12064" max="12065" width="5.6640625" customWidth="1"/>
    <col min="12066" max="12066" width="20.6640625" customWidth="1"/>
    <col min="12067" max="12087" width="4.33203125" customWidth="1"/>
    <col min="12319" max="12319" width="1.109375" customWidth="1"/>
    <col min="12320" max="12321" width="5.6640625" customWidth="1"/>
    <col min="12322" max="12322" width="20.6640625" customWidth="1"/>
    <col min="12323" max="12343" width="4.33203125" customWidth="1"/>
    <col min="12575" max="12575" width="1.109375" customWidth="1"/>
    <col min="12576" max="12577" width="5.6640625" customWidth="1"/>
    <col min="12578" max="12578" width="20.6640625" customWidth="1"/>
    <col min="12579" max="12599" width="4.33203125" customWidth="1"/>
    <col min="12831" max="12831" width="1.109375" customWidth="1"/>
    <col min="12832" max="12833" width="5.6640625" customWidth="1"/>
    <col min="12834" max="12834" width="20.6640625" customWidth="1"/>
    <col min="12835" max="12855" width="4.33203125" customWidth="1"/>
    <col min="13087" max="13087" width="1.109375" customWidth="1"/>
    <col min="13088" max="13089" width="5.6640625" customWidth="1"/>
    <col min="13090" max="13090" width="20.6640625" customWidth="1"/>
    <col min="13091" max="13111" width="4.33203125" customWidth="1"/>
    <col min="13343" max="13343" width="1.109375" customWidth="1"/>
    <col min="13344" max="13345" width="5.6640625" customWidth="1"/>
    <col min="13346" max="13346" width="20.6640625" customWidth="1"/>
    <col min="13347" max="13367" width="4.33203125" customWidth="1"/>
    <col min="13599" max="13599" width="1.109375" customWidth="1"/>
    <col min="13600" max="13601" width="5.6640625" customWidth="1"/>
    <col min="13602" max="13602" width="20.6640625" customWidth="1"/>
    <col min="13603" max="13623" width="4.33203125" customWidth="1"/>
    <col min="13855" max="13855" width="1.109375" customWidth="1"/>
    <col min="13856" max="13857" width="5.6640625" customWidth="1"/>
    <col min="13858" max="13858" width="20.6640625" customWidth="1"/>
    <col min="13859" max="13879" width="4.33203125" customWidth="1"/>
    <col min="14111" max="14111" width="1.109375" customWidth="1"/>
    <col min="14112" max="14113" width="5.6640625" customWidth="1"/>
    <col min="14114" max="14114" width="20.6640625" customWidth="1"/>
    <col min="14115" max="14135" width="4.33203125" customWidth="1"/>
    <col min="14367" max="14367" width="1.109375" customWidth="1"/>
    <col min="14368" max="14369" width="5.6640625" customWidth="1"/>
    <col min="14370" max="14370" width="20.6640625" customWidth="1"/>
    <col min="14371" max="14391" width="4.33203125" customWidth="1"/>
    <col min="14623" max="14623" width="1.109375" customWidth="1"/>
    <col min="14624" max="14625" width="5.6640625" customWidth="1"/>
    <col min="14626" max="14626" width="20.6640625" customWidth="1"/>
    <col min="14627" max="14647" width="4.33203125" customWidth="1"/>
    <col min="14879" max="14879" width="1.109375" customWidth="1"/>
    <col min="14880" max="14881" width="5.6640625" customWidth="1"/>
    <col min="14882" max="14882" width="20.6640625" customWidth="1"/>
    <col min="14883" max="14903" width="4.33203125" customWidth="1"/>
    <col min="15135" max="15135" width="1.109375" customWidth="1"/>
    <col min="15136" max="15137" width="5.6640625" customWidth="1"/>
    <col min="15138" max="15138" width="20.6640625" customWidth="1"/>
    <col min="15139" max="15159" width="4.33203125" customWidth="1"/>
    <col min="15391" max="15391" width="1.109375" customWidth="1"/>
    <col min="15392" max="15393" width="5.6640625" customWidth="1"/>
    <col min="15394" max="15394" width="20.6640625" customWidth="1"/>
    <col min="15395" max="15415" width="4.33203125" customWidth="1"/>
    <col min="15647" max="15647" width="1.109375" customWidth="1"/>
    <col min="15648" max="15649" width="5.6640625" customWidth="1"/>
    <col min="15650" max="15650" width="20.6640625" customWidth="1"/>
    <col min="15651" max="15671" width="4.33203125" customWidth="1"/>
    <col min="15903" max="15903" width="1.109375" customWidth="1"/>
    <col min="15904" max="15905" width="5.6640625" customWidth="1"/>
    <col min="15906" max="15906" width="20.6640625" customWidth="1"/>
    <col min="15907" max="15927" width="4.33203125" customWidth="1"/>
    <col min="16159" max="16159" width="1.109375" customWidth="1"/>
    <col min="16160" max="16161" width="5.6640625" customWidth="1"/>
    <col min="16162" max="16162" width="20.6640625" customWidth="1"/>
    <col min="16163" max="16183" width="4.33203125" customWidth="1"/>
  </cols>
  <sheetData>
    <row r="1" spans="1:56" ht="12.75" customHeight="1" thickBot="1" x14ac:dyDescent="0.35"/>
    <row r="2" spans="1:56" ht="12.75" customHeight="1" thickBot="1" x14ac:dyDescent="0.35">
      <c r="D2" s="54" t="s">
        <v>39</v>
      </c>
      <c r="E2" s="55"/>
      <c r="L2" s="61" t="s">
        <v>29</v>
      </c>
      <c r="M2" s="61"/>
      <c r="N2" s="61"/>
      <c r="O2" s="61"/>
      <c r="P2" s="61"/>
      <c r="Q2" s="61"/>
      <c r="R2" s="62"/>
      <c r="S2" s="27" t="str">
        <f>IF('Quiz 1'!G48&gt;=1,"1","")</f>
        <v/>
      </c>
      <c r="T2" s="27" t="str">
        <f>IF('Quiz 1'!G48&gt;=2,"2","")</f>
        <v/>
      </c>
      <c r="U2" s="27" t="str">
        <f>IF('Quiz 1'!G48&gt;=3,"3","")</f>
        <v/>
      </c>
      <c r="V2" s="27" t="str">
        <f>IF('Quiz 1'!G48&gt;=4,"4","")</f>
        <v/>
      </c>
      <c r="W2" s="27" t="str">
        <f>IF('Quiz 1'!G48&gt;=5,"5","")</f>
        <v/>
      </c>
      <c r="X2" s="27" t="str">
        <f>IF('Quiz 1'!G48&gt;=6,"6","")</f>
        <v/>
      </c>
      <c r="Y2" s="27" t="str">
        <f>IF('Quiz 1'!G48=7,"7","")</f>
        <v/>
      </c>
    </row>
    <row r="3" spans="1:56" ht="12.75" customHeight="1" thickBot="1" x14ac:dyDescent="0.35">
      <c r="D3" s="54" t="s">
        <v>40</v>
      </c>
      <c r="E3" s="55"/>
      <c r="G3" s="15" t="s">
        <v>7</v>
      </c>
      <c r="H3" s="15"/>
      <c r="I3" s="15"/>
      <c r="J3" s="17"/>
      <c r="K3" s="18"/>
      <c r="L3" s="17"/>
      <c r="Q3" s="61" t="s">
        <v>2</v>
      </c>
      <c r="R3" s="62"/>
      <c r="S3" s="27" t="str">
        <f>IF(COUNTIFS(E7:Y13,-10)&gt;=1,"1","")</f>
        <v/>
      </c>
      <c r="T3" s="27" t="str">
        <f>IF(COUNTIFS(E7:Y13,-10)&gt;=2,"2","")</f>
        <v/>
      </c>
      <c r="U3" s="27" t="str">
        <f>IF(COUNTIFS(E7:Y13,-10)&gt;=3,"3","")</f>
        <v/>
      </c>
      <c r="V3" s="27" t="str">
        <f>IF(COUNTIFS(E7:Y13,-10)&gt;=4,"4","")</f>
        <v/>
      </c>
      <c r="W3" s="28" t="str">
        <f>IF(COUNTIFS(E7:Y13,-10)&gt;=5,"5","")</f>
        <v/>
      </c>
      <c r="X3" s="28" t="str">
        <f>IF(COUNTIFS(E7:Y13,-10)&gt;=6,"6","")</f>
        <v/>
      </c>
      <c r="Y3" s="29" t="str">
        <f>IF(COUNTIFS(E7:Y13,-10)&gt;=7,"7","")</f>
        <v/>
      </c>
    </row>
    <row r="4" spans="1:56" ht="12.75" customHeight="1" x14ac:dyDescent="0.3">
      <c r="G4" s="15"/>
      <c r="H4" s="15"/>
      <c r="I4" s="15"/>
      <c r="J4" s="20"/>
      <c r="K4" s="20"/>
      <c r="L4" s="20"/>
      <c r="R4" s="35"/>
      <c r="S4" s="36"/>
      <c r="T4" s="36"/>
      <c r="U4" s="36"/>
      <c r="V4" s="36"/>
      <c r="W4" s="37"/>
      <c r="X4" s="37"/>
      <c r="Y4" s="38"/>
    </row>
    <row r="5" spans="1:56" ht="12.75" customHeight="1" x14ac:dyDescent="0.3">
      <c r="H5" s="50"/>
      <c r="L5" s="50"/>
      <c r="P5" s="50" t="str">
        <f>'Quiz 1'!G71</f>
        <v/>
      </c>
      <c r="V5" s="50" t="str">
        <f>'Quiz 1'!H71</f>
        <v/>
      </c>
    </row>
    <row r="6" spans="1:56" ht="12.75" customHeight="1" x14ac:dyDescent="0.3">
      <c r="B6" s="57" t="s">
        <v>0</v>
      </c>
      <c r="C6" s="63"/>
      <c r="D6" s="64"/>
      <c r="E6" s="14">
        <v>1</v>
      </c>
      <c r="F6" s="3">
        <v>2</v>
      </c>
      <c r="G6" s="3">
        <v>3</v>
      </c>
      <c r="H6" s="3">
        <v>4</v>
      </c>
      <c r="I6" s="3">
        <v>5</v>
      </c>
      <c r="J6" s="3">
        <v>6</v>
      </c>
      <c r="K6" s="3">
        <v>7</v>
      </c>
      <c r="L6" s="3">
        <v>8</v>
      </c>
      <c r="M6" s="3">
        <v>9</v>
      </c>
      <c r="N6" s="3">
        <v>10</v>
      </c>
      <c r="O6" s="3">
        <v>11</v>
      </c>
      <c r="P6" s="3">
        <v>12</v>
      </c>
      <c r="Q6" s="3">
        <v>13</v>
      </c>
      <c r="R6" s="3">
        <v>14</v>
      </c>
      <c r="S6" s="3">
        <v>15</v>
      </c>
      <c r="T6" s="3">
        <v>16</v>
      </c>
      <c r="U6" s="3">
        <v>17</v>
      </c>
      <c r="V6" s="3">
        <v>18</v>
      </c>
      <c r="W6" s="3">
        <v>19</v>
      </c>
      <c r="X6" s="3">
        <v>20</v>
      </c>
      <c r="Y6" s="3">
        <v>21</v>
      </c>
      <c r="Z6" s="3" t="s">
        <v>1</v>
      </c>
      <c r="AA6" s="15"/>
      <c r="BB6" s="15"/>
      <c r="BC6" s="15"/>
      <c r="BD6" s="15"/>
    </row>
    <row r="7" spans="1:56" ht="12.75" customHeight="1" x14ac:dyDescent="0.3">
      <c r="B7" s="4">
        <v>1</v>
      </c>
      <c r="C7" s="60"/>
      <c r="D7" s="7"/>
      <c r="E7" s="3"/>
      <c r="F7" s="3"/>
      <c r="G7" s="3"/>
      <c r="H7" s="3"/>
      <c r="I7" s="3"/>
      <c r="J7" s="3"/>
      <c r="K7" s="3"/>
      <c r="L7" s="3"/>
      <c r="M7" s="3"/>
      <c r="N7" s="3"/>
      <c r="O7" s="3"/>
      <c r="P7" s="3"/>
      <c r="Q7" s="3"/>
      <c r="R7" s="3"/>
      <c r="S7" s="3"/>
      <c r="T7" s="3"/>
      <c r="U7" s="3"/>
      <c r="V7" s="3"/>
      <c r="W7" s="3"/>
      <c r="X7" s="3"/>
      <c r="Y7" s="3"/>
      <c r="Z7" s="3">
        <f t="shared" ref="Z7:Z14" si="0">SUM(E7:Y7)</f>
        <v>0</v>
      </c>
      <c r="AA7" s="15"/>
      <c r="BB7" s="15"/>
      <c r="BC7" s="15"/>
      <c r="BD7"/>
    </row>
    <row r="8" spans="1:56" ht="12.75" customHeight="1" x14ac:dyDescent="0.3">
      <c r="B8" s="6">
        <v>2</v>
      </c>
      <c r="C8" s="60"/>
      <c r="D8" s="7"/>
      <c r="E8" s="3"/>
      <c r="F8" s="3"/>
      <c r="G8" s="3"/>
      <c r="H8" s="3"/>
      <c r="I8" s="3"/>
      <c r="J8" s="3"/>
      <c r="K8" s="3"/>
      <c r="L8" s="3"/>
      <c r="M8" s="3"/>
      <c r="N8" s="3"/>
      <c r="O8" s="3"/>
      <c r="P8" s="3"/>
      <c r="Q8" s="3"/>
      <c r="R8" s="3"/>
      <c r="S8" s="3"/>
      <c r="T8" s="3"/>
      <c r="U8" s="3"/>
      <c r="V8" s="3"/>
      <c r="W8" s="3"/>
      <c r="X8" s="3"/>
      <c r="Y8" s="3"/>
      <c r="Z8" s="3">
        <f t="shared" si="0"/>
        <v>0</v>
      </c>
      <c r="AA8" s="15"/>
      <c r="BB8" s="15"/>
      <c r="BC8" s="15"/>
      <c r="BD8"/>
    </row>
    <row r="9" spans="1:56" ht="12.75" customHeight="1" x14ac:dyDescent="0.3">
      <c r="B9" s="6">
        <v>3</v>
      </c>
      <c r="C9" s="60"/>
      <c r="D9" s="7"/>
      <c r="E9" s="8"/>
      <c r="F9" s="8"/>
      <c r="G9" s="3"/>
      <c r="H9" s="3"/>
      <c r="I9" s="3"/>
      <c r="J9" s="3"/>
      <c r="K9" s="3"/>
      <c r="L9" s="3"/>
      <c r="M9" s="3"/>
      <c r="N9" s="3"/>
      <c r="O9" s="3"/>
      <c r="P9" s="3"/>
      <c r="Q9" s="3"/>
      <c r="R9" s="3"/>
      <c r="S9" s="3"/>
      <c r="T9" s="3"/>
      <c r="U9" s="3"/>
      <c r="V9" s="3"/>
      <c r="W9" s="3"/>
      <c r="X9" s="3"/>
      <c r="Y9" s="3"/>
      <c r="Z9" s="3">
        <f t="shared" si="0"/>
        <v>0</v>
      </c>
      <c r="AA9" s="15"/>
      <c r="BB9" s="15"/>
      <c r="BC9" s="15"/>
      <c r="BD9"/>
    </row>
    <row r="10" spans="1:56" ht="12.75" customHeight="1" x14ac:dyDescent="0.3">
      <c r="B10" s="6">
        <v>4</v>
      </c>
      <c r="C10" s="60"/>
      <c r="D10" s="7"/>
      <c r="E10" s="8"/>
      <c r="F10" s="8"/>
      <c r="G10" s="3"/>
      <c r="H10" s="3"/>
      <c r="I10" s="3"/>
      <c r="J10" s="3"/>
      <c r="K10" s="3"/>
      <c r="L10" s="3"/>
      <c r="M10" s="3"/>
      <c r="N10" s="3"/>
      <c r="O10" s="3"/>
      <c r="P10" s="3"/>
      <c r="Q10" s="3"/>
      <c r="R10" s="3"/>
      <c r="S10" s="3"/>
      <c r="T10" s="3"/>
      <c r="U10" s="3"/>
      <c r="W10" s="3"/>
      <c r="X10" s="3"/>
      <c r="Y10" s="3"/>
      <c r="Z10" s="3">
        <f t="shared" si="0"/>
        <v>0</v>
      </c>
      <c r="AA10" s="15"/>
      <c r="BB10" s="15"/>
      <c r="BC10" s="15"/>
      <c r="BD10"/>
    </row>
    <row r="11" spans="1:56" ht="12.75" customHeight="1" x14ac:dyDescent="0.3">
      <c r="B11" s="9">
        <v>5</v>
      </c>
      <c r="C11" s="59"/>
      <c r="E11" s="8"/>
      <c r="F11" s="8"/>
      <c r="G11" s="3"/>
      <c r="H11" s="3"/>
      <c r="I11" s="3"/>
      <c r="J11" s="3"/>
      <c r="K11" s="3"/>
      <c r="L11" s="3"/>
      <c r="M11" s="3"/>
      <c r="N11" s="3"/>
      <c r="O11" s="3"/>
      <c r="P11" s="3"/>
      <c r="Q11" s="3"/>
      <c r="R11" s="3"/>
      <c r="S11" s="3"/>
      <c r="T11" s="3"/>
      <c r="U11" s="3"/>
      <c r="V11" s="3"/>
      <c r="W11" s="3"/>
      <c r="X11" s="3"/>
      <c r="Y11" s="3"/>
      <c r="Z11" s="3">
        <f t="shared" si="0"/>
        <v>0</v>
      </c>
      <c r="AA11" s="15"/>
      <c r="BB11" s="15"/>
      <c r="BC11" s="15"/>
      <c r="BD11"/>
    </row>
    <row r="12" spans="1:56" ht="12.75" customHeight="1" x14ac:dyDescent="0.3">
      <c r="B12" s="9">
        <v>6</v>
      </c>
      <c r="C12" s="59"/>
      <c r="D12" s="7"/>
      <c r="E12" s="8"/>
      <c r="F12" s="8"/>
      <c r="G12" s="10"/>
      <c r="H12" s="3"/>
      <c r="I12" s="3"/>
      <c r="J12" s="3"/>
      <c r="K12" s="3"/>
      <c r="L12" s="3"/>
      <c r="M12" s="3"/>
      <c r="N12" s="3"/>
      <c r="O12" s="3"/>
      <c r="P12" s="3"/>
      <c r="Q12" s="3"/>
      <c r="R12" s="3"/>
      <c r="S12" s="3"/>
      <c r="T12" s="3"/>
      <c r="U12" s="3"/>
      <c r="V12" s="3"/>
      <c r="W12" s="3"/>
      <c r="X12" s="3"/>
      <c r="Y12" s="3"/>
      <c r="Z12" s="3">
        <f t="shared" si="0"/>
        <v>0</v>
      </c>
      <c r="AA12" s="15"/>
      <c r="BB12" s="15"/>
      <c r="BC12" s="15"/>
      <c r="BD12"/>
    </row>
    <row r="13" spans="1:56" ht="12.75" customHeight="1" x14ac:dyDescent="0.3">
      <c r="B13" s="9">
        <v>7</v>
      </c>
      <c r="C13" s="59"/>
      <c r="D13" s="7"/>
      <c r="E13" s="8"/>
      <c r="F13" s="8"/>
      <c r="H13" s="3"/>
      <c r="I13" s="3"/>
      <c r="J13" s="3"/>
      <c r="K13" s="3"/>
      <c r="L13" s="3"/>
      <c r="M13" s="3"/>
      <c r="N13" s="3"/>
      <c r="O13" s="3"/>
      <c r="P13" s="3"/>
      <c r="Q13" s="3"/>
      <c r="R13" s="3"/>
      <c r="S13" s="3"/>
      <c r="T13" s="3"/>
      <c r="U13" s="3"/>
      <c r="V13" s="3"/>
      <c r="W13" s="3"/>
      <c r="X13" s="3"/>
      <c r="Y13" s="3"/>
      <c r="Z13" s="3">
        <f t="shared" si="0"/>
        <v>0</v>
      </c>
      <c r="AA13" s="15"/>
      <c r="BB13" s="15"/>
      <c r="BC13" s="15"/>
      <c r="BD13"/>
    </row>
    <row r="14" spans="1:56" ht="12.75" customHeight="1" x14ac:dyDescent="0.3">
      <c r="B14" s="56" t="s">
        <v>3</v>
      </c>
      <c r="C14" s="15"/>
      <c r="D14" s="7"/>
      <c r="E14" s="53" t="str">
        <f>'Quiz 1'!G52</f>
        <v/>
      </c>
      <c r="F14" s="3" t="str">
        <f>'Quiz 1'!H52</f>
        <v/>
      </c>
      <c r="G14" s="3" t="str">
        <f>'Quiz 1'!I52</f>
        <v/>
      </c>
      <c r="H14" s="3" t="str">
        <f>'Quiz 1'!J52</f>
        <v/>
      </c>
      <c r="I14" s="3" t="str">
        <f>'Quiz 1'!K52</f>
        <v/>
      </c>
      <c r="J14" s="3" t="str">
        <f>'Quiz 1'!L52</f>
        <v/>
      </c>
      <c r="K14" s="3" t="str">
        <f>'Quiz 1'!M52</f>
        <v/>
      </c>
      <c r="L14" s="3" t="str">
        <f>'Quiz 1'!N52</f>
        <v/>
      </c>
      <c r="M14" s="3" t="str">
        <f>'Quiz 1'!O52</f>
        <v/>
      </c>
      <c r="N14" s="3" t="str">
        <f>'Quiz 1'!P52</f>
        <v/>
      </c>
      <c r="O14" s="3" t="str">
        <f>'Quiz 1'!Q52</f>
        <v/>
      </c>
      <c r="P14" s="3" t="str">
        <f>'Quiz 1'!R52</f>
        <v/>
      </c>
      <c r="Q14" s="3" t="str">
        <f>'Quiz 1'!S52</f>
        <v/>
      </c>
      <c r="R14" s="3" t="str">
        <f>'Quiz 1'!T52</f>
        <v/>
      </c>
      <c r="S14" s="3" t="str">
        <f>'Quiz 1'!U52</f>
        <v/>
      </c>
      <c r="T14" s="3" t="str">
        <f>'Quiz 1'!V52</f>
        <v/>
      </c>
      <c r="U14" s="3" t="str">
        <f>'Quiz 1'!W52</f>
        <v/>
      </c>
      <c r="V14" s="3" t="str">
        <f>'Quiz 1'!X52</f>
        <v/>
      </c>
      <c r="W14" s="3" t="str">
        <f>'Quiz 1'!Y52</f>
        <v/>
      </c>
      <c r="X14" s="3" t="str">
        <f>'Quiz 1'!Z52</f>
        <v/>
      </c>
      <c r="Y14" s="3" t="str">
        <f>'Quiz 1'!AA52</f>
        <v/>
      </c>
      <c r="Z14" s="3">
        <f t="shared" si="0"/>
        <v>0</v>
      </c>
      <c r="AA14" s="15"/>
      <c r="BB14" s="15"/>
      <c r="BC14" s="15"/>
      <c r="BD14" s="15"/>
    </row>
    <row r="15" spans="1:56" ht="12.75" customHeight="1" x14ac:dyDescent="0.3">
      <c r="A15" s="13"/>
      <c r="B15" s="39" t="s">
        <v>4</v>
      </c>
      <c r="C15" s="65"/>
      <c r="D15" s="66"/>
      <c r="E15" s="14">
        <f>SUMIF(E7:E14,"&gt;0",E7:E14)+SUMIF(E7:E14,"&lt;0",E7:E14)</f>
        <v>0</v>
      </c>
      <c r="F15" s="3">
        <f t="shared" ref="F15:Y15" si="1">SUMIF(F7:F14,"&gt;0",F7:F14)+SUMIF(F7:F14,"&lt;0",F7:F14)+E15</f>
        <v>0</v>
      </c>
      <c r="G15" s="3">
        <f t="shared" si="1"/>
        <v>0</v>
      </c>
      <c r="H15" s="3">
        <f t="shared" si="1"/>
        <v>0</v>
      </c>
      <c r="I15" s="3">
        <f t="shared" si="1"/>
        <v>0</v>
      </c>
      <c r="J15" s="3">
        <f t="shared" si="1"/>
        <v>0</v>
      </c>
      <c r="K15" s="3">
        <f t="shared" si="1"/>
        <v>0</v>
      </c>
      <c r="L15" s="3">
        <f t="shared" si="1"/>
        <v>0</v>
      </c>
      <c r="M15" s="3">
        <f t="shared" si="1"/>
        <v>0</v>
      </c>
      <c r="N15" s="3">
        <f t="shared" si="1"/>
        <v>0</v>
      </c>
      <c r="O15" s="3">
        <f t="shared" si="1"/>
        <v>0</v>
      </c>
      <c r="P15" s="3">
        <f t="shared" si="1"/>
        <v>0</v>
      </c>
      <c r="Q15" s="3">
        <f t="shared" si="1"/>
        <v>0</v>
      </c>
      <c r="R15" s="3">
        <f t="shared" si="1"/>
        <v>0</v>
      </c>
      <c r="S15" s="3">
        <f t="shared" si="1"/>
        <v>0</v>
      </c>
      <c r="T15" s="3">
        <f t="shared" si="1"/>
        <v>0</v>
      </c>
      <c r="U15" s="3">
        <f t="shared" si="1"/>
        <v>0</v>
      </c>
      <c r="V15" s="3">
        <f t="shared" si="1"/>
        <v>0</v>
      </c>
      <c r="W15" s="3">
        <f t="shared" si="1"/>
        <v>0</v>
      </c>
      <c r="X15" s="3">
        <f t="shared" si="1"/>
        <v>0</v>
      </c>
      <c r="Y15" s="3">
        <f t="shared" si="1"/>
        <v>0</v>
      </c>
      <c r="Z15" s="3">
        <f>Y15</f>
        <v>0</v>
      </c>
      <c r="AA15" s="15"/>
      <c r="BB15" s="15"/>
      <c r="BC15" s="15"/>
      <c r="BD15" s="15"/>
    </row>
    <row r="16" spans="1:56" ht="12.75" customHeight="1" thickBot="1" x14ac:dyDescent="0.35">
      <c r="D16" s="15"/>
      <c r="E16" s="15"/>
      <c r="F16" s="15"/>
      <c r="G16" s="15"/>
      <c r="H16" s="15"/>
      <c r="I16" s="15"/>
      <c r="J16" s="43"/>
      <c r="L16" s="48"/>
      <c r="M16" s="48"/>
      <c r="N16" s="48"/>
      <c r="O16" s="48"/>
      <c r="P16" s="43"/>
      <c r="Q16" s="15"/>
      <c r="R16" s="48"/>
      <c r="S16" s="48"/>
      <c r="T16" s="15"/>
      <c r="U16" s="15"/>
      <c r="V16" s="15"/>
      <c r="W16" s="15"/>
      <c r="X16" s="15"/>
      <c r="Y16" s="15"/>
      <c r="Z16" s="15"/>
      <c r="AA16" s="15"/>
      <c r="BB16" s="15"/>
      <c r="BC16" s="15"/>
      <c r="BD16" s="15"/>
    </row>
    <row r="17" spans="1:56" ht="12.75" customHeight="1" thickBot="1" x14ac:dyDescent="0.35">
      <c r="D17" s="15"/>
      <c r="E17" s="15"/>
      <c r="F17" s="15"/>
      <c r="G17" s="15"/>
      <c r="H17" s="15"/>
      <c r="I17" s="15"/>
      <c r="J17" s="43"/>
      <c r="L17" s="45" t="s">
        <v>29</v>
      </c>
      <c r="M17" s="48"/>
      <c r="N17" s="48"/>
      <c r="O17" s="44"/>
      <c r="P17" s="43"/>
      <c r="Q17" s="15"/>
      <c r="R17" s="48"/>
      <c r="S17" s="27" t="str">
        <f>IF('Quiz 1'!G64&gt;=1,"1","")</f>
        <v/>
      </c>
      <c r="T17" s="27" t="str">
        <f>IF('Quiz 1'!G64&gt;=2,"2","")</f>
        <v/>
      </c>
      <c r="U17" s="27" t="str">
        <f>IF('Quiz 1'!G64&gt;=3,"3","")</f>
        <v/>
      </c>
      <c r="V17" s="27" t="str">
        <f>IF('Quiz 1'!G64&gt;=4,"4","")</f>
        <v/>
      </c>
      <c r="W17" s="27" t="str">
        <f>IF('Quiz 1'!G64&gt;=5,"5","")</f>
        <v/>
      </c>
      <c r="X17" s="27" t="str">
        <f>IF('Quiz 1'!G64&gt;=6,"6","")</f>
        <v/>
      </c>
      <c r="Y17" s="27" t="str">
        <f>IF('Quiz 1'!G64=7,"7","")</f>
        <v/>
      </c>
      <c r="Z17" s="15"/>
      <c r="AA17" s="15"/>
      <c r="BB17" s="15"/>
      <c r="BC17" s="15"/>
      <c r="BD17" s="15"/>
    </row>
    <row r="18" spans="1:56" ht="12.75" customHeight="1" thickBot="1" x14ac:dyDescent="0.35">
      <c r="D18" s="15"/>
      <c r="E18" s="15"/>
      <c r="F18" s="15"/>
      <c r="G18" s="15" t="s">
        <v>7</v>
      </c>
      <c r="H18" s="15"/>
      <c r="I18" s="48"/>
      <c r="J18" s="47"/>
      <c r="K18" s="47"/>
      <c r="L18" s="47"/>
      <c r="Q18" s="53" t="s">
        <v>2</v>
      </c>
      <c r="S18" s="27" t="str">
        <f>IF(COUNTIFS(E22:Y28,-10)&gt;=1,"1","")</f>
        <v/>
      </c>
      <c r="T18" s="27" t="str">
        <f>IF(COUNTIFS(E22:Y28,-10)&gt;=2,"2","")</f>
        <v/>
      </c>
      <c r="U18" s="27" t="str">
        <f>IF(COUNTIFS(E22:Y28,-10)&gt;=3,"3","")</f>
        <v/>
      </c>
      <c r="V18" s="27" t="str">
        <f>IF(COUNTIFS(E22:Y28,-10)&gt;=4,"4","")</f>
        <v/>
      </c>
      <c r="W18" s="28" t="str">
        <f>IF(COUNTIFS(E22:Y28,-10)&gt;=5,"5","")</f>
        <v/>
      </c>
      <c r="X18" s="28" t="str">
        <f>IF(COUNTIFS(E22:Y28,-10)&gt;=6,"6","")</f>
        <v/>
      </c>
      <c r="Y18" s="29" t="str">
        <f>IF(COUNTIFS(E22:Y28,-10)&gt;=7,"7","")</f>
        <v/>
      </c>
      <c r="Z18" s="15"/>
      <c r="AA18" s="15"/>
      <c r="BB18" s="15"/>
      <c r="BC18" s="15"/>
      <c r="BD18" s="15"/>
    </row>
    <row r="19" spans="1:56" ht="12.75" customHeight="1" x14ac:dyDescent="0.3">
      <c r="A19" s="12"/>
      <c r="B19" s="46"/>
      <c r="C19" s="46"/>
      <c r="D19" s="15"/>
      <c r="E19" s="15"/>
      <c r="F19" s="15"/>
      <c r="M19" s="20"/>
      <c r="N19" s="20"/>
      <c r="O19" s="20"/>
      <c r="P19" s="15"/>
      <c r="Q19" s="15"/>
      <c r="R19" s="48"/>
      <c r="S19" s="21"/>
      <c r="T19" s="21"/>
      <c r="U19" s="21"/>
      <c r="V19" s="15"/>
      <c r="W19" s="15"/>
      <c r="X19" s="15"/>
      <c r="Y19" s="15"/>
      <c r="Z19" s="15"/>
      <c r="AA19" s="15"/>
      <c r="BB19" s="15"/>
      <c r="BC19" s="15"/>
      <c r="BD19" s="15"/>
    </row>
    <row r="20" spans="1:56" ht="12.75" customHeight="1" x14ac:dyDescent="0.3">
      <c r="D20" s="22"/>
      <c r="E20" s="22"/>
      <c r="F20" s="22"/>
      <c r="G20" s="22"/>
      <c r="H20" s="23"/>
      <c r="I20" s="22"/>
      <c r="J20" s="22"/>
      <c r="L20" s="23"/>
      <c r="M20" s="48"/>
      <c r="N20" s="48"/>
      <c r="O20" s="48"/>
      <c r="P20" s="50" t="str">
        <f>'Quiz 1'!G74</f>
        <v/>
      </c>
      <c r="Q20" s="22"/>
      <c r="R20" s="24"/>
      <c r="S20" s="15"/>
      <c r="T20" s="15"/>
      <c r="U20" s="15"/>
      <c r="V20" s="50" t="str">
        <f>'Quiz 1'!H74</f>
        <v/>
      </c>
      <c r="W20" s="22"/>
      <c r="X20" s="22"/>
      <c r="Y20" s="22"/>
      <c r="Z20" s="22"/>
      <c r="AA20" s="15"/>
      <c r="BB20" s="15"/>
      <c r="BC20" s="15"/>
      <c r="BD20" s="15"/>
    </row>
    <row r="21" spans="1:56" ht="12.75" customHeight="1" x14ac:dyDescent="0.3">
      <c r="B21" s="2" t="s">
        <v>0</v>
      </c>
      <c r="C21" s="63"/>
      <c r="D21" s="64"/>
      <c r="E21" s="3">
        <v>1</v>
      </c>
      <c r="F21" s="3">
        <v>2</v>
      </c>
      <c r="G21" s="3">
        <v>3</v>
      </c>
      <c r="H21" s="3">
        <v>4</v>
      </c>
      <c r="I21" s="3">
        <v>5</v>
      </c>
      <c r="J21" s="11">
        <v>6</v>
      </c>
      <c r="K21" s="3">
        <v>7</v>
      </c>
      <c r="L21" s="11">
        <v>8</v>
      </c>
      <c r="M21" s="3">
        <v>9</v>
      </c>
      <c r="N21" s="3">
        <v>10</v>
      </c>
      <c r="O21" s="3">
        <v>11</v>
      </c>
      <c r="P21" s="3">
        <v>12</v>
      </c>
      <c r="Q21" s="3">
        <v>13</v>
      </c>
      <c r="R21" s="3">
        <v>14</v>
      </c>
      <c r="S21" s="3">
        <v>15</v>
      </c>
      <c r="T21" s="3">
        <v>16</v>
      </c>
      <c r="U21" s="3">
        <v>17</v>
      </c>
      <c r="V21" s="3">
        <v>18</v>
      </c>
      <c r="W21" s="3">
        <v>19</v>
      </c>
      <c r="X21" s="3">
        <v>20</v>
      </c>
      <c r="Y21" s="3">
        <v>21</v>
      </c>
      <c r="Z21" s="3" t="s">
        <v>1</v>
      </c>
      <c r="AA21" s="15"/>
      <c r="BB21" s="15"/>
      <c r="BC21" s="15"/>
      <c r="BD21" s="15"/>
    </row>
    <row r="22" spans="1:56" ht="12.75" customHeight="1" x14ac:dyDescent="0.3">
      <c r="B22" s="25">
        <v>1</v>
      </c>
      <c r="C22" s="58"/>
      <c r="D22" s="5"/>
      <c r="E22" s="3"/>
      <c r="F22" s="3"/>
      <c r="G22" s="3"/>
      <c r="H22" s="3"/>
      <c r="I22" s="3"/>
      <c r="J22" s="3"/>
      <c r="K22" s="3"/>
      <c r="L22" s="3"/>
      <c r="M22" s="3"/>
      <c r="N22" s="3"/>
      <c r="O22" s="3"/>
      <c r="P22" s="3"/>
      <c r="Q22" s="3"/>
      <c r="R22" s="3"/>
      <c r="S22" s="3"/>
      <c r="T22" s="3"/>
      <c r="U22" s="3"/>
      <c r="V22" s="3"/>
      <c r="W22" s="3"/>
      <c r="X22" s="3"/>
      <c r="Y22" s="3"/>
      <c r="Z22" s="3">
        <f>SUM(E22:Y22)</f>
        <v>0</v>
      </c>
      <c r="AA22" s="15"/>
      <c r="BB22" s="15"/>
      <c r="BC22" s="15"/>
      <c r="BD22" s="15"/>
    </row>
    <row r="23" spans="1:56" ht="12.75" customHeight="1" x14ac:dyDescent="0.3">
      <c r="B23" s="9">
        <v>2</v>
      </c>
      <c r="C23" s="59"/>
      <c r="D23" s="7"/>
      <c r="E23" s="3"/>
      <c r="F23" s="3"/>
      <c r="G23" s="3"/>
      <c r="H23" s="3"/>
      <c r="I23" s="3"/>
      <c r="J23" s="3"/>
      <c r="K23" s="3"/>
      <c r="L23" s="3"/>
      <c r="M23" s="3"/>
      <c r="N23" s="3"/>
      <c r="O23" s="3"/>
      <c r="P23" s="3"/>
      <c r="Q23" s="3"/>
      <c r="R23" s="3"/>
      <c r="S23" s="3"/>
      <c r="T23" s="3"/>
      <c r="U23" s="3"/>
      <c r="V23" s="3"/>
      <c r="W23" s="3"/>
      <c r="X23" s="3"/>
      <c r="Y23" s="3"/>
      <c r="Z23" s="3">
        <f t="shared" ref="Z23:Z29" si="2">SUM(E23:Y23)</f>
        <v>0</v>
      </c>
      <c r="AA23" s="15"/>
      <c r="BB23" s="15"/>
      <c r="BC23" s="15"/>
      <c r="BD23" s="15"/>
    </row>
    <row r="24" spans="1:56" ht="12.75" customHeight="1" x14ac:dyDescent="0.3">
      <c r="B24" s="9">
        <v>3</v>
      </c>
      <c r="C24" s="59"/>
      <c r="D24" s="7"/>
      <c r="E24" s="8"/>
      <c r="F24" s="8"/>
      <c r="G24" s="3"/>
      <c r="H24" s="3"/>
      <c r="I24" s="3"/>
      <c r="J24" s="3"/>
      <c r="K24" s="3"/>
      <c r="L24" s="3"/>
      <c r="M24" s="3"/>
      <c r="N24" s="3"/>
      <c r="O24" s="3"/>
      <c r="P24" s="3"/>
      <c r="Q24" s="3"/>
      <c r="R24" s="3"/>
      <c r="S24" s="3"/>
      <c r="T24" s="3"/>
      <c r="U24" s="3"/>
      <c r="V24" s="3"/>
      <c r="W24" s="3"/>
      <c r="X24" s="3"/>
      <c r="Y24" s="3"/>
      <c r="Z24" s="3">
        <f t="shared" si="2"/>
        <v>0</v>
      </c>
      <c r="AA24" s="15"/>
      <c r="BB24" s="15"/>
      <c r="BC24" s="15"/>
      <c r="BD24" s="15"/>
    </row>
    <row r="25" spans="1:56" ht="12.75" customHeight="1" x14ac:dyDescent="0.3">
      <c r="B25" s="9">
        <v>4</v>
      </c>
      <c r="C25" s="59"/>
      <c r="D25" s="7"/>
      <c r="E25" s="8"/>
      <c r="F25" s="8"/>
      <c r="G25" s="3"/>
      <c r="H25" s="3"/>
      <c r="I25" s="3"/>
      <c r="J25" s="3"/>
      <c r="K25" s="3"/>
      <c r="L25" s="3"/>
      <c r="M25" s="3"/>
      <c r="N25" s="3"/>
      <c r="O25" s="3"/>
      <c r="P25" s="3"/>
      <c r="Q25" s="3"/>
      <c r="R25" s="3"/>
      <c r="S25" s="3"/>
      <c r="T25" s="3"/>
      <c r="U25" s="3"/>
      <c r="W25" s="3"/>
      <c r="X25" s="3"/>
      <c r="Y25" s="3"/>
      <c r="Z25" s="3">
        <f t="shared" si="2"/>
        <v>0</v>
      </c>
      <c r="AA25" s="15"/>
      <c r="BB25" s="15"/>
      <c r="BC25" s="15"/>
      <c r="BD25" s="15"/>
    </row>
    <row r="26" spans="1:56" ht="12.75" customHeight="1" x14ac:dyDescent="0.3">
      <c r="B26" s="9">
        <v>5</v>
      </c>
      <c r="C26" s="59"/>
      <c r="D26" s="7"/>
      <c r="E26" s="8"/>
      <c r="F26" s="8"/>
      <c r="G26" s="3"/>
      <c r="H26" s="3"/>
      <c r="I26" s="3"/>
      <c r="J26" s="3"/>
      <c r="K26" s="3"/>
      <c r="L26" s="3"/>
      <c r="M26" s="3"/>
      <c r="N26" s="3"/>
      <c r="O26" s="3"/>
      <c r="P26" s="3"/>
      <c r="Q26" s="3"/>
      <c r="R26" s="3"/>
      <c r="S26" s="3"/>
      <c r="T26" s="3"/>
      <c r="U26" s="3"/>
      <c r="V26" s="3"/>
      <c r="W26" s="3"/>
      <c r="X26" s="3"/>
      <c r="Y26" s="3"/>
      <c r="Z26" s="3">
        <f t="shared" si="2"/>
        <v>0</v>
      </c>
      <c r="AA26" s="15"/>
      <c r="BB26" s="15"/>
      <c r="BC26" s="15"/>
      <c r="BD26" s="15"/>
    </row>
    <row r="27" spans="1:56" ht="12.75" customHeight="1" x14ac:dyDescent="0.3">
      <c r="B27" s="9">
        <v>6</v>
      </c>
      <c r="C27" s="59"/>
      <c r="D27" s="7"/>
      <c r="E27" s="8"/>
      <c r="F27" s="8"/>
      <c r="G27" s="10"/>
      <c r="H27" s="3"/>
      <c r="I27" s="3"/>
      <c r="J27" s="3"/>
      <c r="K27" s="3"/>
      <c r="L27" s="3"/>
      <c r="M27" s="3"/>
      <c r="N27" s="3"/>
      <c r="O27" s="3"/>
      <c r="P27" s="3"/>
      <c r="Q27" s="3"/>
      <c r="R27" s="3"/>
      <c r="S27" s="3"/>
      <c r="T27" s="3"/>
      <c r="U27" s="3"/>
      <c r="V27" s="3"/>
      <c r="W27" s="3"/>
      <c r="X27" s="3"/>
      <c r="Y27" s="3"/>
      <c r="Z27" s="3">
        <f t="shared" si="2"/>
        <v>0</v>
      </c>
      <c r="AA27" s="15"/>
      <c r="BB27" s="15"/>
      <c r="BC27" s="15"/>
      <c r="BD27" s="15"/>
    </row>
    <row r="28" spans="1:56" ht="12.75" customHeight="1" x14ac:dyDescent="0.3">
      <c r="B28" s="9">
        <v>7</v>
      </c>
      <c r="C28" s="59"/>
      <c r="D28" s="7"/>
      <c r="E28" s="8"/>
      <c r="F28" s="8"/>
      <c r="H28" s="3"/>
      <c r="I28" s="3"/>
      <c r="J28" s="3"/>
      <c r="K28" s="3"/>
      <c r="L28" s="3"/>
      <c r="M28" s="3"/>
      <c r="N28" s="3"/>
      <c r="O28" s="3"/>
      <c r="P28" s="3"/>
      <c r="Q28" s="3"/>
      <c r="R28" s="3"/>
      <c r="S28" s="3"/>
      <c r="T28" s="3"/>
      <c r="U28" s="3"/>
      <c r="V28" s="3"/>
      <c r="W28" s="3"/>
      <c r="X28" s="3"/>
      <c r="Y28" s="3"/>
      <c r="Z28" s="3">
        <f t="shared" si="2"/>
        <v>0</v>
      </c>
      <c r="AA28" s="15"/>
      <c r="BB28" s="15"/>
      <c r="BC28" s="15"/>
      <c r="BD28" s="15"/>
    </row>
    <row r="29" spans="1:56" ht="12.75" customHeight="1" x14ac:dyDescent="0.3">
      <c r="B29" s="56" t="s">
        <v>3</v>
      </c>
      <c r="C29" s="15"/>
      <c r="D29" s="34"/>
      <c r="E29" s="53" t="str">
        <f>'Quiz 1'!G68</f>
        <v/>
      </c>
      <c r="F29" s="3" t="str">
        <f>'Quiz 1'!H68</f>
        <v/>
      </c>
      <c r="G29" s="3" t="str">
        <f>'Quiz 1'!I68</f>
        <v/>
      </c>
      <c r="H29" s="3" t="str">
        <f>'Quiz 1'!J68</f>
        <v/>
      </c>
      <c r="I29" s="3" t="str">
        <f>'Quiz 1'!K68</f>
        <v/>
      </c>
      <c r="J29" s="3" t="str">
        <f>'Quiz 1'!L68</f>
        <v/>
      </c>
      <c r="K29" s="3" t="str">
        <f>'Quiz 1'!M68</f>
        <v/>
      </c>
      <c r="L29" s="3" t="str">
        <f>'Quiz 1'!N68</f>
        <v/>
      </c>
      <c r="M29" s="3" t="str">
        <f>'Quiz 1'!O68</f>
        <v/>
      </c>
      <c r="N29" s="3" t="str">
        <f>'Quiz 1'!P68</f>
        <v/>
      </c>
      <c r="O29" s="3" t="str">
        <f>'Quiz 1'!Q68</f>
        <v/>
      </c>
      <c r="P29" s="3" t="str">
        <f>'Quiz 1'!R68</f>
        <v/>
      </c>
      <c r="Q29" s="3" t="str">
        <f>'Quiz 1'!S68</f>
        <v/>
      </c>
      <c r="R29" s="3" t="str">
        <f>'Quiz 1'!T68</f>
        <v/>
      </c>
      <c r="S29" s="3" t="str">
        <f>'Quiz 1'!U68</f>
        <v/>
      </c>
      <c r="T29" s="3" t="str">
        <f>'Quiz 1'!V68</f>
        <v/>
      </c>
      <c r="U29" s="3" t="str">
        <f>'Quiz 1'!W68</f>
        <v/>
      </c>
      <c r="V29" s="3" t="str">
        <f>'Quiz 1'!X68</f>
        <v/>
      </c>
      <c r="W29" s="3" t="str">
        <f>'Quiz 1'!Y68</f>
        <v/>
      </c>
      <c r="X29" s="3" t="str">
        <f>'Quiz 1'!Z68</f>
        <v/>
      </c>
      <c r="Y29" s="3" t="str">
        <f>'Quiz 1'!AA68</f>
        <v/>
      </c>
      <c r="Z29" s="3">
        <f t="shared" si="2"/>
        <v>0</v>
      </c>
    </row>
    <row r="30" spans="1:56" ht="12.75" customHeight="1" x14ac:dyDescent="0.3">
      <c r="B30" s="3" t="s">
        <v>4</v>
      </c>
      <c r="C30" s="65"/>
      <c r="D30" s="66"/>
      <c r="E30" s="3">
        <f>SUMIF(E22:E29,"&gt;0",E22:E29)+SUMIF(E22:E29,"&lt;0",E22:E29)</f>
        <v>0</v>
      </c>
      <c r="F30" s="3">
        <f t="shared" ref="F30:Y30" si="3">SUMIF(F22:F29,"&gt;0",F22:F29)+SUMIF(F22:F29,"&lt;0",F22:F29)+E30</f>
        <v>0</v>
      </c>
      <c r="G30" s="3">
        <f t="shared" si="3"/>
        <v>0</v>
      </c>
      <c r="H30" s="3">
        <f t="shared" si="3"/>
        <v>0</v>
      </c>
      <c r="I30" s="3">
        <f t="shared" si="3"/>
        <v>0</v>
      </c>
      <c r="J30" s="3">
        <f t="shared" si="3"/>
        <v>0</v>
      </c>
      <c r="K30" s="3">
        <f t="shared" si="3"/>
        <v>0</v>
      </c>
      <c r="L30" s="3">
        <f t="shared" si="3"/>
        <v>0</v>
      </c>
      <c r="M30" s="3">
        <f t="shared" si="3"/>
        <v>0</v>
      </c>
      <c r="N30" s="3">
        <f t="shared" si="3"/>
        <v>0</v>
      </c>
      <c r="O30" s="3">
        <f t="shared" si="3"/>
        <v>0</v>
      </c>
      <c r="P30" s="3">
        <f t="shared" si="3"/>
        <v>0</v>
      </c>
      <c r="Q30" s="3">
        <f t="shared" si="3"/>
        <v>0</v>
      </c>
      <c r="R30" s="3">
        <f t="shared" si="3"/>
        <v>0</v>
      </c>
      <c r="S30" s="3">
        <f t="shared" si="3"/>
        <v>0</v>
      </c>
      <c r="T30" s="3">
        <f t="shared" si="3"/>
        <v>0</v>
      </c>
      <c r="U30" s="3">
        <f t="shared" si="3"/>
        <v>0</v>
      </c>
      <c r="V30" s="3">
        <f t="shared" si="3"/>
        <v>0</v>
      </c>
      <c r="W30" s="3">
        <f t="shared" si="3"/>
        <v>0</v>
      </c>
      <c r="X30" s="3">
        <f t="shared" si="3"/>
        <v>0</v>
      </c>
      <c r="Y30" s="3">
        <f t="shared" si="3"/>
        <v>0</v>
      </c>
      <c r="Z30" s="3">
        <f>Y30</f>
        <v>0</v>
      </c>
    </row>
    <row r="39" spans="2:27" hidden="1" x14ac:dyDescent="0.3">
      <c r="B39" s="67" t="s">
        <v>32</v>
      </c>
      <c r="C39" s="67"/>
      <c r="D39" s="67"/>
      <c r="E39" s="67"/>
      <c r="I39" s="41" t="s">
        <v>33</v>
      </c>
    </row>
    <row r="40" spans="2:27" hidden="1" x14ac:dyDescent="0.3">
      <c r="B40" s="16" t="s">
        <v>5</v>
      </c>
      <c r="D40" t="s">
        <v>6</v>
      </c>
      <c r="E40"/>
      <c r="F40" s="15"/>
      <c r="G40" s="42" t="s">
        <v>30</v>
      </c>
      <c r="H40" s="15"/>
      <c r="I40" s="53">
        <v>3</v>
      </c>
      <c r="J40" s="53">
        <v>4</v>
      </c>
      <c r="K40" s="53">
        <v>5</v>
      </c>
      <c r="L40" s="53">
        <v>6</v>
      </c>
      <c r="M40" s="53">
        <v>7</v>
      </c>
      <c r="N40" s="53">
        <v>8</v>
      </c>
      <c r="O40" s="53">
        <v>9</v>
      </c>
      <c r="P40" s="53">
        <v>10</v>
      </c>
      <c r="Q40" s="53">
        <v>11</v>
      </c>
      <c r="R40" s="53">
        <v>12</v>
      </c>
      <c r="S40" s="53">
        <v>13</v>
      </c>
      <c r="T40" s="53">
        <v>14</v>
      </c>
      <c r="U40" s="53">
        <v>15</v>
      </c>
      <c r="V40" s="53">
        <v>16</v>
      </c>
      <c r="W40" s="53">
        <v>17</v>
      </c>
      <c r="X40" s="53">
        <v>18</v>
      </c>
      <c r="Y40" s="53">
        <v>19</v>
      </c>
      <c r="Z40" s="53">
        <v>20</v>
      </c>
      <c r="AA40" s="53">
        <v>21</v>
      </c>
    </row>
    <row r="41" spans="2:27" hidden="1" x14ac:dyDescent="0.3">
      <c r="B41">
        <f>COUNTIF('Quiz 1'!E7:Y13,-10)</f>
        <v>0</v>
      </c>
      <c r="C41" t="b">
        <f>IF(B41&gt;=5,TRUE,FALSE)</f>
        <v>0</v>
      </c>
      <c r="D41">
        <v>5</v>
      </c>
      <c r="E41">
        <f>COUNTIF('Quiz 1'!E7:I13,-10)</f>
        <v>0</v>
      </c>
      <c r="F41" s="15"/>
      <c r="G41" s="15" t="b">
        <f>OR('Quiz 1'!E7=20,'Quiz 1'!F7=20,'Quiz 1'!G7=20,'Quiz 1'!H7=20,'Quiz 1'!I7=20,'Quiz 1'!J7=20,'Quiz 1'!K7=20,'Quiz 1'!L7=20,'Quiz 1'!M7=20,'Quiz 1'!N7=20,'Quiz 1'!O7=20,'Quiz 1'!P7=20,'Quiz 1'!Q7=20,'Quiz 1'!R7=20,'Quiz 1'!S7=20,'Quiz 1'!T7=20,'Quiz 1'!U7=20,'Quiz 1'!V7=20,'Quiz 1'!W7=20,'Quiz 1'!X7=20,'Quiz 1'!Y7=20)</f>
        <v>0</v>
      </c>
      <c r="H41" s="15"/>
      <c r="I41" s="15" t="b">
        <f>OR('Quiz 1'!E7=20,'Quiz 1'!F7=20,'Quiz 1'!G7=20)</f>
        <v>0</v>
      </c>
      <c r="J41" s="15" t="b">
        <f>OR('Quiz 1'!E7=20,'Quiz 1'!F7=20,'Quiz 1'!G7=20,'Quiz 1'!H7=20)</f>
        <v>0</v>
      </c>
      <c r="K41" s="15" t="b">
        <f>OR('Quiz 1'!E7=20,'Quiz 1'!F7=20,'Quiz 1'!G7=20,'Quiz 1'!H7=20,'Quiz 1'!I7=20)</f>
        <v>0</v>
      </c>
      <c r="L41" s="15" t="b">
        <f>OR('Quiz 1'!E7=20,'Quiz 1'!F7=20,'Quiz 1'!G7=20,'Quiz 1'!H7=20,'Quiz 1'!I7=20,'Quiz 1'!J7=20)</f>
        <v>0</v>
      </c>
      <c r="M41" s="15" t="b">
        <f>OR('Quiz 1'!E7=20,'Quiz 1'!F7=20,'Quiz 1'!G7=20,'Quiz 1'!H7=20,'Quiz 1'!I7=20,'Quiz 1'!J7=20,'Quiz 1'!K7=20)</f>
        <v>0</v>
      </c>
      <c r="N41" s="15" t="b">
        <f>OR('Quiz 1'!E7=20,'Quiz 1'!F7=20,'Quiz 1'!G7=20,'Quiz 1'!H7=20,'Quiz 1'!I7=20,'Quiz 1'!J7=20,'Quiz 1'!K7=20,'Quiz 1'!L7=20)</f>
        <v>0</v>
      </c>
      <c r="O41" s="15" t="b">
        <f>OR('Quiz 1'!E7=20,'Quiz 1'!F7=20,'Quiz 1'!G7=20,'Quiz 1'!H7=20,'Quiz 1'!I7=20,'Quiz 1'!J7=20,'Quiz 1'!K7=20,'Quiz 1'!L7=20,'Quiz 1'!M7=20)</f>
        <v>0</v>
      </c>
      <c r="P41" s="15" t="b">
        <f>OR('Quiz 1'!E7=20,'Quiz 1'!F7=20,'Quiz 1'!G7=20,'Quiz 1'!H7=20,'Quiz 1'!I7=20,'Quiz 1'!J7=20,'Quiz 1'!K7=20,'Quiz 1'!L7=20,'Quiz 1'!M7=20,'Quiz 1'!N7=20)</f>
        <v>0</v>
      </c>
      <c r="Q41" s="15" t="b">
        <f>OR('Quiz 1'!E7=20,'Quiz 1'!F7=20,'Quiz 1'!G7=20,'Quiz 1'!H7=20,'Quiz 1'!I7=20,'Quiz 1'!J7=20,'Quiz 1'!K7=20,'Quiz 1'!L7=20,'Quiz 1'!M7=20,'Quiz 1'!N7=20,'Quiz 1'!O7=20)</f>
        <v>0</v>
      </c>
      <c r="R41" s="15" t="b">
        <f>OR('Quiz 1'!E7=20,'Quiz 1'!F7=20,'Quiz 1'!G7=20,'Quiz 1'!H7=20,'Quiz 1'!I7=20,'Quiz 1'!J7=20,'Quiz 1'!K7=20,'Quiz 1'!L7=20,'Quiz 1'!M7=20,'Quiz 1'!N7=20,'Quiz 1'!O7=20,'Quiz 1'!P7=20)</f>
        <v>0</v>
      </c>
      <c r="S41" s="15" t="b">
        <f>OR('Quiz 1'!E7=20,'Quiz 1'!F7=20,'Quiz 1'!G7=20,'Quiz 1'!H7=20,'Quiz 1'!I7=20,'Quiz 1'!J7=20,'Quiz 1'!K7=20,'Quiz 1'!L7=20,'Quiz 1'!M7=20,'Quiz 1'!N7=20,'Quiz 1'!O7=20,'Quiz 1'!P7=20,'Quiz 1'!Q7=20)</f>
        <v>0</v>
      </c>
      <c r="T41" s="15" t="b">
        <f>OR('Quiz 1'!E7=20,'Quiz 1'!F7=20,'Quiz 1'!G7=20,'Quiz 1'!H7=20,'Quiz 1'!I7=20,'Quiz 1'!J7=20,'Quiz 1'!K7=20,'Quiz 1'!L7=20,'Quiz 1'!M7=20,'Quiz 1'!N7=20,'Quiz 1'!O7=20,'Quiz 1'!P7=20,'Quiz 1'!Q7=20,'Quiz 1'!R7=20)</f>
        <v>0</v>
      </c>
      <c r="U41" s="15" t="b">
        <f>OR('Quiz 1'!E7=20,'Quiz 1'!F7=20,'Quiz 1'!G7=20,'Quiz 1'!H7=20,'Quiz 1'!I7=20,'Quiz 1'!J7=20,'Quiz 1'!K7=20,'Quiz 1'!L7=20,'Quiz 1'!M7=20,'Quiz 1'!N7=20,'Quiz 1'!O7=20,'Quiz 1'!P7=20,'Quiz 1'!Q7=20,'Quiz 1'!R7=20,'Quiz 1'!S7=20)</f>
        <v>0</v>
      </c>
      <c r="V41" s="15" t="b">
        <f>OR('Quiz 1'!E7=20,'Quiz 1'!F7=20,'Quiz 1'!G7=20,'Quiz 1'!H7=20,'Quiz 1'!I7=20,'Quiz 1'!J7=20,'Quiz 1'!K7=20,'Quiz 1'!L7=20,'Quiz 1'!M7=20,'Quiz 1'!N7=20,'Quiz 1'!O7=20,'Quiz 1'!P7=20,'Quiz 1'!Q7=20,'Quiz 1'!R7=20,'Quiz 1'!S7=20,'Quiz 1'!T7=20)</f>
        <v>0</v>
      </c>
      <c r="W41" s="15" t="b">
        <f>OR('Quiz 1'!E7=20,'Quiz 1'!F7=20,'Quiz 1'!G7=20,'Quiz 1'!H7=20,'Quiz 1'!I7=20,'Quiz 1'!J7=20,'Quiz 1'!K7=20,'Quiz 1'!L7=20,'Quiz 1'!M7=20,'Quiz 1'!N7=20,'Quiz 1'!O7=20,'Quiz 1'!P7=20,'Quiz 1'!Q7=20,'Quiz 1'!R7=20,'Quiz 1'!S7=20,'Quiz 1'!T7=20,'Quiz 1'!U7=20)</f>
        <v>0</v>
      </c>
      <c r="X41" s="15" t="b">
        <f>OR('Quiz 1'!E7=20,'Quiz 1'!F7=20,'Quiz 1'!G7=20,'Quiz 1'!H7=20,'Quiz 1'!I7=20,'Quiz 1'!J7=20,'Quiz 1'!K7=20,'Quiz 1'!L7=20,'Quiz 1'!M7=20,'Quiz 1'!N7=20,'Quiz 1'!O7=20,'Quiz 1'!P7=20,'Quiz 1'!Q7=20,'Quiz 1'!R7=20,'Quiz 1'!S7=20,'Quiz 1'!T7=20,'Quiz 1'!U7=20,'Quiz 1'!V7=20)</f>
        <v>0</v>
      </c>
      <c r="Y41" s="15" t="b">
        <f>OR('Quiz 1'!E7=20,'Quiz 1'!F7=20,'Quiz 1'!G7=20,'Quiz 1'!H7=20,'Quiz 1'!I7=20,'Quiz 1'!J7=20,'Quiz 1'!K7=20,'Quiz 1'!L7=20,'Quiz 1'!M7=20,'Quiz 1'!N7=20,'Quiz 1'!O7=20,'Quiz 1'!P7=20,'Quiz 1'!Q7=20,'Quiz 1'!R7=20,'Quiz 1'!S7=20,'Quiz 1'!T7=20,'Quiz 1'!U7=20,'Quiz 1'!V7=20,'Quiz 1'!W7=20)</f>
        <v>0</v>
      </c>
      <c r="Z41" s="15" t="b">
        <f>OR('Quiz 1'!E7=20,'Quiz 1'!F7=20,'Quiz 1'!G7=20,'Quiz 1'!H7=20,'Quiz 1'!I7=20,'Quiz 1'!J7=20,'Quiz 1'!K7=20,'Quiz 1'!L7=20,'Quiz 1'!M7=20,'Quiz 1'!N7=20,'Quiz 1'!O7=20,'Quiz 1'!P7=20,'Quiz 1'!Q7=20,'Quiz 1'!R7=20,'Quiz 1'!S7=20,'Quiz 1'!T7=20,'Quiz 1'!U7=20,'Quiz 1'!V7=20,'Quiz 1'!W7=20,'Quiz 1'!X7=20)</f>
        <v>0</v>
      </c>
      <c r="AA41" s="15" t="b">
        <f>OR('Quiz 1'!E7=20,'Quiz 1'!F7=20,'Quiz 1'!G7=20,'Quiz 1'!H7=20,'Quiz 1'!I7=20,'Quiz 1'!J7=20,'Quiz 1'!K7=20,'Quiz 1'!L7=20,'Quiz 1'!M7=20,'Quiz 1'!N7=20,'Quiz 1'!O7=20,'Quiz 1'!P7=20,'Quiz 1'!Q7=20,'Quiz 1'!R7=20,'Quiz 1'!S7=20,'Quiz 1'!T7=20,'Quiz 1'!U7=20,'Quiz 1'!V7=20,'Quiz 1'!W7=20,'Quiz 1'!X7=20,'Quiz 1'!Y7=20)</f>
        <v>0</v>
      </c>
    </row>
    <row r="42" spans="2:27" hidden="1" x14ac:dyDescent="0.3">
      <c r="C42" t="b">
        <f>IF(B41&gt;=6,TRUE,FALSE)</f>
        <v>0</v>
      </c>
      <c r="D42">
        <v>6</v>
      </c>
      <c r="E42">
        <f>COUNTIF('Quiz 1'!E7:J13,-10)</f>
        <v>0</v>
      </c>
      <c r="F42" s="15"/>
      <c r="G42" s="15" t="b">
        <f>OR('Quiz 1'!E8=20,'Quiz 1'!F8=20,'Quiz 1'!G8=20,'Quiz 1'!H8=20,'Quiz 1'!I8=20,'Quiz 1'!J8=20,'Quiz 1'!K8=20,'Quiz 1'!L8=20,'Quiz 1'!M8=20,'Quiz 1'!N8=20,'Quiz 1'!O8=20,'Quiz 1'!P8=20,'Quiz 1'!Q8=20,'Quiz 1'!R8=20,'Quiz 1'!S8=20,'Quiz 1'!T8=20,'Quiz 1'!U8=20,'Quiz 1'!V8=20,'Quiz 1'!W8=20,'Quiz 1'!X8=20,'Quiz 1'!Y8=20)</f>
        <v>0</v>
      </c>
      <c r="H42" s="15"/>
      <c r="I42" s="15" t="b">
        <f>OR('Quiz 1'!E8=20,'Quiz 1'!F8=20,'Quiz 1'!G8=20)</f>
        <v>0</v>
      </c>
      <c r="J42" s="15" t="b">
        <f>OR('Quiz 1'!E8=20,'Quiz 1'!F8=20,'Quiz 1'!G8=20,'Quiz 1'!H8=20)</f>
        <v>0</v>
      </c>
      <c r="K42" s="15" t="b">
        <f>OR('Quiz 1'!E8=20,'Quiz 1'!F8=20,'Quiz 1'!G8=20,'Quiz 1'!H8=20,'Quiz 1'!I8=20)</f>
        <v>0</v>
      </c>
      <c r="L42" s="15" t="b">
        <f>OR('Quiz 1'!E8=20,'Quiz 1'!F8=20,'Quiz 1'!G8=20,'Quiz 1'!H8=20,'Quiz 1'!I8=20,'Quiz 1'!J8=20)</f>
        <v>0</v>
      </c>
      <c r="M42" s="15" t="b">
        <f>OR('Quiz 1'!E8=20,'Quiz 1'!F8=20,'Quiz 1'!G8=20,'Quiz 1'!H8=20,'Quiz 1'!I8=20,'Quiz 1'!J8=20,'Quiz 1'!K8=20)</f>
        <v>0</v>
      </c>
      <c r="N42" s="15" t="b">
        <f>OR('Quiz 1'!E8=20,'Quiz 1'!F8=20,'Quiz 1'!G8=20,'Quiz 1'!H8=20,'Quiz 1'!I8=20,'Quiz 1'!J8=20,'Quiz 1'!K8=20,'Quiz 1'!L8=20)</f>
        <v>0</v>
      </c>
      <c r="O42" s="15" t="b">
        <f>OR('Quiz 1'!E8=20,'Quiz 1'!F8=20,'Quiz 1'!G8=20,'Quiz 1'!H8=20,'Quiz 1'!I8=20,'Quiz 1'!J8=20,'Quiz 1'!K8=20,'Quiz 1'!L8=20,'Quiz 1'!M8=20)</f>
        <v>0</v>
      </c>
      <c r="P42" s="15" t="b">
        <f>OR('Quiz 1'!E8=20,'Quiz 1'!F8=20,'Quiz 1'!G8=20,'Quiz 1'!H8=20,'Quiz 1'!I8=20,'Quiz 1'!J8=20,'Quiz 1'!K8=20,'Quiz 1'!L8=20,'Quiz 1'!M8=20,'Quiz 1'!N8=20)</f>
        <v>0</v>
      </c>
      <c r="Q42" s="15" t="b">
        <f>OR('Quiz 1'!E8=20,'Quiz 1'!F8=20,'Quiz 1'!G8=20,'Quiz 1'!H8=20,'Quiz 1'!I8=20,'Quiz 1'!J8=20,'Quiz 1'!K8=20,'Quiz 1'!L8=20,'Quiz 1'!M8=20,'Quiz 1'!N8=20,'Quiz 1'!O8=20)</f>
        <v>0</v>
      </c>
      <c r="R42" s="15" t="b">
        <f>OR('Quiz 1'!E8=20,'Quiz 1'!F8=20,'Quiz 1'!G8=20,'Quiz 1'!H8=20,'Quiz 1'!I8=20,'Quiz 1'!J8=20,'Quiz 1'!K8=20,'Quiz 1'!L8=20,'Quiz 1'!M8=20,'Quiz 1'!N8=20,'Quiz 1'!O8=20,'Quiz 1'!P8=20)</f>
        <v>0</v>
      </c>
      <c r="S42" s="15" t="b">
        <f>OR('Quiz 1'!E8=20,'Quiz 1'!F8=20,'Quiz 1'!G8=20,'Quiz 1'!H8=20,'Quiz 1'!I8=20,'Quiz 1'!J8=20,'Quiz 1'!K8=20,'Quiz 1'!L8=20,'Quiz 1'!M8=20,'Quiz 1'!N8=20,'Quiz 1'!O8=20,'Quiz 1'!P8=20,'Quiz 1'!Q8=20)</f>
        <v>0</v>
      </c>
      <c r="T42" s="15" t="b">
        <f>OR('Quiz 1'!E8=20,'Quiz 1'!F8=20,'Quiz 1'!G8=20,'Quiz 1'!H8=20,'Quiz 1'!I8=20,'Quiz 1'!J8=20,'Quiz 1'!K8=20,'Quiz 1'!L8=20,'Quiz 1'!M8=20,'Quiz 1'!N8=20,'Quiz 1'!O8=20,'Quiz 1'!P8=20,'Quiz 1'!Q8=20,'Quiz 1'!R8=20)</f>
        <v>0</v>
      </c>
      <c r="U42" s="15" t="b">
        <f>OR('Quiz 1'!E8=20,'Quiz 1'!F8=20,'Quiz 1'!G8=20,'Quiz 1'!H8=20,'Quiz 1'!I8=20,'Quiz 1'!J8=20,'Quiz 1'!K8=20,'Quiz 1'!L8=20,'Quiz 1'!M8=20,'Quiz 1'!N8=20,'Quiz 1'!O8=20,'Quiz 1'!P8=20,'Quiz 1'!Q8=20,'Quiz 1'!R8=20,'Quiz 1'!S8=20)</f>
        <v>0</v>
      </c>
      <c r="V42" s="15" t="b">
        <f>OR('Quiz 1'!E8=20,'Quiz 1'!F8=20,'Quiz 1'!G8=20,'Quiz 1'!H8=20,'Quiz 1'!I8=20,'Quiz 1'!J8=20,'Quiz 1'!K8=20,'Quiz 1'!L8=20,'Quiz 1'!M8=20,'Quiz 1'!N8=20,'Quiz 1'!O8=20,'Quiz 1'!P8=20,'Quiz 1'!Q8=20,'Quiz 1'!R8=20,'Quiz 1'!S8=20,'Quiz 1'!T8=20)</f>
        <v>0</v>
      </c>
      <c r="W42" s="15" t="b">
        <f>OR('Quiz 1'!E8=20,'Quiz 1'!F8=20,'Quiz 1'!G8=20,'Quiz 1'!H8=20,'Quiz 1'!I8=20,'Quiz 1'!J8=20,'Quiz 1'!K8=20,'Quiz 1'!L8=20,'Quiz 1'!M8=20,'Quiz 1'!N8=20,'Quiz 1'!O8=20,'Quiz 1'!P8=20,'Quiz 1'!Q8=20,'Quiz 1'!R8=20,'Quiz 1'!S8=20,'Quiz 1'!T8=20,'Quiz 1'!U8=20)</f>
        <v>0</v>
      </c>
      <c r="X42" s="15" t="b">
        <f>OR('Quiz 1'!E8=20,'Quiz 1'!F8=20,'Quiz 1'!G8=20,'Quiz 1'!H8=20,'Quiz 1'!I8=20,'Quiz 1'!J8=20,'Quiz 1'!K8=20,'Quiz 1'!L8=20,'Quiz 1'!M8=20,'Quiz 1'!N8=20,'Quiz 1'!O8=20,'Quiz 1'!P8=20,'Quiz 1'!Q8=20,'Quiz 1'!R8=20,'Quiz 1'!S8=20,'Quiz 1'!T8=20,'Quiz 1'!U8=20,'Quiz 1'!V8=20)</f>
        <v>0</v>
      </c>
      <c r="Y42" s="15" t="b">
        <f>OR('Quiz 1'!E8=20,'Quiz 1'!F8=20,'Quiz 1'!G8=20,'Quiz 1'!H8=20,'Quiz 1'!I8=20,'Quiz 1'!J8=20,'Quiz 1'!K8=20,'Quiz 1'!L8=20,'Quiz 1'!M8=20,'Quiz 1'!N8=20,'Quiz 1'!O8=20,'Quiz 1'!P8=20,'Quiz 1'!Q8=20,'Quiz 1'!R8=20,'Quiz 1'!S8=20,'Quiz 1'!T8=20,'Quiz 1'!U8=20,'Quiz 1'!V8=20,'Quiz 1'!W8=20)</f>
        <v>0</v>
      </c>
      <c r="Z42" s="15" t="b">
        <f>OR('Quiz 1'!E8=20,'Quiz 1'!F8=20,'Quiz 1'!G8=20,'Quiz 1'!H8=20,'Quiz 1'!I8=20,'Quiz 1'!J8=20,'Quiz 1'!K8=20,'Quiz 1'!L8=20,'Quiz 1'!M8=20,'Quiz 1'!N8=20,'Quiz 1'!O8=20,'Quiz 1'!P8=20,'Quiz 1'!Q8=20,'Quiz 1'!R8=20,'Quiz 1'!S8=20,'Quiz 1'!T8=20,'Quiz 1'!U8=20,'Quiz 1'!V8=20,'Quiz 1'!W8=20,'Quiz 1'!X8=20)</f>
        <v>0</v>
      </c>
      <c r="AA42" s="15" t="b">
        <f>OR('Quiz 1'!E8=20,'Quiz 1'!F8=20,'Quiz 1'!G8=20,'Quiz 1'!H8=20,'Quiz 1'!I8=20,'Quiz 1'!J8=20,'Quiz 1'!K8=20,'Quiz 1'!L8=20,'Quiz 1'!M8=20,'Quiz 1'!N8=20,'Quiz 1'!O8=20,'Quiz 1'!P8=20,'Quiz 1'!Q8=20,'Quiz 1'!R8=20,'Quiz 1'!S8=20,'Quiz 1'!T8=20,'Quiz 1'!U8=20,'Quiz 1'!V8=20,'Quiz 1'!W8=20,'Quiz 1'!X8=20,'Quiz 1'!Y8=20)</f>
        <v>0</v>
      </c>
    </row>
    <row r="43" spans="2:27" hidden="1" x14ac:dyDescent="0.3">
      <c r="C43" t="b">
        <f>IF(B41&gt;=7,TRUE,FALSE)</f>
        <v>0</v>
      </c>
      <c r="D43">
        <v>7</v>
      </c>
      <c r="E43">
        <f>COUNTIF('Quiz 1'!E7:K13,-10)</f>
        <v>0</v>
      </c>
      <c r="F43" s="15"/>
      <c r="G43" s="15" t="b">
        <f>OR('Quiz 1'!E9=20,'Quiz 1'!F9=20,'Quiz 1'!G9=20,'Quiz 1'!H9=20,'Quiz 1'!I9=20,'Quiz 1'!J9=20,'Quiz 1'!K9=20,'Quiz 1'!L9=20,'Quiz 1'!M9=20,'Quiz 1'!N9=20,'Quiz 1'!O9=20,'Quiz 1'!P9=20,'Quiz 1'!Q9=20,'Quiz 1'!R9=20,'Quiz 1'!S9=20,'Quiz 1'!T9=20,'Quiz 1'!U9=20,'Quiz 1'!V9=20,'Quiz 1'!W9=20,'Quiz 1'!X9=20,'Quiz 1'!Y9=20)</f>
        <v>0</v>
      </c>
      <c r="H43" s="15"/>
      <c r="I43" s="15" t="b">
        <f>OR('Quiz 1'!E9=20,'Quiz 1'!F9=20,'Quiz 1'!G9=20)</f>
        <v>0</v>
      </c>
      <c r="J43" s="15" t="b">
        <f>OR('Quiz 1'!E9=20,'Quiz 1'!F9=20,'Quiz 1'!G9=20,'Quiz 1'!H9=20)</f>
        <v>0</v>
      </c>
      <c r="K43" s="15" t="b">
        <f>OR('Quiz 1'!E9=20,'Quiz 1'!F9=20,'Quiz 1'!G9=20,'Quiz 1'!H9=20,'Quiz 1'!I9=20)</f>
        <v>0</v>
      </c>
      <c r="L43" s="15" t="b">
        <f>OR('Quiz 1'!E9=20,'Quiz 1'!F9=20,'Quiz 1'!G9=20,'Quiz 1'!H9=20,'Quiz 1'!I9=20,'Quiz 1'!J9=20)</f>
        <v>0</v>
      </c>
      <c r="M43" s="15" t="b">
        <f>OR('Quiz 1'!E9=20,'Quiz 1'!F9=20,'Quiz 1'!G9=20,'Quiz 1'!H9=20,'Quiz 1'!I9=20,'Quiz 1'!J9=20,'Quiz 1'!K9=20)</f>
        <v>0</v>
      </c>
      <c r="N43" s="15" t="b">
        <f>OR('Quiz 1'!E9=20,'Quiz 1'!F9=20,'Quiz 1'!G9=20,'Quiz 1'!H9=20,'Quiz 1'!I9=20,'Quiz 1'!J9=20,'Quiz 1'!K9=20,'Quiz 1'!L9=20)</f>
        <v>0</v>
      </c>
      <c r="O43" s="15" t="b">
        <f>OR('Quiz 1'!E9=20,'Quiz 1'!F9=20,'Quiz 1'!G9=20,'Quiz 1'!H9=20,'Quiz 1'!I9=20,'Quiz 1'!J9=20,'Quiz 1'!K9=20,'Quiz 1'!L9=20,'Quiz 1'!M9=20)</f>
        <v>0</v>
      </c>
      <c r="P43" s="15" t="b">
        <f>OR('Quiz 1'!E9=20,'Quiz 1'!F9=20,'Quiz 1'!G9=20,'Quiz 1'!H9=20,'Quiz 1'!I9=20,'Quiz 1'!J9=20,'Quiz 1'!K9=20,'Quiz 1'!L9=20,'Quiz 1'!M9=20,'Quiz 1'!N9=20)</f>
        <v>0</v>
      </c>
      <c r="Q43" s="15" t="b">
        <f>OR('Quiz 1'!E9=20,'Quiz 1'!F9=20,'Quiz 1'!G9=20,'Quiz 1'!H9=20,'Quiz 1'!I9=20,'Quiz 1'!J9=20,'Quiz 1'!K9=20,'Quiz 1'!L9=20,'Quiz 1'!M9=20,'Quiz 1'!N9=20,'Quiz 1'!O9=20)</f>
        <v>0</v>
      </c>
      <c r="R43" s="15" t="b">
        <f>OR('Quiz 1'!E9=20,'Quiz 1'!F9=20,'Quiz 1'!G9=20,'Quiz 1'!H9=20,'Quiz 1'!I9=20,'Quiz 1'!J9=20,'Quiz 1'!K9=20,'Quiz 1'!L9=20,'Quiz 1'!M9=20,'Quiz 1'!N9=20,'Quiz 1'!O9=20,'Quiz 1'!P9=20)</f>
        <v>0</v>
      </c>
      <c r="S43" s="15" t="b">
        <f>OR('Quiz 1'!E9=20,'Quiz 1'!F9=20,'Quiz 1'!G9=20,'Quiz 1'!H9=20,'Quiz 1'!I9=20,'Quiz 1'!J9=20,'Quiz 1'!K9=20,'Quiz 1'!L9=20,'Quiz 1'!M9=20,'Quiz 1'!N9=20,'Quiz 1'!O9=20,'Quiz 1'!P9=20,'Quiz 1'!Q9=20)</f>
        <v>0</v>
      </c>
      <c r="T43" s="15" t="b">
        <f>OR('Quiz 1'!E9=20,'Quiz 1'!F9=20,'Quiz 1'!G9=20,'Quiz 1'!H9=20,'Quiz 1'!I9=20,'Quiz 1'!J9=20,'Quiz 1'!K9=20,'Quiz 1'!L9=20,'Quiz 1'!M9=20,'Quiz 1'!N9=20,'Quiz 1'!O9=20,'Quiz 1'!P9=20,'Quiz 1'!Q9=20,'Quiz 1'!R9=20)</f>
        <v>0</v>
      </c>
      <c r="U43" s="15" t="b">
        <f>OR('Quiz 1'!E9=20,'Quiz 1'!F9=20,'Quiz 1'!G9=20,'Quiz 1'!H9=20,'Quiz 1'!I9=20,'Quiz 1'!J9=20,'Quiz 1'!K9=20,'Quiz 1'!L9=20,'Quiz 1'!M9=20,'Quiz 1'!N9=20,'Quiz 1'!O9=20,'Quiz 1'!P9=20,'Quiz 1'!Q9=20,'Quiz 1'!R9=20,'Quiz 1'!S9=20)</f>
        <v>0</v>
      </c>
      <c r="V43" s="15" t="b">
        <f>OR('Quiz 1'!E9=20,'Quiz 1'!F9=20,'Quiz 1'!G9=20,'Quiz 1'!H9=20,'Quiz 1'!I9=20,'Quiz 1'!J9=20,'Quiz 1'!K9=20,'Quiz 1'!L9=20,'Quiz 1'!M9=20,'Quiz 1'!N9=20,'Quiz 1'!O9=20,'Quiz 1'!P9=20,'Quiz 1'!Q9=20,'Quiz 1'!R9=20,'Quiz 1'!S9=20,'Quiz 1'!T9=20)</f>
        <v>0</v>
      </c>
      <c r="W43" s="15" t="b">
        <f>OR('Quiz 1'!E9=20,'Quiz 1'!F9=20,'Quiz 1'!G9=20,'Quiz 1'!H9=20,'Quiz 1'!I9=20,'Quiz 1'!J9=20,'Quiz 1'!K9=20,'Quiz 1'!L9=20,'Quiz 1'!M9=20,'Quiz 1'!N9=20,'Quiz 1'!O9=20,'Quiz 1'!P9=20,'Quiz 1'!Q9=20,'Quiz 1'!R9=20,'Quiz 1'!S9=20,'Quiz 1'!T9=20,'Quiz 1'!U9=20)</f>
        <v>0</v>
      </c>
      <c r="X43" s="15" t="b">
        <f>OR('Quiz 1'!E9=20,'Quiz 1'!F9=20,'Quiz 1'!G9=20,'Quiz 1'!H9=20,'Quiz 1'!I9=20,'Quiz 1'!J9=20,'Quiz 1'!K9=20,'Quiz 1'!L9=20,'Quiz 1'!M9=20,'Quiz 1'!N9=20,'Quiz 1'!O9=20,'Quiz 1'!P9=20,'Quiz 1'!Q9=20,'Quiz 1'!R9=20,'Quiz 1'!S9=20,'Quiz 1'!T9=20,'Quiz 1'!U9=20,'Quiz 1'!V9=20)</f>
        <v>0</v>
      </c>
      <c r="Y43" s="15" t="b">
        <f>OR('Quiz 1'!E9=20,'Quiz 1'!F9=20,'Quiz 1'!G9=20,'Quiz 1'!H9=20,'Quiz 1'!I9=20,'Quiz 1'!J9=20,'Quiz 1'!K9=20,'Quiz 1'!L9=20,'Quiz 1'!M9=20,'Quiz 1'!N9=20,'Quiz 1'!O9=20,'Quiz 1'!P9=20,'Quiz 1'!Q9=20,'Quiz 1'!R9=20,'Quiz 1'!S9=20,'Quiz 1'!T9=20,'Quiz 1'!U9=20,'Quiz 1'!V9=20,'Quiz 1'!W9=20)</f>
        <v>0</v>
      </c>
      <c r="Z43" s="15" t="b">
        <f>OR('Quiz 1'!E9=20,'Quiz 1'!F9=20,'Quiz 1'!G9=20,'Quiz 1'!H9=20,'Quiz 1'!I9=20,'Quiz 1'!J9=20,'Quiz 1'!K9=20,'Quiz 1'!L9=20,'Quiz 1'!M9=20,'Quiz 1'!N9=20,'Quiz 1'!O9=20,'Quiz 1'!P9=20,'Quiz 1'!Q9=20,'Quiz 1'!R9=20,'Quiz 1'!S9=20,'Quiz 1'!T9=20,'Quiz 1'!U9=20,'Quiz 1'!V9=20,'Quiz 1'!W9=20,'Quiz 1'!X9=20)</f>
        <v>0</v>
      </c>
      <c r="AA43" s="15" t="b">
        <f>OR('Quiz 1'!E9=20,'Quiz 1'!F9=20,'Quiz 1'!G9=20,'Quiz 1'!H9=20,'Quiz 1'!I9=20,'Quiz 1'!J9=20,'Quiz 1'!K9=20,'Quiz 1'!L9=20,'Quiz 1'!M9=20,'Quiz 1'!N9=20,'Quiz 1'!O9=20,'Quiz 1'!P9=20,'Quiz 1'!Q9=20,'Quiz 1'!R9=20,'Quiz 1'!S9=20,'Quiz 1'!T9=20,'Quiz 1'!U9=20,'Quiz 1'!V9=20,'Quiz 1'!W9=20,'Quiz 1'!X9=20,'Quiz 1'!Y9=20)</f>
        <v>0</v>
      </c>
    </row>
    <row r="44" spans="2:27" hidden="1" x14ac:dyDescent="0.3">
      <c r="C44" t="b">
        <f>IF(B41&gt;=8,TRUE,FALSE)</f>
        <v>0</v>
      </c>
      <c r="D44">
        <v>8</v>
      </c>
      <c r="E44">
        <f>COUNTIF('Quiz 1'!E7:L13,-10)</f>
        <v>0</v>
      </c>
      <c r="F44" s="15"/>
      <c r="G44" s="15" t="b">
        <f>OR('Quiz 1'!E10=20,'Quiz 1'!F10=20,'Quiz 1'!G10=20,'Quiz 1'!H10=20,'Quiz 1'!I10=20,'Quiz 1'!J10=20,'Quiz 1'!K10=20,'Quiz 1'!L10=20,'Quiz 1'!M10=20,'Quiz 1'!N10=20,'Quiz 1'!O10=20,'Quiz 1'!P10=20,'Quiz 1'!Q10=20,'Quiz 1'!R10=20,'Quiz 1'!S10=20,'Quiz 1'!T10=20,'Quiz 1'!U10=20,'Quiz 1'!V10=20,'Quiz 1'!W10=20,'Quiz 1'!X10=20,'Quiz 1'!Y10=20)</f>
        <v>0</v>
      </c>
      <c r="H44" s="15"/>
      <c r="I44" s="15" t="b">
        <f>OR('Quiz 1'!E10=20,'Quiz 1'!F10=20,'Quiz 1'!G10=20)</f>
        <v>0</v>
      </c>
      <c r="J44" s="15" t="b">
        <f>OR('Quiz 1'!E10=20,'Quiz 1'!F10=20,'Quiz 1'!G10=20,'Quiz 1'!H10=20)</f>
        <v>0</v>
      </c>
      <c r="K44" s="15" t="b">
        <f>OR('Quiz 1'!E10=20,'Quiz 1'!F10=20,'Quiz 1'!G10=20,'Quiz 1'!H10=20,'Quiz 1'!I10=20)</f>
        <v>0</v>
      </c>
      <c r="L44" s="15" t="b">
        <f>OR('Quiz 1'!E10=20,'Quiz 1'!F10=20,'Quiz 1'!G10=20,'Quiz 1'!H10=20,'Quiz 1'!I10=20,'Quiz 1'!J10=20)</f>
        <v>0</v>
      </c>
      <c r="M44" s="15" t="b">
        <f>OR('Quiz 1'!E10=20,'Quiz 1'!F10=20,'Quiz 1'!G10=20,'Quiz 1'!H10=20,'Quiz 1'!I10=20,'Quiz 1'!J10=20,'Quiz 1'!K10=20)</f>
        <v>0</v>
      </c>
      <c r="N44" s="15" t="b">
        <f>OR('Quiz 1'!E10=20,'Quiz 1'!F10=20,'Quiz 1'!G10=20,'Quiz 1'!H10=20,'Quiz 1'!I10=20,'Quiz 1'!J10=20,'Quiz 1'!K10=20,'Quiz 1'!L10=20)</f>
        <v>0</v>
      </c>
      <c r="O44" s="15" t="b">
        <f>OR('Quiz 1'!E10=20,'Quiz 1'!F10=20,'Quiz 1'!G10=20,'Quiz 1'!H10=20,'Quiz 1'!I10=20,'Quiz 1'!J10=20,'Quiz 1'!K10=20,'Quiz 1'!L10=20,'Quiz 1'!M10=20)</f>
        <v>0</v>
      </c>
      <c r="P44" s="15" t="b">
        <f>OR('Quiz 1'!E10=20,'Quiz 1'!F10=20,'Quiz 1'!G10=20,'Quiz 1'!H10=20,'Quiz 1'!I10=20,'Quiz 1'!J10=20,'Quiz 1'!K10=20,'Quiz 1'!L10=20,'Quiz 1'!M10=20,'Quiz 1'!N10=20)</f>
        <v>0</v>
      </c>
      <c r="Q44" s="15" t="b">
        <f>OR('Quiz 1'!E10=20,'Quiz 1'!F10=20,'Quiz 1'!G10=20,'Quiz 1'!H10=20,'Quiz 1'!I10=20,'Quiz 1'!J10=20,'Quiz 1'!K10=20,'Quiz 1'!L10=20,'Quiz 1'!M10=20,'Quiz 1'!N10=20,'Quiz 1'!O10=20)</f>
        <v>0</v>
      </c>
      <c r="R44" s="15" t="b">
        <f>OR('Quiz 1'!E10=20,'Quiz 1'!F10=20,'Quiz 1'!G10=20,'Quiz 1'!H10=20,'Quiz 1'!I10=20,'Quiz 1'!J10=20,'Quiz 1'!K10=20,'Quiz 1'!L10=20,'Quiz 1'!M10=20,'Quiz 1'!N10=20,'Quiz 1'!O10=20,'Quiz 1'!P10=20)</f>
        <v>0</v>
      </c>
      <c r="S44" s="15" t="b">
        <f>OR('Quiz 1'!E10=20,'Quiz 1'!F10=20,'Quiz 1'!G10=20,'Quiz 1'!H10=20,'Quiz 1'!I10=20,'Quiz 1'!J10=20,'Quiz 1'!K10=20,'Quiz 1'!L10=20,'Quiz 1'!M10=20,'Quiz 1'!N10=20,'Quiz 1'!O10=20,'Quiz 1'!P10=20,'Quiz 1'!Q10=20)</f>
        <v>0</v>
      </c>
      <c r="T44" s="15" t="b">
        <f>OR('Quiz 1'!E10=20,'Quiz 1'!F10=20,'Quiz 1'!G10=20,'Quiz 1'!H10=20,'Quiz 1'!I10=20,'Quiz 1'!J10=20,'Quiz 1'!K10=20,'Quiz 1'!L10=20,'Quiz 1'!M10=20,'Quiz 1'!N10=20,'Quiz 1'!O10=20,'Quiz 1'!P10=20,'Quiz 1'!Q10=20,'Quiz 1'!R10=20)</f>
        <v>0</v>
      </c>
      <c r="U44" s="15" t="b">
        <f>OR('Quiz 1'!E10=20,'Quiz 1'!F10=20,'Quiz 1'!G10=20,'Quiz 1'!H10=20,'Quiz 1'!I10=20,'Quiz 1'!J10=20,'Quiz 1'!K10=20,'Quiz 1'!L10=20,'Quiz 1'!M10=20,'Quiz 1'!N10=20,'Quiz 1'!O10=20,'Quiz 1'!P10=20,'Quiz 1'!Q10=20,'Quiz 1'!R10=20,'Quiz 1'!S10=20)</f>
        <v>0</v>
      </c>
      <c r="V44" s="15" t="b">
        <f>OR('Quiz 1'!E10=20,'Quiz 1'!F10=20,'Quiz 1'!G10=20,'Quiz 1'!H10=20,'Quiz 1'!I10=20,'Quiz 1'!J10=20,'Quiz 1'!K10=20,'Quiz 1'!L10=20,'Quiz 1'!M10=20,'Quiz 1'!N10=20,'Quiz 1'!O10=20,'Quiz 1'!P10=20,'Quiz 1'!Q10=20,'Quiz 1'!R10=20,'Quiz 1'!S10=20,'Quiz 1'!T10=20)</f>
        <v>0</v>
      </c>
      <c r="W44" s="15" t="b">
        <f>OR('Quiz 1'!E10=20,'Quiz 1'!F10=20,'Quiz 1'!G10=20,'Quiz 1'!H10=20,'Quiz 1'!I10=20,'Quiz 1'!J10=20,'Quiz 1'!K10=20,'Quiz 1'!L10=20,'Quiz 1'!M10=20,'Quiz 1'!N10=20,'Quiz 1'!O10=20,'Quiz 1'!P10=20,'Quiz 1'!Q10=20,'Quiz 1'!R10=20,'Quiz 1'!S10=20,'Quiz 1'!T10=20,'Quiz 1'!U10=20)</f>
        <v>0</v>
      </c>
      <c r="X44" s="15" t="b">
        <f>OR('Quiz 1'!E10=20,'Quiz 1'!F10=20,'Quiz 1'!G10=20,'Quiz 1'!H10=20,'Quiz 1'!I10=20,'Quiz 1'!J10=20,'Quiz 1'!K10=20,'Quiz 1'!L10=20,'Quiz 1'!M10=20,'Quiz 1'!N10=20,'Quiz 1'!O10=20,'Quiz 1'!P10=20,'Quiz 1'!Q10=20,'Quiz 1'!R10=20,'Quiz 1'!S10=20,'Quiz 1'!T10=20,'Quiz 1'!U10=20,'Quiz 1'!V10=20)</f>
        <v>0</v>
      </c>
      <c r="Y44" s="15" t="b">
        <f>OR('Quiz 1'!E10=20,'Quiz 1'!F10=20,'Quiz 1'!G10=20,'Quiz 1'!H10=20,'Quiz 1'!I10=20,'Quiz 1'!J10=20,'Quiz 1'!K10=20,'Quiz 1'!L10=20,'Quiz 1'!M10=20,'Quiz 1'!N10=20,'Quiz 1'!O10=20,'Quiz 1'!P10=20,'Quiz 1'!Q10=20,'Quiz 1'!R10=20,'Quiz 1'!S10=20,'Quiz 1'!T10=20,'Quiz 1'!U10=20,'Quiz 1'!V10=20,'Quiz 1'!W10=20)</f>
        <v>0</v>
      </c>
      <c r="Z44" s="15" t="b">
        <f>OR('Quiz 1'!E10=20,'Quiz 1'!F10=20,'Quiz 1'!G10=20,'Quiz 1'!H10=20,'Quiz 1'!I10=20,'Quiz 1'!J10=20,'Quiz 1'!K10=20,'Quiz 1'!L10=20,'Quiz 1'!M10=20,'Quiz 1'!N10=20,'Quiz 1'!O10=20,'Quiz 1'!P10=20,'Quiz 1'!Q10=20,'Quiz 1'!R10=20,'Quiz 1'!S10=20,'Quiz 1'!T10=20,'Quiz 1'!U10=20,'Quiz 1'!V10=20,'Quiz 1'!W10=20,'Quiz 1'!X10=20)</f>
        <v>0</v>
      </c>
      <c r="AA44" s="15" t="b">
        <f>OR('Quiz 1'!E10=20,'Quiz 1'!F10=20,'Quiz 1'!G10=20,'Quiz 1'!H10=20,'Quiz 1'!I10=20,'Quiz 1'!J10=20,'Quiz 1'!K10=20,'Quiz 1'!L10=20,'Quiz 1'!M10=20,'Quiz 1'!N10=20,'Quiz 1'!O10=20,'Quiz 1'!P10=20,'Quiz 1'!Q10=20,'Quiz 1'!R10=20,'Quiz 1'!S10=20,'Quiz 1'!T10=20,'Quiz 1'!U10=20,'Quiz 1'!V10=20,'Quiz 1'!W10=20,'Quiz 1'!X10=20,'Quiz 1'!Y10=20)</f>
        <v>0</v>
      </c>
    </row>
    <row r="45" spans="2:27" hidden="1" x14ac:dyDescent="0.3">
      <c r="C45" t="b">
        <f>IF(B41&gt;=9,TRUE,FALSE)</f>
        <v>0</v>
      </c>
      <c r="D45">
        <v>9</v>
      </c>
      <c r="E45">
        <f>COUNTIF('Quiz 1'!E7:M13,-10)</f>
        <v>0</v>
      </c>
      <c r="F45" s="15"/>
      <c r="G45" s="15" t="b">
        <f>OR('Quiz 1'!E11=20,'Quiz 1'!F11=20,'Quiz 1'!G11=20,'Quiz 1'!H11=20,'Quiz 1'!I11=20,'Quiz 1'!J11=20,'Quiz 1'!K11=20,'Quiz 1'!L11=20,'Quiz 1'!M11=20,'Quiz 1'!N11=20,'Quiz 1'!O11=20,'Quiz 1'!P11=20,'Quiz 1'!Q11=20,'Quiz 1'!R11=20,'Quiz 1'!S11=20,'Quiz 1'!T11=20,'Quiz 1'!U11=20,'Quiz 1'!V11=20,'Quiz 1'!W11=20,'Quiz 1'!X11=20,'Quiz 1'!Y11=20)</f>
        <v>0</v>
      </c>
      <c r="H45" s="15"/>
      <c r="I45" s="15" t="b">
        <f>OR('Quiz 1'!E11=20,'Quiz 1'!F11=20,'Quiz 1'!G11=20)</f>
        <v>0</v>
      </c>
      <c r="J45" s="15" t="b">
        <f>OR('Quiz 1'!E11=20,'Quiz 1'!F11=20,'Quiz 1'!G11=20,'Quiz 1'!H11=20)</f>
        <v>0</v>
      </c>
      <c r="K45" s="15" t="b">
        <f>OR('Quiz 1'!E11=20,'Quiz 1'!F11=20,'Quiz 1'!G11=20,'Quiz 1'!H11=20,'Quiz 1'!I11=20)</f>
        <v>0</v>
      </c>
      <c r="L45" s="15" t="b">
        <f>OR('Quiz 1'!E11=20,'Quiz 1'!F11=20,'Quiz 1'!G11=20,'Quiz 1'!H11=20,'Quiz 1'!I11=20,'Quiz 1'!J11=20)</f>
        <v>0</v>
      </c>
      <c r="M45" s="15" t="b">
        <f>OR('Quiz 1'!E11=20,'Quiz 1'!F11=20,'Quiz 1'!G11=20,'Quiz 1'!H11=20,'Quiz 1'!I11=20,'Quiz 1'!J11=20,'Quiz 1'!K11=20)</f>
        <v>0</v>
      </c>
      <c r="N45" s="15" t="b">
        <f>OR('Quiz 1'!E11=20,'Quiz 1'!F11=20,'Quiz 1'!G11=20,'Quiz 1'!H11=20,'Quiz 1'!I11=20,'Quiz 1'!J11=20,'Quiz 1'!K11=20,'Quiz 1'!L11=20)</f>
        <v>0</v>
      </c>
      <c r="O45" s="15" t="b">
        <f>OR('Quiz 1'!E11=20,'Quiz 1'!F11=20,'Quiz 1'!G11=20,'Quiz 1'!H11=20,'Quiz 1'!I11=20,'Quiz 1'!J11=20,'Quiz 1'!K11=20,'Quiz 1'!L11=20,'Quiz 1'!M11=20)</f>
        <v>0</v>
      </c>
      <c r="P45" s="15" t="b">
        <f>OR('Quiz 1'!E11=20,'Quiz 1'!F11=20,'Quiz 1'!G11=20,'Quiz 1'!H11=20,'Quiz 1'!I11=20,'Quiz 1'!J11=20,'Quiz 1'!K11=20,'Quiz 1'!L11=20,'Quiz 1'!M11=20,'Quiz 1'!N11=20)</f>
        <v>0</v>
      </c>
      <c r="Q45" s="15" t="b">
        <f>OR('Quiz 1'!E11=20,'Quiz 1'!F11=20,'Quiz 1'!G11=20,'Quiz 1'!H11=20,'Quiz 1'!I11=20,'Quiz 1'!J11=20,'Quiz 1'!K11=20,'Quiz 1'!L11=20,'Quiz 1'!M11=20,'Quiz 1'!N11=20,'Quiz 1'!O11=20)</f>
        <v>0</v>
      </c>
      <c r="R45" s="15" t="b">
        <f>OR('Quiz 1'!E11=20,'Quiz 1'!F11=20,'Quiz 1'!G11=20,'Quiz 1'!H11=20,'Quiz 1'!I11=20,'Quiz 1'!J11=20,'Quiz 1'!K11=20,'Quiz 1'!L11=20,'Quiz 1'!M11=20,'Quiz 1'!N11=20,'Quiz 1'!O11=20,'Quiz 1'!P11=20)</f>
        <v>0</v>
      </c>
      <c r="S45" s="15" t="b">
        <f>OR('Quiz 1'!E11=20,'Quiz 1'!F11=20,'Quiz 1'!G11=20,'Quiz 1'!H11=20,'Quiz 1'!I11=20,'Quiz 1'!J11=20,'Quiz 1'!K11=20,'Quiz 1'!L11=20,'Quiz 1'!M11=20,'Quiz 1'!N11=20,'Quiz 1'!O11=20,'Quiz 1'!P11=20,'Quiz 1'!Q11=20)</f>
        <v>0</v>
      </c>
      <c r="T45" s="15" t="b">
        <f>OR('Quiz 1'!E11=20,'Quiz 1'!F11=20,'Quiz 1'!G11=20,'Quiz 1'!H11=20,'Quiz 1'!I11=20,'Quiz 1'!J11=20,'Quiz 1'!K11=20,'Quiz 1'!L11=20,'Quiz 1'!M11=20,'Quiz 1'!N11=20,'Quiz 1'!O11=20,'Quiz 1'!P11=20,'Quiz 1'!Q11=20,'Quiz 1'!R11=20)</f>
        <v>0</v>
      </c>
      <c r="U45" s="15" t="b">
        <f>OR('Quiz 1'!E11=20,'Quiz 1'!F11=20,'Quiz 1'!G11=20,'Quiz 1'!H11=20,'Quiz 1'!I11=20,'Quiz 1'!J11=20,'Quiz 1'!K11=20,'Quiz 1'!L11=20,'Quiz 1'!M11=20,'Quiz 1'!N11=20,'Quiz 1'!O11=20,'Quiz 1'!P11=20,'Quiz 1'!Q11=20,'Quiz 1'!R11=20,'Quiz 1'!S11=20)</f>
        <v>0</v>
      </c>
      <c r="V45" s="15" t="b">
        <f>OR('Quiz 1'!E11=20,'Quiz 1'!F11=20,'Quiz 1'!G11=20,'Quiz 1'!H11=20,'Quiz 1'!I11=20,'Quiz 1'!J11=20,'Quiz 1'!K11=20,'Quiz 1'!L11=20,'Quiz 1'!M11=20,'Quiz 1'!N11=20,'Quiz 1'!O11=20,'Quiz 1'!P11=20,'Quiz 1'!Q11=20,'Quiz 1'!R11=20,'Quiz 1'!S11=20,'Quiz 1'!T11=20)</f>
        <v>0</v>
      </c>
      <c r="W45" s="15" t="b">
        <f>OR('Quiz 1'!E11=20,'Quiz 1'!F11=20,'Quiz 1'!G11=20,'Quiz 1'!H11=20,'Quiz 1'!I11=20,'Quiz 1'!J11=20,'Quiz 1'!K11=20,'Quiz 1'!L11=20,'Quiz 1'!M11=20,'Quiz 1'!N11=20,'Quiz 1'!O11=20,'Quiz 1'!P11=20,'Quiz 1'!Q11=20,'Quiz 1'!R11=20,'Quiz 1'!S11=20,'Quiz 1'!T11=20,'Quiz 1'!U11=20)</f>
        <v>0</v>
      </c>
      <c r="X45" s="15" t="b">
        <f>OR('Quiz 1'!E11=20,'Quiz 1'!F11=20,'Quiz 1'!G11=20,'Quiz 1'!H11=20,'Quiz 1'!I11=20,'Quiz 1'!J11=20,'Quiz 1'!K11=20,'Quiz 1'!L11=20,'Quiz 1'!M11=20,'Quiz 1'!N11=20,'Quiz 1'!O11=20,'Quiz 1'!P11=20,'Quiz 1'!Q11=20,'Quiz 1'!R11=20,'Quiz 1'!S11=20,'Quiz 1'!T11=20,'Quiz 1'!U11=20,'Quiz 1'!V11=20)</f>
        <v>0</v>
      </c>
      <c r="Y45" s="15" t="b">
        <f>OR('Quiz 1'!E11=20,'Quiz 1'!F11=20,'Quiz 1'!G11=20,'Quiz 1'!H11=20,'Quiz 1'!I11=20,'Quiz 1'!J11=20,'Quiz 1'!K11=20,'Quiz 1'!L11=20,'Quiz 1'!M11=20,'Quiz 1'!N11=20,'Quiz 1'!O11=20,'Quiz 1'!P11=20,'Quiz 1'!Q11=20,'Quiz 1'!R11=20,'Quiz 1'!S11=20,'Quiz 1'!T11=20,'Quiz 1'!U11=20,'Quiz 1'!V11=20,'Quiz 1'!W11=20)</f>
        <v>0</v>
      </c>
      <c r="Z45" s="15" t="b">
        <f>OR('Quiz 1'!E11=20,'Quiz 1'!F11=20,'Quiz 1'!G11=20,'Quiz 1'!H11=20,'Quiz 1'!I11=20,'Quiz 1'!J11=20,'Quiz 1'!K11=20,'Quiz 1'!L11=20,'Quiz 1'!M11=20,'Quiz 1'!N11=20,'Quiz 1'!O11=20,'Quiz 1'!P11=20,'Quiz 1'!Q11=20,'Quiz 1'!R11=20,'Quiz 1'!S11=20,'Quiz 1'!T11=20,'Quiz 1'!U11=20,'Quiz 1'!V11=20,'Quiz 1'!W11=20,'Quiz 1'!X11=20)</f>
        <v>0</v>
      </c>
      <c r="AA45" s="15" t="b">
        <f>OR('Quiz 1'!E11=20,'Quiz 1'!F11=20,'Quiz 1'!G11=20,'Quiz 1'!H11=20,'Quiz 1'!I11=20,'Quiz 1'!J11=20,'Quiz 1'!K11=20,'Quiz 1'!L11=20,'Quiz 1'!M11=20,'Quiz 1'!N11=20,'Quiz 1'!O11=20,'Quiz 1'!P11=20,'Quiz 1'!Q11=20,'Quiz 1'!R11=20,'Quiz 1'!S11=20,'Quiz 1'!T11=20,'Quiz 1'!U11=20,'Quiz 1'!V11=20,'Quiz 1'!W11=20,'Quiz 1'!X11=20,'Quiz 1'!Y11=20)</f>
        <v>0</v>
      </c>
    </row>
    <row r="46" spans="2:27" hidden="1" x14ac:dyDescent="0.3">
      <c r="C46" t="b">
        <f>IF(B41&gt;=10,TRUE,FALSE)</f>
        <v>0</v>
      </c>
      <c r="D46">
        <v>10</v>
      </c>
      <c r="E46">
        <f>COUNTIF('Quiz 1'!E7:N13,-10)</f>
        <v>0</v>
      </c>
      <c r="F46" s="15"/>
      <c r="G46" s="15" t="b">
        <f>OR('Quiz 1'!E12=20,'Quiz 1'!F12=20,'Quiz 1'!G12=20,'Quiz 1'!H12=20,'Quiz 1'!I12=20,'Quiz 1'!J12=20,'Quiz 1'!K12=20,'Quiz 1'!L12=20,'Quiz 1'!M12=20,'Quiz 1'!N12=20,'Quiz 1'!O12=20,'Quiz 1'!P12=20,'Quiz 1'!Q12=20,'Quiz 1'!R12=20,'Quiz 1'!S12=20,'Quiz 1'!T12=20,'Quiz 1'!U12=20,'Quiz 1'!V12=20,'Quiz 1'!W12=20,'Quiz 1'!X12=20,'Quiz 1'!Y12=20)</f>
        <v>0</v>
      </c>
      <c r="H46" s="15"/>
      <c r="I46" s="15" t="b">
        <f>OR('Quiz 1'!E12=20,'Quiz 1'!F12=20,'Quiz 1'!G12=20)</f>
        <v>0</v>
      </c>
      <c r="J46" s="15" t="b">
        <f>OR('Quiz 1'!E12=20,'Quiz 1'!F12=20,'Quiz 1'!G12=20,'Quiz 1'!H12=20)</f>
        <v>0</v>
      </c>
      <c r="K46" s="15" t="b">
        <f>OR('Quiz 1'!E12=20,'Quiz 1'!F12=20,'Quiz 1'!G12=20,'Quiz 1'!H12=20,'Quiz 1'!I12=20)</f>
        <v>0</v>
      </c>
      <c r="L46" s="15" t="b">
        <f>OR('Quiz 1'!E12=20,'Quiz 1'!F12=20,'Quiz 1'!G12=20,'Quiz 1'!H12=20,'Quiz 1'!I12=20,'Quiz 1'!J12=20)</f>
        <v>0</v>
      </c>
      <c r="M46" s="15" t="b">
        <f>OR('Quiz 1'!E12=20,'Quiz 1'!F12=20,'Quiz 1'!G12=20,'Quiz 1'!H12=20,'Quiz 1'!I12=20,'Quiz 1'!J12=20,'Quiz 1'!K12=20)</f>
        <v>0</v>
      </c>
      <c r="N46" s="15" t="b">
        <f>OR('Quiz 1'!E12=20,'Quiz 1'!F12=20,'Quiz 1'!G12=20,'Quiz 1'!H12=20,'Quiz 1'!I12=20,'Quiz 1'!J12=20,'Quiz 1'!K12=20,'Quiz 1'!L12=20)</f>
        <v>0</v>
      </c>
      <c r="O46" s="15" t="b">
        <f>OR('Quiz 1'!E12=20,'Quiz 1'!F12=20,'Quiz 1'!G12=20,'Quiz 1'!H12=20,'Quiz 1'!I12=20,'Quiz 1'!J12=20,'Quiz 1'!K12=20,'Quiz 1'!L12=20,'Quiz 1'!M12=20)</f>
        <v>0</v>
      </c>
      <c r="P46" s="15" t="b">
        <f>OR('Quiz 1'!E12=20,'Quiz 1'!F12=20,'Quiz 1'!G12=20,'Quiz 1'!H12=20,'Quiz 1'!I12=20,'Quiz 1'!J12=20,'Quiz 1'!K12=20,'Quiz 1'!L12=20,'Quiz 1'!M12=20,'Quiz 1'!N12=20)</f>
        <v>0</v>
      </c>
      <c r="Q46" s="15" t="b">
        <f>OR('Quiz 1'!E12=20,'Quiz 1'!F12=20,'Quiz 1'!G12=20,'Quiz 1'!H12=20,'Quiz 1'!I12=20,'Quiz 1'!J12=20,'Quiz 1'!K12=20,'Quiz 1'!L12=20,'Quiz 1'!M12=20,'Quiz 1'!N12=20,'Quiz 1'!O12=20)</f>
        <v>0</v>
      </c>
      <c r="R46" s="15" t="b">
        <f>OR('Quiz 1'!E12=20,'Quiz 1'!F12=20,'Quiz 1'!G12=20,'Quiz 1'!H12=20,'Quiz 1'!I12=20,'Quiz 1'!J12=20,'Quiz 1'!K12=20,'Quiz 1'!L12=20,'Quiz 1'!M12=20,'Quiz 1'!N12=20,'Quiz 1'!O12=20,'Quiz 1'!P12=20)</f>
        <v>0</v>
      </c>
      <c r="S46" s="15" t="b">
        <f>OR('Quiz 1'!E12=20,'Quiz 1'!F12=20,'Quiz 1'!G12=20,'Quiz 1'!H12=20,'Quiz 1'!I12=20,'Quiz 1'!J12=20,'Quiz 1'!K12=20,'Quiz 1'!L12=20,'Quiz 1'!M12=20,'Quiz 1'!N12=20,'Quiz 1'!O12=20,'Quiz 1'!P12=20,'Quiz 1'!Q12=20)</f>
        <v>0</v>
      </c>
      <c r="T46" s="15" t="b">
        <f>OR('Quiz 1'!E12=20,'Quiz 1'!F12=20,'Quiz 1'!G12=20,'Quiz 1'!H12=20,'Quiz 1'!I12=20,'Quiz 1'!J12=20,'Quiz 1'!K12=20,'Quiz 1'!L12=20,'Quiz 1'!M12=20,'Quiz 1'!N12=20,'Quiz 1'!O12=20,'Quiz 1'!P12=20,'Quiz 1'!Q12=20,'Quiz 1'!R12=20)</f>
        <v>0</v>
      </c>
      <c r="U46" s="15" t="b">
        <f>OR('Quiz 1'!E12=20,'Quiz 1'!F12=20,'Quiz 1'!G12=20,'Quiz 1'!H12=20,'Quiz 1'!I12=20,'Quiz 1'!J12=20,'Quiz 1'!K12=20,'Quiz 1'!L12=20,'Quiz 1'!M12=20,'Quiz 1'!N12=20,'Quiz 1'!O12=20,'Quiz 1'!P12=20,'Quiz 1'!Q12=20,'Quiz 1'!R12=20,'Quiz 1'!S12=20)</f>
        <v>0</v>
      </c>
      <c r="V46" s="15" t="b">
        <f>OR('Quiz 1'!E12=20,'Quiz 1'!F12=20,'Quiz 1'!G12=20,'Quiz 1'!H12=20,'Quiz 1'!I12=20,'Quiz 1'!J12=20,'Quiz 1'!K12=20,'Quiz 1'!L12=20,'Quiz 1'!M12=20,'Quiz 1'!N12=20,'Quiz 1'!O12=20,'Quiz 1'!P12=20,'Quiz 1'!Q12=20,'Quiz 1'!R12=20,'Quiz 1'!S12=20,'Quiz 1'!T12=20)</f>
        <v>0</v>
      </c>
      <c r="W46" s="15" t="b">
        <f>OR('Quiz 1'!E12=20,'Quiz 1'!F12=20,'Quiz 1'!G12=20,'Quiz 1'!H12=20,'Quiz 1'!I12=20,'Quiz 1'!J12=20,'Quiz 1'!K12=20,'Quiz 1'!L12=20,'Quiz 1'!M12=20,'Quiz 1'!N12=20,'Quiz 1'!O12=20,'Quiz 1'!P12=20,'Quiz 1'!Q12=20,'Quiz 1'!R12=20,'Quiz 1'!S12=20,'Quiz 1'!T12=20,'Quiz 1'!U12=20)</f>
        <v>0</v>
      </c>
      <c r="X46" s="15" t="b">
        <f>OR('Quiz 1'!E12=20,'Quiz 1'!F12=20,'Quiz 1'!G12=20,'Quiz 1'!H12=20,'Quiz 1'!I12=20,'Quiz 1'!J12=20,'Quiz 1'!K12=20,'Quiz 1'!L12=20,'Quiz 1'!M12=20,'Quiz 1'!N12=20,'Quiz 1'!O12=20,'Quiz 1'!P12=20,'Quiz 1'!Q12=20,'Quiz 1'!R12=20,'Quiz 1'!S12=20,'Quiz 1'!T12=20,'Quiz 1'!U12=20,'Quiz 1'!V12=20)</f>
        <v>0</v>
      </c>
      <c r="Y46" s="15" t="b">
        <f>OR('Quiz 1'!E12=20,'Quiz 1'!F12=20,'Quiz 1'!G12=20,'Quiz 1'!H12=20,'Quiz 1'!I12=20,'Quiz 1'!J12=20,'Quiz 1'!K12=20,'Quiz 1'!L12=20,'Quiz 1'!M12=20,'Quiz 1'!N12=20,'Quiz 1'!O12=20,'Quiz 1'!P12=20,'Quiz 1'!Q12=20,'Quiz 1'!R12=20,'Quiz 1'!S12=20,'Quiz 1'!T12=20,'Quiz 1'!U12=20,'Quiz 1'!V12=20,'Quiz 1'!W12=20)</f>
        <v>0</v>
      </c>
      <c r="Z46" s="15" t="b">
        <f>OR('Quiz 1'!E12=20,'Quiz 1'!F12=20,'Quiz 1'!G12=20,'Quiz 1'!H12=20,'Quiz 1'!I12=20,'Quiz 1'!J12=20,'Quiz 1'!K12=20,'Quiz 1'!L12=20,'Quiz 1'!M12=20,'Quiz 1'!N12=20,'Quiz 1'!O12=20,'Quiz 1'!P12=20,'Quiz 1'!Q12=20,'Quiz 1'!R12=20,'Quiz 1'!S12=20,'Quiz 1'!T12=20,'Quiz 1'!U12=20,'Quiz 1'!V12=20,'Quiz 1'!W12=20,'Quiz 1'!X12=20)</f>
        <v>0</v>
      </c>
      <c r="AA46" s="15" t="b">
        <f>OR('Quiz 1'!E12=20,'Quiz 1'!F12=20,'Quiz 1'!G12=20,'Quiz 1'!H12=20,'Quiz 1'!I12=20,'Quiz 1'!J12=20,'Quiz 1'!K12=20,'Quiz 1'!L12=20,'Quiz 1'!M12=20,'Quiz 1'!N12=20,'Quiz 1'!O12=20,'Quiz 1'!P12=20,'Quiz 1'!Q12=20,'Quiz 1'!R12=20,'Quiz 1'!S12=20,'Quiz 1'!T12=20,'Quiz 1'!U12=20,'Quiz 1'!V12=20,'Quiz 1'!W12=20,'Quiz 1'!X12=20,'Quiz 1'!Y12=20)</f>
        <v>0</v>
      </c>
    </row>
    <row r="47" spans="2:27" hidden="1" x14ac:dyDescent="0.3">
      <c r="C47" t="b">
        <f>IF(B41&gt;=11,TRUE,FALSE)</f>
        <v>0</v>
      </c>
      <c r="D47">
        <v>11</v>
      </c>
      <c r="E47">
        <f>COUNTIF('Quiz 1'!E7:O13,-10)</f>
        <v>0</v>
      </c>
      <c r="F47" s="15"/>
      <c r="G47" s="15" t="b">
        <f>OR('Quiz 1'!E13=20,'Quiz 1'!F13=20,'Quiz 1'!G13=20,'Quiz 1'!H13=20,'Quiz 1'!I13=20,'Quiz 1'!J13=20,'Quiz 1'!K13=20,'Quiz 1'!L13=20,'Quiz 1'!M13=20,'Quiz 1'!N13=20,'Quiz 1'!O13=20,'Quiz 1'!P13=20,'Quiz 1'!Q13=20,'Quiz 1'!R13=20,'Quiz 1'!S13=20,'Quiz 1'!T13=20,'Quiz 1'!U13=20,'Quiz 1'!V13=20,'Quiz 1'!W13=20,'Quiz 1'!X13=20,'Quiz 1'!Y13=20)</f>
        <v>0</v>
      </c>
      <c r="H47" s="15"/>
      <c r="I47" s="15" t="b">
        <f>OR('Quiz 1'!E13=20,'Quiz 1'!F13=20,'Quiz 1'!G13=20)</f>
        <v>0</v>
      </c>
      <c r="J47" s="15" t="b">
        <f>OR('Quiz 1'!E13=20,'Quiz 1'!F13=20,'Quiz 1'!G13=20,'Quiz 1'!H13=20)</f>
        <v>0</v>
      </c>
      <c r="K47" s="15" t="b">
        <f>OR('Quiz 1'!E13=20,'Quiz 1'!F13=20,'Quiz 1'!G13=20,'Quiz 1'!H13=20,'Quiz 1'!I13=20)</f>
        <v>0</v>
      </c>
      <c r="L47" s="15" t="b">
        <f>OR('Quiz 1'!E13=20,'Quiz 1'!F13=20,'Quiz 1'!G13=20,'Quiz 1'!H13=20,'Quiz 1'!I13=20,'Quiz 1'!J13=20)</f>
        <v>0</v>
      </c>
      <c r="M47" s="15" t="b">
        <f>OR('Quiz 1'!E13=20,'Quiz 1'!F13=20,'Quiz 1'!G13=20,'Quiz 1'!H13=20,'Quiz 1'!I13=20,'Quiz 1'!J13=20,'Quiz 1'!K13=20)</f>
        <v>0</v>
      </c>
      <c r="N47" s="15" t="b">
        <f>OR('Quiz 1'!E13=20,'Quiz 1'!F13=20,'Quiz 1'!G13=20,'Quiz 1'!H13=20,'Quiz 1'!I13=20,'Quiz 1'!J13=20,'Quiz 1'!K13=20,'Quiz 1'!L13=20)</f>
        <v>0</v>
      </c>
      <c r="O47" s="15" t="b">
        <f>OR('Quiz 1'!E13=20,'Quiz 1'!F13=20,'Quiz 1'!G13=20,'Quiz 1'!H13=20,'Quiz 1'!I13=20,'Quiz 1'!J13=20,'Quiz 1'!K13=20,'Quiz 1'!L13=20,'Quiz 1'!M13=20)</f>
        <v>0</v>
      </c>
      <c r="P47" s="15" t="b">
        <f>OR('Quiz 1'!E13=20,'Quiz 1'!F13=20,'Quiz 1'!G13=20,'Quiz 1'!H13=20,'Quiz 1'!I13=20,'Quiz 1'!J13=20,'Quiz 1'!K13=20,'Quiz 1'!L13=20,'Quiz 1'!M13=20,'Quiz 1'!N13=20)</f>
        <v>0</v>
      </c>
      <c r="Q47" s="15" t="b">
        <f>OR('Quiz 1'!E13=20,'Quiz 1'!F13=20,'Quiz 1'!G13=20,'Quiz 1'!H13=20,'Quiz 1'!I13=20,'Quiz 1'!J13=20,'Quiz 1'!K13=20,'Quiz 1'!L13=20,'Quiz 1'!M13=20,'Quiz 1'!N13=20,'Quiz 1'!O13=20)</f>
        <v>0</v>
      </c>
      <c r="R47" s="15" t="b">
        <f>OR('Quiz 1'!E13=20,'Quiz 1'!F13=20,'Quiz 1'!G13=20,'Quiz 1'!H13=20,'Quiz 1'!I13=20,'Quiz 1'!J13=20,'Quiz 1'!K13=20,'Quiz 1'!L13=20,'Quiz 1'!M13=20,'Quiz 1'!N13=20,'Quiz 1'!O13=20,'Quiz 1'!P13=20)</f>
        <v>0</v>
      </c>
      <c r="S47" s="15" t="b">
        <f>OR('Quiz 1'!E13=20,'Quiz 1'!F13=20,'Quiz 1'!G13=20,'Quiz 1'!H13=20,'Quiz 1'!I13=20,'Quiz 1'!J13=20,'Quiz 1'!K13=20,'Quiz 1'!L13=20,'Quiz 1'!M13=20,'Quiz 1'!N13=20,'Quiz 1'!O13=20,'Quiz 1'!P13=20,'Quiz 1'!Q13=20)</f>
        <v>0</v>
      </c>
      <c r="T47" s="15" t="b">
        <f>OR('Quiz 1'!E13=20,'Quiz 1'!F13=20,'Quiz 1'!G13=20,'Quiz 1'!H13=20,'Quiz 1'!I13=20,'Quiz 1'!J13=20,'Quiz 1'!K13=20,'Quiz 1'!L13=20,'Quiz 1'!M13=20,'Quiz 1'!N13=20,'Quiz 1'!O13=20,'Quiz 1'!P13=20,'Quiz 1'!Q13=20,'Quiz 1'!R13=20)</f>
        <v>0</v>
      </c>
      <c r="U47" s="15" t="b">
        <f>OR('Quiz 1'!E13=20,'Quiz 1'!F13=20,'Quiz 1'!G13=20,'Quiz 1'!H13=20,'Quiz 1'!I13=20,'Quiz 1'!J13=20,'Quiz 1'!K13=20,'Quiz 1'!L13=20,'Quiz 1'!M13=20,'Quiz 1'!N13=20,'Quiz 1'!O13=20,'Quiz 1'!P13=20,'Quiz 1'!Q13=20,'Quiz 1'!R13=20,'Quiz 1'!S13=20)</f>
        <v>0</v>
      </c>
      <c r="V47" s="15" t="b">
        <f>OR('Quiz 1'!E13=20,'Quiz 1'!F13=20,'Quiz 1'!G13=20,'Quiz 1'!H13=20,'Quiz 1'!I13=20,'Quiz 1'!J13=20,'Quiz 1'!K13=20,'Quiz 1'!L13=20,'Quiz 1'!M13=20,'Quiz 1'!N13=20,'Quiz 1'!O13=20,'Quiz 1'!P13=20,'Quiz 1'!Q13=20,'Quiz 1'!R13=20,'Quiz 1'!S13=20,'Quiz 1'!T13=20)</f>
        <v>0</v>
      </c>
      <c r="W47" s="15" t="b">
        <f>OR('Quiz 1'!E13=20,'Quiz 1'!F13=20,'Quiz 1'!G13=20,'Quiz 1'!H13=20,'Quiz 1'!I13=20,'Quiz 1'!J13=20,'Quiz 1'!K13=20,'Quiz 1'!L13=20,'Quiz 1'!M13=20,'Quiz 1'!N13=20,'Quiz 1'!O13=20,'Quiz 1'!P13=20,'Quiz 1'!Q13=20,'Quiz 1'!R13=20,'Quiz 1'!S13=20,'Quiz 1'!T13=20,'Quiz 1'!U13=20)</f>
        <v>0</v>
      </c>
      <c r="X47" s="15" t="b">
        <f>OR('Quiz 1'!E13=20,'Quiz 1'!F13=20,'Quiz 1'!G13=20,'Quiz 1'!H13=20,'Quiz 1'!I13=20,'Quiz 1'!J13=20,'Quiz 1'!K13=20,'Quiz 1'!L13=20,'Quiz 1'!M13=20,'Quiz 1'!N13=20,'Quiz 1'!O13=20,'Quiz 1'!P13=20,'Quiz 1'!Q13=20,'Quiz 1'!R13=20,'Quiz 1'!S13=20,'Quiz 1'!T13=20,'Quiz 1'!U13=20,'Quiz 1'!V13=20)</f>
        <v>0</v>
      </c>
      <c r="Y47" s="15" t="b">
        <f>OR('Quiz 1'!E13=20,'Quiz 1'!F13=20,'Quiz 1'!G13=20,'Quiz 1'!H13=20,'Quiz 1'!I13=20,'Quiz 1'!J13=20,'Quiz 1'!K13=20,'Quiz 1'!L13=20,'Quiz 1'!M13=20,'Quiz 1'!N13=20,'Quiz 1'!O13=20,'Quiz 1'!P13=20,'Quiz 1'!Q13=20,'Quiz 1'!R13=20,'Quiz 1'!S13=20,'Quiz 1'!T13=20,'Quiz 1'!U13=20,'Quiz 1'!V13=20,'Quiz 1'!W13=20)</f>
        <v>0</v>
      </c>
      <c r="Z47" s="15" t="b">
        <f>OR('Quiz 1'!E13=20,'Quiz 1'!F13=20,'Quiz 1'!G13=20,'Quiz 1'!H13=20,'Quiz 1'!I13=20,'Quiz 1'!J13=20,'Quiz 1'!K13=20,'Quiz 1'!L13=20,'Quiz 1'!M13=20,'Quiz 1'!N13=20,'Quiz 1'!O13=20,'Quiz 1'!P13=20,'Quiz 1'!Q13=20,'Quiz 1'!R13=20,'Quiz 1'!S13=20,'Quiz 1'!T13=20,'Quiz 1'!U13=20,'Quiz 1'!V13=20,'Quiz 1'!W13=20,'Quiz 1'!X13=20)</f>
        <v>0</v>
      </c>
      <c r="AA47" s="15" t="b">
        <f>OR('Quiz 1'!E13=20,'Quiz 1'!F13=20,'Quiz 1'!G13=20,'Quiz 1'!H13=20,'Quiz 1'!I13=20,'Quiz 1'!J13=20,'Quiz 1'!K13=20,'Quiz 1'!L13=20,'Quiz 1'!M13=20,'Quiz 1'!N13=20,'Quiz 1'!O13=20,'Quiz 1'!P13=20,'Quiz 1'!Q13=20,'Quiz 1'!R13=20,'Quiz 1'!S13=20,'Quiz 1'!T13=20,'Quiz 1'!U13=20,'Quiz 1'!V13=20,'Quiz 1'!W13=20,'Quiz 1'!X13=20,'Quiz 1'!Y13=20)</f>
        <v>0</v>
      </c>
    </row>
    <row r="48" spans="2:27" hidden="1" x14ac:dyDescent="0.3">
      <c r="C48" t="b">
        <f>IF(B41&gt;=12,TRUE,FALSE)</f>
        <v>0</v>
      </c>
      <c r="D48">
        <v>12</v>
      </c>
      <c r="E48">
        <f>COUNTIF('Quiz 1'!E7:P13,-10)</f>
        <v>0</v>
      </c>
      <c r="F48" s="15"/>
      <c r="G48" s="15">
        <f>COUNTIF(G41:G47,TRUE)</f>
        <v>0</v>
      </c>
      <c r="H48" s="15"/>
      <c r="I48" s="15">
        <f t="shared" ref="I48:AA48" si="4">COUNTIF(I41:I47,TRUE)</f>
        <v>0</v>
      </c>
      <c r="J48" s="15">
        <f t="shared" si="4"/>
        <v>0</v>
      </c>
      <c r="K48" s="15">
        <f t="shared" si="4"/>
        <v>0</v>
      </c>
      <c r="L48" s="15">
        <f t="shared" si="4"/>
        <v>0</v>
      </c>
      <c r="M48" s="15">
        <f t="shared" si="4"/>
        <v>0</v>
      </c>
      <c r="N48" s="15">
        <f t="shared" si="4"/>
        <v>0</v>
      </c>
      <c r="O48" s="15">
        <f t="shared" si="4"/>
        <v>0</v>
      </c>
      <c r="P48" s="15">
        <f t="shared" si="4"/>
        <v>0</v>
      </c>
      <c r="Q48" s="15">
        <f t="shared" si="4"/>
        <v>0</v>
      </c>
      <c r="R48" s="15">
        <f t="shared" si="4"/>
        <v>0</v>
      </c>
      <c r="S48" s="15">
        <f t="shared" si="4"/>
        <v>0</v>
      </c>
      <c r="T48" s="15">
        <f t="shared" si="4"/>
        <v>0</v>
      </c>
      <c r="U48" s="15">
        <f t="shared" si="4"/>
        <v>0</v>
      </c>
      <c r="V48" s="15">
        <f t="shared" si="4"/>
        <v>0</v>
      </c>
      <c r="W48" s="15">
        <f t="shared" si="4"/>
        <v>0</v>
      </c>
      <c r="X48" s="15">
        <f t="shared" si="4"/>
        <v>0</v>
      </c>
      <c r="Y48" s="15">
        <f t="shared" si="4"/>
        <v>0</v>
      </c>
      <c r="Z48" s="15">
        <f t="shared" si="4"/>
        <v>0</v>
      </c>
      <c r="AA48" s="15">
        <f t="shared" si="4"/>
        <v>0</v>
      </c>
    </row>
    <row r="49" spans="2:27" hidden="1" x14ac:dyDescent="0.3">
      <c r="C49" t="b">
        <f>IF(B41&gt;=13,TRUE,FALSE)</f>
        <v>0</v>
      </c>
      <c r="D49">
        <v>13</v>
      </c>
      <c r="E49">
        <f>COUNTIF('Quiz 1'!E7:Q13,-10)</f>
        <v>0</v>
      </c>
      <c r="F49" s="15"/>
      <c r="G49" s="15"/>
      <c r="H49" s="15"/>
      <c r="I49" s="39" t="str">
        <f>IF(I48=3,10,"")</f>
        <v/>
      </c>
      <c r="J49" s="40" t="str">
        <f>IF(AND(J48=3,I48&lt;&gt;3),10,IF(J48=4,20,""))</f>
        <v/>
      </c>
      <c r="K49" s="40" t="str">
        <f>IF(AND(K48=3,J48&lt;&gt;3,I48&lt;&gt;3),10,IF(AND(K48=4,J48&lt;&gt;4),20,IF(K48=5,20,"")))</f>
        <v/>
      </c>
      <c r="L49" s="40" t="str">
        <f>IF(AND(L48=3,K48&lt;&gt;3,J48&lt;&gt;3,I48&lt;&gt;3),10,IF(AND(L48=4,K48&lt;&gt;4,J48&lt;&gt;4),20,IF(AND(L48=5,K48&lt;&gt;5),20,IF(L48=6,20,""))))</f>
        <v/>
      </c>
      <c r="M49" s="40" t="str">
        <f>IF(AND(M48=3,L48&lt;&gt;3,K48&lt;&gt;3,J48&lt;&gt;3,I48&lt;&gt;3),10,IF(AND(M48=4,L48&lt;&gt;4,K48&lt;&gt;4,J48&lt;&gt;4),20,IF(AND(M48=5,L48&lt;&gt;5,K48&lt;&gt;5),20,IF(AND(M48=6,L48&lt;&gt;6),20,IF(M48=7,20,"")))))</f>
        <v/>
      </c>
      <c r="N49" s="40" t="str">
        <f>IF(AND(N48=3,M48&lt;&gt;3,L48&lt;&gt;3,K48&lt;&gt;3,J48&lt;&gt;3,I48&lt;&gt;3),10,IF(AND(N48=4,M48&lt;&gt;4,L48&lt;&gt;4,K48&lt;&gt;4,J48&lt;&gt;4),20,IF(AND(N48=5,M48&lt;&gt;5,L48&lt;&gt;5,K48&lt;&gt;5),20,IF(AND(N48=6,M48&lt;&gt;6,L48&lt;&gt;6),20,IF(AND(N48=7,M48&lt;&gt;7),20,"")))))</f>
        <v/>
      </c>
      <c r="O49" s="40" t="str">
        <f>IF(AND(O48=3,N48&lt;&gt;3,M48&lt;&gt;3,L48&lt;&gt;3,K48&lt;&gt;3,J48&lt;&gt;3,I48&lt;&gt;3),10,IF(AND(O48=4,N48&lt;&gt;4,M48&lt;&gt;4,L48&lt;&gt;4,K48&lt;&gt;4,J48&lt;&gt;4),20,IF(AND(O48=5,N48&lt;&gt;5,M48&lt;&gt;5,L48&lt;&gt;5,K48&lt;&gt;5),20,IF(AND(O48=6,N48&lt;&gt;6,M48&lt;&gt;6,L48&lt;&gt;6),20,IF(AND(O48=7,N48&lt;&gt;7,M48&lt;&gt;7),20,"")))))</f>
        <v/>
      </c>
      <c r="P49" s="40" t="str">
        <f>IF(AND(P48=3,O48&lt;&gt;3,N48&lt;&gt;3,M48&lt;&gt;3,L48&lt;&gt;3,K48&lt;&gt;3,J48&lt;&gt;3,I48&lt;&gt;3),10,IF(AND(P48=4,O48&lt;&gt;4,N48&lt;&gt;4,M48&lt;&gt;4,L48&lt;&gt;4,K48&lt;&gt;4,J48&lt;&gt;4),20,IF(AND(P48=5,O48&lt;&gt;5,N48&lt;&gt;5,M48&lt;&gt;5,L48&lt;&gt;5,K48&lt;&gt;5),20,IF(AND(P48=6,O48&lt;&gt;6,N48&lt;&gt;6,M48&lt;&gt;6,L48&lt;&gt;6),20,IF(AND(P48=7,O48&lt;&gt;7,N48&lt;&gt;7,M48&lt;&gt;7),20,"")))))</f>
        <v/>
      </c>
      <c r="Q49" s="40" t="str">
        <f>IF(AND(Q48=3,P48&lt;&gt;3,O48&lt;&gt;3,N48&lt;&gt;3,M48&lt;&gt;3,L48&lt;&gt;3,K48&lt;&gt;3,J48&lt;&gt;3,I48&lt;&gt;3),10,IF(AND(Q48=4,P48&lt;&gt;4,O48&lt;&gt;4,N48&lt;&gt;4,M48&lt;&gt;4,L48&lt;&gt;4,K48&lt;&gt;4,J48&lt;&gt;4),20,IF(AND(Q48=5,P48&lt;&gt;5,O48&lt;&gt;5,N48&lt;&gt;5,M48&lt;&gt;5,L48&lt;&gt;5,K48&lt;&gt;5),20,IF(AND(Q48=6,P48&lt;&gt;6,O48&lt;&gt;6,N48&lt;&gt;6,M48&lt;&gt;6,L48&lt;&gt;6),20,IF(AND(Q48=7,P48&lt;&gt;7,O48&lt;&gt;7,N48&lt;&gt;7,M48&lt;&gt;7),20,"")))))</f>
        <v/>
      </c>
      <c r="R49" s="40" t="str">
        <f>IF(AND(R48=3,Q48&lt;&gt;3,P48&lt;&gt;3,O48&lt;&gt;3,N48&lt;&gt;3,M48&lt;&gt;3,L48&lt;&gt;3,K48&lt;&gt;3,J48&lt;&gt;3,I48&lt;&gt;3),10,IF(AND(R48=4,Q48&lt;&gt;4,P48&lt;&gt;4,O48&lt;&gt;4,N48&lt;&gt;4,M48&lt;&gt;4,L48&lt;&gt;4,K48&lt;&gt;4,J48&lt;&gt;4),20,IF(AND(R48=5,Q48&lt;&gt;5,P48&lt;&gt;5,O48&lt;&gt;5,N48&lt;&gt;5,M48&lt;&gt;5,L48&lt;&gt;5,K48&lt;&gt;5),20,IF(AND(R48=6,Q48&lt;&gt;6,P48&lt;&gt;6,O48&lt;&gt;6,N48&lt;&gt;6,M48&lt;&gt;6,L48&lt;&gt;6),20,IF(AND(R48=7,Q48&lt;&gt;7,P48&lt;&gt;7,O48&lt;&gt;7,N48&lt;&gt;7,M48&lt;&gt;7),20,"")))))</f>
        <v/>
      </c>
      <c r="S49" s="40" t="str">
        <f>IF(AND(S48=3,R48&lt;&gt;3,Q48&lt;&gt;3,P48&lt;&gt;3,O48&lt;&gt;3,N48&lt;&gt;3,M48&lt;&gt;3,L48&lt;&gt;3,K48&lt;&gt;3,J48&lt;&gt;3,I48&lt;&gt;3),10,IF(AND(S48=4,R48&lt;&gt;4,Q48&lt;&gt;4,P48&lt;&gt;4,O48&lt;&gt;4,N48&lt;&gt;4,M48&lt;&gt;4,L48&lt;&gt;4,K48&lt;&gt;4,J48&lt;&gt;4),20,IF(AND(S48=5,R48&lt;&gt;5,Q48&lt;&gt;5,P48&lt;&gt;5,O48&lt;&gt;5,N48&lt;&gt;5,M48&lt;&gt;5,L48&lt;&gt;5,K48&lt;&gt;5),20,IF(AND(S48=6,R48&lt;&gt;6,Q48&lt;&gt;6,P48&lt;&gt;6,O48&lt;&gt;6,N48&lt;&gt;6,M48&lt;&gt;6,L48&lt;&gt;6),20,IF(AND(S48=7,R48&lt;&gt;7,Q48&lt;&gt;7,P48&lt;&gt;7,O48&lt;&gt;7,N48&lt;&gt;7,M48&lt;&gt;7),20,"")))))</f>
        <v/>
      </c>
      <c r="T49" s="40" t="str">
        <f>IF(AND(T48=3,S48&lt;&gt;3,R48&lt;&gt;3,Q48&lt;&gt;3,P48&lt;&gt;3,O48&lt;&gt;3,N48&lt;&gt;3,M48&lt;&gt;3,L48&lt;&gt;3,K48&lt;&gt;3,J48&lt;&gt;3,I48&lt;&gt;3),10,IF(AND(T48=4,S48&lt;&gt;4,R48&lt;&gt;4,Q48&lt;&gt;4,P48&lt;&gt;4,O48&lt;&gt;4,N48&lt;&gt;4,M48&lt;&gt;4,L48&lt;&gt;4,K48&lt;&gt;4,J48&lt;&gt;4),20,IF(AND(T48=5,S48&lt;&gt;5,R48&lt;&gt;5,Q48&lt;&gt;5,P48&lt;&gt;5,O48&lt;&gt;5,N48&lt;&gt;5,M48&lt;&gt;5,L48&lt;&gt;5,K48&lt;&gt;5),20,IF(AND(T48=6,S48&lt;&gt;6,R48&lt;&gt;6,Q48&lt;&gt;6,P48&lt;&gt;6,O48&lt;&gt;6,N48&lt;&gt;6,M48&lt;&gt;6,L48&lt;&gt;6),20,IF(AND(T48=7,S48&lt;&gt;7,R48&lt;&gt;7,Q48&lt;&gt;7,P48&lt;&gt;7,O48&lt;&gt;7,N48&lt;&gt;7,M48&lt;&gt;7),20,"")))))</f>
        <v/>
      </c>
      <c r="U49" s="40" t="str">
        <f>IF(AND(U48=3,T48&lt;&gt;3,S48&lt;&gt;3,R48&lt;&gt;3,Q48&lt;&gt;3,P48&lt;&gt;3,O48&lt;&gt;3,N48&lt;&gt;3,M48&lt;&gt;3,L48&lt;&gt;3,K48&lt;&gt;3,J48&lt;&gt;3,I48&lt;&gt;3),10,IF(AND(U48=4,T48&lt;&gt;4,S48&lt;&gt;4,R48&lt;&gt;4,Q48&lt;&gt;4,P48&lt;&gt;4,O48&lt;&gt;4,N48&lt;&gt;4,M48&lt;&gt;4,L48&lt;&gt;4,K48&lt;&gt;4,J48&lt;&gt;4),20,IF(AND(U48=5,T48&lt;&gt;5,S48&lt;&gt;5,R48&lt;&gt;5,Q48&lt;&gt;5,P48&lt;&gt;5,O48&lt;&gt;5,N48&lt;&gt;5,M48&lt;&gt;5,L48&lt;&gt;5,K48&lt;&gt;5),20,IF(AND(U48=6,T48&lt;&gt;6,S48&lt;&gt;6,R48&lt;&gt;6,Q48&lt;&gt;6,P48&lt;&gt;6,O48&lt;&gt;6,N48&lt;&gt;6,M48&lt;&gt;6,L48&lt;&gt;6),20,IF(AND(U48=7,T48&lt;&gt;7,S48&lt;&gt;7,R48&lt;&gt;7,Q48&lt;&gt;7,P48&lt;&gt;7,O48&lt;&gt;7,N48&lt;&gt;7,M48&lt;&gt;7),20,"")))))</f>
        <v/>
      </c>
      <c r="V49" s="40" t="str">
        <f>IF(AND(V48=3,U48&lt;&gt;3,T48&lt;&gt;3,S48&lt;&gt;3,R48&lt;&gt;3,Q48&lt;&gt;3,P48&lt;&gt;3,O48&lt;&gt;3,N48&lt;&gt;3,M48&lt;&gt;3,L48&lt;&gt;3,K48&lt;&gt;3,J48&lt;&gt;3,I48&lt;&gt;3),10,IF(AND(V48=4,U48&lt;&gt;4,T48&lt;&gt;4,S48&lt;&gt;4,R48&lt;&gt;4,Q48&lt;&gt;4,P48&lt;&gt;4,O48&lt;&gt;4,N48&lt;&gt;4,M48&lt;&gt;4,L48&lt;&gt;4,K48&lt;&gt;4,J48&lt;&gt;4),20,IF(AND(V48=5,U48&lt;&gt;5,T48&lt;&gt;5,S48&lt;&gt;5,R48&lt;&gt;5,Q48&lt;&gt;5,P48&lt;&gt;5,O48&lt;&gt;5,N48&lt;&gt;5,M48&lt;&gt;5,L48&lt;&gt;5,K48&lt;&gt;5),20,IF(AND(V48=6,U48&lt;&gt;6,T48&lt;&gt;6,S48&lt;&gt;6,R48&lt;&gt;6,Q48&lt;&gt;6,P48&lt;&gt;6,O48&lt;&gt;6,N48&lt;&gt;6,M48&lt;&gt;6,L48&lt;&gt;6),20,IF(AND(V48=7,U48&lt;&gt;7,T48&lt;&gt;7,S48&lt;&gt;7,R48&lt;&gt;7,Q48&lt;&gt;7,P48&lt;&gt;7,O48&lt;&gt;7,N48&lt;&gt;7,M48&lt;&gt;7),20,"")))))</f>
        <v/>
      </c>
      <c r="W49" s="40" t="str">
        <f>IF(AND(W48=3,V48&lt;&gt;3,U48&lt;&gt;3,T48&lt;&gt;3,S48&lt;&gt;3,R48&lt;&gt;3,Q48&lt;&gt;3,P48&lt;&gt;3,O48&lt;&gt;3,N48&lt;&gt;3,M48&lt;&gt;3,L48&lt;&gt;3,K48&lt;&gt;3,J48&lt;&gt;3,I48&lt;&gt;3),10,IF(AND(W48=4,V48&lt;&gt;4,U48&lt;&gt;4,T48&lt;&gt;4,S48&lt;&gt;4,R48&lt;&gt;4,Q48&lt;&gt;4,P48&lt;&gt;4,O48&lt;&gt;4,N48&lt;&gt;4,M48&lt;&gt;4,L48&lt;&gt;4,K48&lt;&gt;4,J48&lt;&gt;4),20,IF(AND(W48=5,V48&lt;&gt;5,U48&lt;&gt;5,T48&lt;&gt;5,S48&lt;&gt;5,R48&lt;&gt;5,Q48&lt;&gt;5,P48&lt;&gt;5,O48&lt;&gt;5,N48&lt;&gt;5,M48&lt;&gt;5,L48&lt;&gt;5,K48&lt;&gt;5),20,IF(AND(W48=6,V48&lt;&gt;6,U48&lt;&gt;6,T48&lt;&gt;6,S48&lt;&gt;6,R48&lt;&gt;6,Q48&lt;&gt;6,P48&lt;&gt;6,O48&lt;&gt;6,N48&lt;&gt;6,M48&lt;&gt;6,L48&lt;&gt;6),20,IF(AND(W48=7,V48&lt;&gt;7,U48&lt;&gt;7,T48&lt;&gt;7,S48&lt;&gt;7,R48&lt;&gt;7,Q48&lt;&gt;7,P48&lt;&gt;7,O48&lt;&gt;7,N48&lt;&gt;7,M48&lt;&gt;7),20,"")))))</f>
        <v/>
      </c>
      <c r="X49" s="40" t="str">
        <f>IF(AND(X48=3,W48&lt;&gt;3,V48&lt;&gt;3,U48&lt;&gt;3,T48&lt;&gt;3,S48&lt;&gt;3,R48&lt;&gt;3,Q48&lt;&gt;3,P48&lt;&gt;3,O48&lt;&gt;3,N48&lt;&gt;3,M48&lt;&gt;3,L48&lt;&gt;3,K48&lt;&gt;3,J48&lt;&gt;3,I48&lt;&gt;3),10,IF(AND(X48=4,W48&lt;&gt;4,V48&lt;&gt;4,U48&lt;&gt;4,T48&lt;&gt;4,S48&lt;&gt;4,R48&lt;&gt;4,Q48&lt;&gt;4,P48&lt;&gt;4,O48&lt;&gt;4,N48&lt;&gt;4,M48&lt;&gt;4,L48&lt;&gt;4,K48&lt;&gt;4,J48&lt;&gt;4),20,IF(AND(X48=5,W48&lt;&gt;5,V48&lt;&gt;5,U48&lt;&gt;5,T48&lt;&gt;5,S48&lt;&gt;5,R48&lt;&gt;5,Q48&lt;&gt;5,P48&lt;&gt;5,O48&lt;&gt;5,N48&lt;&gt;5,M48&lt;&gt;5,L48&lt;&gt;5,K48&lt;&gt;5),20,IF(AND(X48=6,W48&lt;&gt;6,V48&lt;&gt;6,U48&lt;&gt;6,T48&lt;&gt;6,S48&lt;&gt;6,R48&lt;&gt;6,Q48&lt;&gt;6,P48&lt;&gt;6,O48&lt;&gt;6,N48&lt;&gt;6,M48&lt;&gt;6,L48&lt;&gt;6),20,IF(AND(X48=7,W48&lt;&gt;7,V48&lt;&gt;7,U48&lt;&gt;7,T48&lt;&gt;7,S48&lt;&gt;7,R48&lt;&gt;7,Q48&lt;&gt;7,P48&lt;&gt;7,O48&lt;&gt;7,N48&lt;&gt;7,M48&lt;&gt;7),20,"")))))</f>
        <v/>
      </c>
      <c r="Y49" s="40" t="str">
        <f>IF(AND(Y48=3,X48&lt;&gt;3,W48&lt;&gt;3,V48&lt;&gt;3,U48&lt;&gt;3,T48&lt;&gt;3,S48&lt;&gt;3,R48&lt;&gt;3,Q48&lt;&gt;3,P48&lt;&gt;3,O48&lt;&gt;3,N48&lt;&gt;3,M48&lt;&gt;3,L48&lt;&gt;3,K48&lt;&gt;3,J48&lt;&gt;3,I48&lt;&gt;3),10,IF(AND(Y48=4,X48&lt;&gt;4,W48&lt;&gt;4,V48&lt;&gt;4,U48&lt;&gt;4,T48&lt;&gt;4,S48&lt;&gt;4,R48&lt;&gt;4,Q48&lt;&gt;4,P48&lt;&gt;4,O48&lt;&gt;4,N48&lt;&gt;4,M48&lt;&gt;4,L48&lt;&gt;4,K48&lt;&gt;4,J48&lt;&gt;4),20,IF(AND(Y48=5,X48&lt;&gt;5,W48&lt;&gt;5,V48&lt;&gt;5,U48&lt;&gt;5,T48&lt;&gt;5,S48&lt;&gt;5,R48&lt;&gt;5,Q48&lt;&gt;5,P48&lt;&gt;5,O48&lt;&gt;5,N48&lt;&gt;5,M48&lt;&gt;5,L48&lt;&gt;5,K48&lt;&gt;5),20,IF(AND(Y48=6,X48&lt;&gt;6,W48&lt;&gt;6,V48&lt;&gt;6,U48&lt;&gt;6,T48&lt;&gt;6,S48&lt;&gt;6,R48&lt;&gt;6,Q48&lt;&gt;6,P48&lt;&gt;6,O48&lt;&gt;6,N48&lt;&gt;6,M48&lt;&gt;6,L48&lt;&gt;6),20,IF(AND(Y48=7,X48&lt;&gt;7,W48&lt;&gt;7,V48&lt;&gt;7,U48&lt;&gt;7,T48&lt;&gt;7,S48&lt;&gt;7,R48&lt;&gt;7,Q48&lt;&gt;7,P48&lt;&gt;7,O48&lt;&gt;7,N48&lt;&gt;7,M48&lt;&gt;7),20,"")))))</f>
        <v/>
      </c>
      <c r="Z49" s="40" t="str">
        <f>IF(AND(Z48=3,Y48&lt;&gt;3,X48&lt;&gt;3,W48&lt;&gt;3,V48&lt;&gt;3,U48&lt;&gt;3,T48&lt;&gt;3,S48&lt;&gt;3,R48&lt;&gt;3,Q48&lt;&gt;3,P48&lt;&gt;3,O48&lt;&gt;3,N48&lt;&gt;3,M48&lt;&gt;3,L48&lt;&gt;3,K48&lt;&gt;3,J48&lt;&gt;3,I48&lt;&gt;3),10,IF(AND(Z48=4,Y48&lt;&gt;4,X48&lt;&gt;4,W48&lt;&gt;4,V48&lt;&gt;4,U48&lt;&gt;4,T48&lt;&gt;4,S48&lt;&gt;4,R48&lt;&gt;4,Q48&lt;&gt;4,P48&lt;&gt;4,O48&lt;&gt;4,N48&lt;&gt;4,M48&lt;&gt;4,L48&lt;&gt;4,K48&lt;&gt;4,J48&lt;&gt;4),20,IF(AND(Z48=5,Y48&lt;&gt;5,X48&lt;&gt;5,W48&lt;&gt;5,V48&lt;&gt;5,U48&lt;&gt;5,T48&lt;&gt;5,S48&lt;&gt;5,R48&lt;&gt;5,Q48&lt;&gt;5,P48&lt;&gt;5,O48&lt;&gt;5,N48&lt;&gt;5,M48&lt;&gt;5,L48&lt;&gt;5,K48&lt;&gt;5),20,IF(AND(Z48=6,Y48&lt;&gt;6,X48&lt;&gt;6,W48&lt;&gt;6,V48&lt;&gt;6,U48&lt;&gt;6,T48&lt;&gt;6,S48&lt;&gt;6,R48&lt;&gt;6,Q48&lt;&gt;6,P48&lt;&gt;6,O48&lt;&gt;6,N48&lt;&gt;6,M48&lt;&gt;6,L48&lt;&gt;6),20,IF(AND(Z48=7,Y48&lt;&gt;7,X48&lt;&gt;7,W48&lt;&gt;7,V48&lt;&gt;7,U48&lt;&gt;7,T48&lt;&gt;7,S48&lt;&gt;7,R48&lt;&gt;7,Q48&lt;&gt;7,P48&lt;&gt;7,O48&lt;&gt;7,N48&lt;&gt;7,M48&lt;&gt;7),20,"")))))</f>
        <v/>
      </c>
      <c r="AA49" s="14" t="str">
        <f>IF(AND(AA48=3,Z48&lt;&gt;3,Y48&lt;&gt;3,X48&lt;&gt;3,W48&lt;&gt;3,V48&lt;&gt;3,U48&lt;&gt;3,T48&lt;&gt;3,S48&lt;&gt;3,R48&lt;&gt;3,Q48&lt;&gt;3,P48&lt;&gt;3,O48&lt;&gt;3,N48&lt;&gt;3,M48&lt;&gt;3,L48&lt;&gt;3,K48&lt;&gt;3,J48&lt;&gt;3,I48&lt;&gt;3),10,IF(AND(AA48=4,Z48&lt;&gt;4,Y48&lt;&gt;4,X48&lt;&gt;4,W48&lt;&gt;4,V48&lt;&gt;4,U48&lt;&gt;4,T48&lt;&gt;4,S48&lt;&gt;4,R48&lt;&gt;4,Q48&lt;&gt;4,P48&lt;&gt;4,O48&lt;&gt;4,N48&lt;&gt;4,M48&lt;&gt;4,L48&lt;&gt;4,K48&lt;&gt;4,J48&lt;&gt;4),20,IF(AND(AA48=5,Z48&lt;&gt;5,Y48&lt;&gt;5,X48&lt;&gt;5,W48&lt;&gt;5,V48&lt;&gt;5,U48&lt;&gt;5,T48&lt;&gt;5,S48&lt;&gt;5,R48&lt;&gt;5,Q48&lt;&gt;5,P48&lt;&gt;5,O48&lt;&gt;5,N48&lt;&gt;5,M48&lt;&gt;5,L48&lt;&gt;5,K48&lt;&gt;5),20,IF(AND(AA48=6,Z48&lt;&gt;6,Y48&lt;&gt;6,X48&lt;&gt;6,W48&lt;&gt;6,V48&lt;&gt;6,U48&lt;&gt;6,T48&lt;&gt;6,S48&lt;&gt;6,R48&lt;&gt;6,Q48&lt;&gt;6,P48&lt;&gt;6,O48&lt;&gt;6,N48&lt;&gt;6,M48&lt;&gt;6,L48&lt;&gt;6),20,IF(AND(AA48=7,Z48&lt;&gt;7,Y48&lt;&gt;7,X48&lt;&gt;7,W48&lt;&gt;7,V48&lt;&gt;7,U48&lt;&gt;7,T48&lt;&gt;7,S48&lt;&gt;7,R48&lt;&gt;7,Q48&lt;&gt;7,P48&lt;&gt;7,O48&lt;&gt;7,N48&lt;&gt;7,M48&lt;&gt;7),20,"")))))</f>
        <v/>
      </c>
    </row>
    <row r="50" spans="2:27" hidden="1" x14ac:dyDescent="0.3">
      <c r="C50" t="b">
        <f>IF(B41&gt;=14,TRUE,FALSE)</f>
        <v>0</v>
      </c>
      <c r="D50">
        <v>14</v>
      </c>
      <c r="E50">
        <f>COUNTIF('Quiz 1'!E7:R13,-10)</f>
        <v>0</v>
      </c>
      <c r="F50" s="15"/>
      <c r="G50"/>
      <c r="H50" t="s">
        <v>36</v>
      </c>
      <c r="I50"/>
      <c r="J50"/>
      <c r="K50"/>
      <c r="L50"/>
      <c r="M50"/>
      <c r="N50"/>
      <c r="O50"/>
      <c r="P50"/>
      <c r="Q50"/>
      <c r="R50"/>
      <c r="S50"/>
      <c r="T50"/>
      <c r="U50"/>
      <c r="V50"/>
      <c r="W50"/>
      <c r="X50"/>
      <c r="Y50"/>
      <c r="Z50"/>
      <c r="AA50"/>
    </row>
    <row r="51" spans="2:27" hidden="1" x14ac:dyDescent="0.3">
      <c r="C51" t="b">
        <f>IF(B41&gt;=15,TRUE,FALSE)</f>
        <v>0</v>
      </c>
      <c r="D51">
        <v>15</v>
      </c>
      <c r="E51">
        <f>COUNTIF('Quiz 1'!E7:S13,-10)</f>
        <v>0</v>
      </c>
      <c r="F51" s="15"/>
      <c r="G51" s="30" t="s">
        <v>8</v>
      </c>
      <c r="H51" s="31" t="s">
        <v>9</v>
      </c>
      <c r="I51" s="31" t="s">
        <v>10</v>
      </c>
      <c r="J51" s="31" t="s">
        <v>11</v>
      </c>
      <c r="K51" s="31" t="s">
        <v>12</v>
      </c>
      <c r="L51" s="31" t="s">
        <v>13</v>
      </c>
      <c r="M51" s="31" t="s">
        <v>14</v>
      </c>
      <c r="N51" s="31" t="s">
        <v>15</v>
      </c>
      <c r="O51" s="31" t="s">
        <v>16</v>
      </c>
      <c r="P51" s="31" t="s">
        <v>17</v>
      </c>
      <c r="Q51" s="31" t="s">
        <v>18</v>
      </c>
      <c r="R51" s="31" t="s">
        <v>19</v>
      </c>
      <c r="S51" s="31" t="s">
        <v>20</v>
      </c>
      <c r="T51" s="31" t="s">
        <v>21</v>
      </c>
      <c r="U51" s="31" t="s">
        <v>22</v>
      </c>
      <c r="V51" s="31" t="s">
        <v>23</v>
      </c>
      <c r="W51" s="31" t="s">
        <v>24</v>
      </c>
      <c r="X51" s="31" t="s">
        <v>25</v>
      </c>
      <c r="Y51" s="31" t="s">
        <v>26</v>
      </c>
      <c r="Z51" s="31" t="s">
        <v>27</v>
      </c>
      <c r="AA51" s="5" t="s">
        <v>28</v>
      </c>
    </row>
    <row r="52" spans="2:27" hidden="1" x14ac:dyDescent="0.3">
      <c r="C52" t="b">
        <f>IF(B41&gt;=16,TRUE,FALSE)</f>
        <v>0</v>
      </c>
      <c r="D52">
        <v>16</v>
      </c>
      <c r="E52">
        <f>COUNTIF('Quiz 1'!E7:T13,-10)</f>
        <v>0</v>
      </c>
      <c r="F52" s="15"/>
      <c r="G52" s="32" t="str">
        <f>IF(OR('Quiz 1'!E7="B",'Quiz 1'!E8="B",'Quiz 1'!E9="B",'Quiz 1'!E10="B",'Quiz 1'!E11="B",'Quiz 1'!E12="B",'Quiz 1'!E13="B"),10,"")</f>
        <v/>
      </c>
      <c r="H52" s="33" t="str">
        <f>IF(OR('Quiz 1'!F7="B",'Quiz 1'!F8="B",'Quiz 1'!F9="B",'Quiz 1'!F10="B",'Quiz 1'!F11="B",'Quiz 1'!F12="B",'Quiz 1'!F13="B"),10,"")</f>
        <v/>
      </c>
      <c r="I52" s="33" t="str">
        <f>IF(OR('Quiz 1'!G7="B",'Quiz 1'!G8="B",'Quiz 1'!G9="B",'Quiz 1'!G10="B",'Quiz 1'!G11="B",'Quiz 1'!G12="B",'Quiz 1'!G13="B"),10,I49)</f>
        <v/>
      </c>
      <c r="J52" s="33" t="str">
        <f>IF(OR('Quiz 1'!H7="B",'Quiz 1'!H8="B",'Quiz 1'!H9="B",'Quiz 1'!H10="B",'Quiz 1'!H11="B",'Quiz 1'!H12="B",'Quiz 1'!H13="B"),10,J49)</f>
        <v/>
      </c>
      <c r="K52" s="33" t="str">
        <f>IF(OR('Quiz 1'!I7="B",'Quiz 1'!I8="B",'Quiz 1'!I9="B",'Quiz 1'!I10="B",'Quiz 1'!I11="B",'Quiz 1'!I12="B",'Quiz 1'!I13="B"),10,IF(AND(C41=TRUE,E41=5),-10,K49))</f>
        <v/>
      </c>
      <c r="L52" s="33" t="str">
        <f>IF(OR('Quiz 1'!J7="B",'Quiz 1'!J8="B",'Quiz 1'!J9="B",'Quiz 1'!J10="B",'Quiz 1'!J11="B",'Quiz 1'!J12="B",'Quiz 1'!J13="B"),10,IF(AND(C41=TRUE,E42=5,E41&lt;&gt;5),-10,IF(AND(C42=TRUE,E42=6),-10,L49)))</f>
        <v/>
      </c>
      <c r="M52" s="33" t="str">
        <f>IF(OR('Quiz 1'!K7="B",'Quiz 1'!K8="B",'Quiz 1'!K9="B",'Quiz 1'!K10="B",'Quiz 1'!K11="B",'Quiz 1'!K12="B",'Quiz 1'!K13="B"),10,IF(AND(C41=TRUE,E43=5,E41&lt;&gt;5,E42&lt;&gt;5),-10,IF(AND(C42=TRUE,E43=6,E42&lt;&gt;6),-10,IF(AND(C43=TRUE,E43=7),-10,M49))))</f>
        <v/>
      </c>
      <c r="N52" s="33" t="str">
        <f>IF(OR('Quiz 1'!L7="B",'Quiz 1'!L8="B",'Quiz 1'!L9="B",'Quiz 1'!L10="B",'Quiz 1'!L11="B",'Quiz 1'!L12="B",'Quiz 1'!L13="B"),10,IF(AND(C41=TRUE,E44=5,E41&lt;&gt;5,E42&lt;&gt;5,E43&lt;&gt;5),-10,IF(AND(C42=TRUE,E44=6,E42&lt;&gt;6,E43&lt;&gt;6),-10,IF(AND(C43=TRUE,E44=7,E43&lt;&gt;7),-10,IF(AND(C44=TRUE,E44=8),-10,N49)))))</f>
        <v/>
      </c>
      <c r="O52" s="33" t="str">
        <f>IF(OR('Quiz 1'!M7="B",'Quiz 1'!M8="B",'Quiz 1'!M9="B",'Quiz 1'!M10="B",'Quiz 1'!M11="B",'Quiz 1'!M12="B",'Quiz 1'!M13="B"),10,IF(AND(C41=TRUE,E45=5,E41&lt;&gt;5,E42&lt;&gt;5,E43&lt;&gt;5,E44&lt;&gt;5),-10,IF(AND(C42=TRUE,E45=6,E42&lt;&gt;6,E43&lt;&gt;6,E44&lt;&gt;6),-10,IF(AND(C43=TRUE,E45=7,E43&lt;&gt;7,E44&lt;&gt;7),-10,IF(AND(C44=TRUE,E45=8,E44&lt;&gt;8),-10,IF(AND(C45=TRUE,E45=9),-10,O49))))))</f>
        <v/>
      </c>
      <c r="P52" s="33" t="str">
        <f>IF(OR('Quiz 1'!N7="B",'Quiz 1'!N8="B",'Quiz 1'!N9="B",'Quiz 1'!N10="B",'Quiz 1'!N11="B",'Quiz 1'!N12="B",'Quiz 1'!N13="B"),10,IF(AND(C41=TRUE,E46=5,E41&lt;&gt;5,E42&lt;&gt;5,E43&lt;&gt;5,E44&lt;&gt;5,E45&lt;&gt;5),-10,IF(AND(C42=TRUE,E46=6,E42&lt;&gt;6,E43&lt;&gt;6,E44&lt;&gt;6,E45&lt;&gt;6),-10,IF(AND(C43=TRUE,E46=7,E43&lt;&gt;7,E44&lt;&gt;7,E45&lt;&gt;7),-10,IF(AND(C44=TRUE,E46=8,E44&lt;&gt;8,E45&lt;&gt;8),-10,IF(AND(C45=TRUE,E46=9,E45&lt;&gt;9),-10,IF(AND(C46=TRUE,E46=10),-10,P49)))))))</f>
        <v/>
      </c>
      <c r="Q52" s="33" t="str">
        <f>IF(OR('Quiz 1'!O7="B",'Quiz 1'!O8="B",'Quiz 1'!O9="B",'Quiz 1'!O10="B",'Quiz 1'!O11="B",'Quiz 1'!O12="B",'Quiz 1'!O13="B"),10,IF(AND(C41=TRUE,E47=5,E41&lt;&gt;5,E42&lt;&gt;5,E43&lt;&gt;5,E44&lt;&gt;5,E45&lt;&gt;5,E46&lt;&gt;5),-10,IF(AND(C42=TRUE,E47=6,E42&lt;&gt;6,E43&lt;&gt;6,E44&lt;&gt;6,E45&lt;&gt;6,E46&lt;&gt;6),-10,IF(AND(C43=TRUE,E47=7,E43&lt;&gt;7,E44&lt;&gt;7,E45&lt;&gt;7,E46&lt;&gt;7),-10,IF(AND(C44=TRUE,E47=8,E44&lt;&gt;8,E45&lt;&gt;8,E46&lt;&gt;8),-10,IF(AND(C45=TRUE,E47=9,E45&lt;&gt;9,E46&lt;&gt;9),-10,IF(AND(C46=TRUE,E47=10,E46&lt;&gt;10),-10,IF(AND(C47=TRUE,E47=11),-10,Q49))))))))</f>
        <v/>
      </c>
      <c r="R52" s="33" t="str">
        <f>IF(OR('Quiz 1'!P7="B",'Quiz 1'!P8="B",'Quiz 1'!P9="B",'Quiz 1'!P10="B",'Quiz 1'!P11="B",'Quiz 1'!P12="B",'Quiz 1'!P13="B"),10,IF(AND(C41=TRUE,E48=5,E41&lt;&gt;5,E42&lt;&gt;5,E43&lt;&gt;5,E44&lt;&gt;5,E45&lt;&gt;5,E46&lt;&gt;5,E47&lt;&gt;5),-10,IF(AND(C42=TRUE,E48=6,E42&lt;&gt;6,E43&lt;&gt;6,E44&lt;&gt;6,E45&lt;&gt;6,E46&lt;&gt;6,E47&lt;&gt;6),-10,IF(AND(C43=TRUE,E48=7,E43&lt;&gt;7,E44&lt;&gt;7,E45&lt;&gt;7,E46&lt;&gt;7,E47&lt;&gt;7),-10,IF(AND(C44=TRUE,E48=8,E44&lt;&gt;8,E45&lt;&gt;8,E46&lt;&gt;8,E47&lt;&gt;8),-10,IF(AND(C45=TRUE,E48=9,E45&lt;&gt;9,E46&lt;&gt;9,E47&lt;&gt;9),-10,IF(AND(C46=TRUE,E48=10,E46&lt;&gt;10,E47&lt;&gt;10),-10,IF(AND(C47=TRUE,E48=11,E47&lt;&gt;11),-10,IF(AND(C48=TRUE,E48=12),-10,R49)))))))))</f>
        <v/>
      </c>
      <c r="S52" s="33" t="str">
        <f>IF(OR('Quiz 1'!Q7="B",'Quiz 1'!Q8="B",'Quiz 1'!Q9="B",'Quiz 1'!Q10="B",'Quiz 1'!Q11="B",'Quiz 1'!Q12="B",'Quiz 1'!Q13="B"),10,IF(AND(C41=TRUE,E49=5,E41&lt;&gt;5,E42&lt;&gt;5,E43&lt;&gt;5,E44&lt;&gt;5,E45&lt;&gt;5,E46&lt;&gt;5,E47&lt;&gt;5,E48&lt;&gt;5),-10,IF(AND(C42=TRUE,E49=6,E42&lt;&gt;6,E43&lt;&gt;6,E44&lt;&gt;6,E45&lt;&gt;6,E46&lt;&gt;6,E47&lt;&gt;6,E48&lt;&gt;6),-10,IF(AND(C43=TRUE,E49=7,E43&lt;&gt;7,E44&lt;&gt;7,E45&lt;&gt;7,E46&lt;&gt;7,E46&lt;&gt;7,E47&lt;&gt;7,E48&lt;&gt;7),-10,IF(AND(C44=TRUE,E49=8,E44&lt;&gt;8,E45&lt;&gt;8,E46&lt;&gt;8,E47&lt;&gt;8,E48&lt;&gt;8),-10,IF(AND(C45=TRUE,E49=9,E45&lt;&gt;9,E46&lt;&gt;9,E47&lt;&gt;9,E48&lt;&gt;9),-10,IF(AND(C46=TRUE,E49=10,E46&lt;&gt;10,E47&lt;&gt;10,E48&lt;&gt;10),-10,IF(AND(C47=TRUE,E49=11,E47&lt;&gt;11,E48&lt;&gt;11),-10,IF(AND(C48=TRUE,E49=12,E48&lt;&gt;12),-10,IF(AND(C49=TRUE,E49=13),-10,S49))))))))))</f>
        <v/>
      </c>
      <c r="T52" s="33" t="str">
        <f>IF(OR('Quiz 1'!R7="B",'Quiz 1'!R8="B",'Quiz 1'!R9="B",'Quiz 1'!R10="B",'Quiz 1'!R11="B",'Quiz 1'!R12="B",'Quiz 1'!R13="B"),10,IF(AND(C41=TRUE,E50=5,E41&lt;&gt;5,E42&lt;&gt;5,E43&lt;&gt;5,E44&lt;&gt;5,E45&lt;&gt;5,E46&lt;&gt;5,E47&lt;&gt;5,E48&lt;&gt;5,E49&lt;&gt;5),-10,IF(AND(C42=TRUE,E50=6,E42&lt;&gt;6,E43&lt;&gt;6,E44&lt;&gt;6,E45&lt;&gt;6,E46&lt;&gt;6,E47&lt;&gt;6,E48&lt;&gt;6,E49&lt;&gt;6),-10,IF(AND(C43=TRUE,E50=7,E43&lt;&gt;7,E44&lt;&gt;7,E45&lt;&gt;7,E46&lt;&gt;7,E47&lt;&gt;7,E48&lt;&gt;7,E49&lt;&gt;7),-10,IF(AND(C44=TRUE,E50=8,E44&lt;&gt;8,E45&lt;&gt;8,E46&lt;&gt;8,E47&lt;&gt;8,E48&lt;&gt;8,E49&lt;&gt;8),-10,IF(AND(C45=TRUE,E50=9,E45&lt;&gt;9,E46&lt;&gt;9,E47&lt;&gt;9,E48&lt;&gt;9,E49&lt;&gt;9),-10,IF(AND(C46=TRUE,E50=10,E46&lt;&gt;10,E47&lt;&gt;10,E48&lt;&gt;10,E49&lt;&gt;10),-10,IF(AND(C47=TRUE,E50=11,E47&lt;&gt;11,E48&lt;&gt;11,E49&lt;&gt;11),-10,IF(AND(C48=TRUE,E50=12,E48&lt;&gt;12,E49&lt;&gt;12),-10,IF(AND(C49=TRUE,E50=13,E49&lt;&gt;13),-10,IF(AND(C50=TRUE,E50=14),-10,T49)))))))))))</f>
        <v/>
      </c>
      <c r="U52" s="33" t="str">
        <f>IF(OR('Quiz 1'!S7="B",'Quiz 1'!S8="B",'Quiz 1'!S9="B",'Quiz 1'!S10="B",'Quiz 1'!S11="B",'Quiz 1'!S12="B",'Quiz 1'!S13="B"),10,IF(AND(C41=TRUE,E51=5,E41&lt;&gt;5,E42&lt;&gt;5,E43&lt;&gt;5,E44&lt;&gt;5,E45&lt;&gt;5,E46&lt;&gt;5,E47&lt;&gt;5,E48&lt;&gt;5,E49&lt;&gt;5,E50&lt;&gt;5),-10,IF(AND(C42=TRUE,E51=6,E42&lt;&gt;6,E43&lt;&gt;6,E44&lt;&gt;6,E45&lt;&gt;6,E46&lt;&gt;6,E47&lt;&gt;6,E48&lt;&gt;6,E49&lt;&gt;6,E50&lt;&gt;6),-10,IF(AND(C43=TRUE,E51=7,E43&lt;&gt;7,E44&lt;&gt;7,E45&lt;&gt;7,E46&lt;&gt;7,E47&lt;&gt;7,E48&lt;&gt;7,E49&lt;&gt;7,E50&lt;&gt;7),-10,IF(AND(C44=TRUE,E51=8,E44&lt;&gt;8,E45&lt;&gt;8,E46&lt;&gt;8,E47&lt;&gt;8,E48&lt;&gt;8,E49&lt;&gt;8,E50&lt;&gt;8),-10,IF(AND(C45=TRUE,E51=9,E45&lt;&gt;9,E46&lt;&gt;9,E47&lt;&gt;9,E48&lt;&gt;9,E49&lt;&gt;9,E50&lt;&gt;9),-10,IF(AND(C46=TRUE,E51=10,E46&lt;&gt;10,E47&lt;&gt;10,E48&lt;&gt;10,E49&lt;&gt;10,E50&lt;&gt;10),-10,IF(AND(C47=TRUE,E51=11,E47&lt;&gt;11,E48&lt;&gt;1,E49&lt;&gt;11,E50&lt;&gt;11),-10,IF(AND(C48=TRUE,E51=12,E48&lt;&gt;12,E49&lt;&gt;12,E50&lt;&gt;12),-10,IF(AND(C49=TRUE,E51=13,E49&lt;&gt;13,E50&lt;&gt;13),-10,IF(AND(C50=TRUE,E51=14,E50&lt;&gt;14),-10,IF(AND(C51=TRUE,E51=15),-10,U49))))))))))))</f>
        <v/>
      </c>
      <c r="V52" s="33" t="str">
        <f>IF(OR('Quiz 1'!T7="B",'Quiz 1'!T8="B",'Quiz 1'!T9="B",'Quiz 1'!T10="B",'Quiz 1'!T11="B",'Quiz 1'!T12="B",'Quiz 1'!T13="B"),10,IF(AND(C41=TRUE,E52=5,E41&lt;&gt;5,E42&lt;&gt;5,E43&lt;&gt;5,E44&lt;&gt;5,E45&lt;&gt;5,E46&lt;&gt;5,E47&lt;&gt;5,E48&lt;&gt;5,E49&lt;&gt;5,E50&lt;&gt;5,E51&lt;&gt;5),-10,IF(AND(C42=TRUE,E52=6,E42&lt;&gt;6,E43&lt;&gt;6,E44&lt;&gt;6,E45&lt;&gt;6,E46&lt;&gt;6,E47&lt;&gt;6,E48&lt;&gt;6,E49&lt;&gt;6,E50&lt;&gt;6,E51&lt;&gt;6),-10,IF(AND(C43=TRUE,E52=7,E43&lt;&gt;7,E44&lt;&gt;7,E45&lt;&gt;7,E46&lt;&gt;7,E47&lt;&gt;7,E48&lt;&gt;7,E49&lt;&gt;7,E50&lt;&gt;7,E51&lt;&gt;7),-10,IF(AND(C44=TRUE,E52=8,E44&lt;&gt;8,E45&lt;&gt;8,E46&lt;&gt;8,E47&lt;&gt;8,E48&lt;&gt;8,E49&lt;&gt;8,E50&lt;&gt;8,E51&lt;&gt;8),-10,IF(AND(C45=TRUE,E52=9,E45&lt;&gt;9,E46&lt;&gt;9,E47&lt;&gt;9,E48&lt;&gt;9,E49&lt;&gt;9,E50&lt;&gt;9,E51&lt;&gt;9),-10,IF(AND(C46=TRUE,E52=10,E46&lt;&gt;10,E47&lt;&gt;10,E48&lt;&gt;10,E49&lt;&gt;10,E50&lt;&gt;10,E51&lt;&gt;10),-10,IF(AND(C47=TRUE,E52=11,E47&lt;&gt;11,E48&lt;&gt;11,E49&lt;&gt;11,E50&lt;&gt;11,E51&lt;&gt;11),-10,IF(AND(C48=TRUE,E52=12,E48&lt;&gt;12,E49&lt;&gt;12,E50&lt;&gt;12,E51&lt;&gt;12),-10,IF(AND(C49=TRUE,E52=13,E49&lt;&gt;13,E50&lt;&gt;13,E51&lt;&gt;13),-10,IF(AND(C50=TRUE,E52=14,E50&lt;&gt;14,E51&lt;&gt;14),-10,IF(AND(C51=TRUE,E52=15,E51&lt;&gt;15),-10,IF(AND(C52=TRUE,E52=16),-10,V49)))))))))))))</f>
        <v/>
      </c>
      <c r="W52" s="33" t="str">
        <f>IF(OR('Quiz 1'!U7="B",'Quiz 1'!U8="B",'Quiz 1'!U9="B",'Quiz 1'!U10="B",'Quiz 1'!U11="B",'Quiz 1'!U12="B",'Quiz 1'!U13="B"),10,IF(AND(C41=TRUE,E53=5,E41&lt;&gt;5,E42&lt;&gt;5,E43&lt;&gt;5,E44&lt;&gt;5,E45&lt;&gt;5,E46&lt;&gt;5,E47&lt;&gt;5,E48&lt;&gt;5,E49&lt;&gt;5,E50&lt;&gt;5,E51&lt;&gt;5,E52&lt;&gt;5),-10,IF(AND(C42=TRUE,E53=6,E42&lt;&gt;6,E43&lt;&gt;6,E44&lt;&gt;6,E45&lt;&gt;6,E46&lt;&gt;6,E47&lt;&gt;6,E48&lt;&gt;6,E49&lt;&gt;6,E50&lt;&gt;6,E51&lt;&gt;6,E52&lt;&gt;6),-10,IF(AND(C43=TRUE,E53=7,E43&lt;&gt;7,E44&lt;&gt;7,E45&lt;&gt;7,E46&lt;&gt;7,E47&lt;&gt;7,E48&lt;&gt;7,E49&lt;&gt;7,E50&lt;&gt;7,E51&lt;&gt;7,E52&lt;&gt;7),-10,IF(AND(C44=TRUE,E53=8,E44&lt;&gt;8,E45&lt;&gt;8,E46&lt;&gt;8,E47&lt;&gt;8,E48&lt;&gt;8,E49&lt;&gt;8,E50&lt;&gt;8,E51&lt;&gt;8,E52&lt;&gt;8),-10,IF(AND(C45=TRUE,E53=9,E45&lt;&gt;9,E46&lt;&gt;9,E47&lt;&gt;9,E48&lt;&gt;9,E49&lt;&gt;9,E50&lt;&gt;9,E51&lt;&gt;9,E52&lt;&gt;9),-10,IF(AND(C46=TRUE,E53=10,E46&lt;&gt;10,E47&lt;&gt;10,E48&lt;&gt;10,E49&lt;&gt;10,E50&lt;&gt;10,E51&lt;&gt;10,E52&lt;&gt;10),-10,IF(AND(C47=TRUE,E53=11,E47&lt;&gt;11,E48&lt;&gt;11,E49&lt;&gt;11,E50&lt;&gt;11,E51&lt;&gt;11,E52&lt;&gt;11),-10,IF(AND(C48=TRUE,E53=12,E48&lt;&gt;12,E49&lt;&gt;12,E50&lt;&gt;12,E51&lt;&gt;12,E52&lt;&gt;12),-10,IF(AND(C49=TRUE,E53=13,E49&lt;&gt;13,E50&lt;&gt;13,E51&lt;&gt;13,E52&lt;&gt;13),-10,IF(AND(C50=TRUE,E53=14,E50&lt;&gt;14,E51&lt;&gt;14,E52&lt;&gt;14),-10,IF(AND(C51=TRUE,E53=15,E51&lt;&gt;15,E52&lt;&gt;15),-10,IF(AND(C52=TRUE,E53=16,E52&lt;&gt;16),-10,IF(AND(C53=TRUE,E53=17),-10,W49))))))))))))))</f>
        <v/>
      </c>
      <c r="X52" s="33" t="str">
        <f>IF(OR('Quiz 1'!V7="B",'Quiz 1'!V8="B",'Quiz 1'!V9="B",'Quiz 1'!V10="B",'Quiz 1'!V11="B",'Quiz 1'!V12="B",'Quiz 1'!V13="B"),10,IF(AND(C41=TRUE,E54=5,E41&lt;&gt;5,E42&lt;&gt;5,E43&lt;&gt;5,E44&lt;&gt;5,E45&lt;&gt;5,E46&lt;&gt;5,E47&lt;&gt;5,E48&lt;&gt;5,E49&lt;&gt;5,E50&lt;&gt;5,E51&lt;&gt;5,E52&lt;&gt;5,E53&lt;&gt;5),-10,IF(AND(C42=TRUE,E54=6,E42&lt;&gt;6,E43&lt;&gt;6,E44&lt;&gt;6,E45&lt;&gt;6,E46&lt;&gt;6,E47&lt;&gt;6,E48&lt;&gt;6,E49&lt;&gt;6,E50&lt;&gt;6,E51&lt;&gt;6,E52&lt;&gt;6,E53&lt;&gt;6),-10,IF(AND(C43=TRUE,E54=7,E43&lt;&gt;7,E44&lt;&gt;7,E45&lt;&gt;7,E46&lt;&gt;7,E47&lt;&gt;7,E48&lt;&gt;7,E49&lt;&gt;7,E50&lt;&gt;7,E51&lt;&gt;7,E52&lt;&gt;7,E53&lt;&gt;7),-10,IF(AND(C44=TRUE,E54=8,E44&lt;&gt;8,E45&lt;&gt;8,E46&lt;&gt;8,E47&lt;&gt;8,E48&lt;&gt;8,E49&lt;&gt;8,E50&lt;&gt;8,E51&lt;&gt;8,E52&lt;&gt;8,E53&lt;&gt;8),-10,IF(AND(C45=TRUE,E54=9,E45&lt;&gt;9,E46&lt;&gt;9,E47&lt;&gt;9,E48&lt;&gt;9,E49&lt;&gt;9,E50&lt;&gt;9,E51&lt;&gt;9,E52&lt;&gt;9,E53&lt;&gt;9),-10,IF(AND(C46=TRUE,E54=10,E46&lt;&gt;10,E47&lt;&gt;10,E48&lt;&gt;10,E49&lt;&gt;10,E50&lt;&gt;10,E51&lt;&gt;10,E52&lt;&gt;10,E53&lt;&gt;10),-10,IF(AND(C47=TRUE,E54=11,E47&lt;&gt;11,E48&lt;&gt;11,E49&lt;&gt;11,E50&lt;&gt;11,E51&lt;&gt;11,E52&lt;&gt;11,E53&lt;&gt;11),-10,IF(AND(C48=TRUE,E54=12,E48&lt;&gt;12,E49&lt;&gt;12,E50&lt;&gt;12,E51&lt;&gt;12,E52&lt;&gt;12,E53&lt;&gt;12),-10,IF(AND(C49=TRUE,E54=13,E49&lt;&gt;13,E50&lt;&gt;13,E51&lt;&gt;13,E52&lt;&gt;13,E53&lt;&gt;13),-10,IF(AND(C50=TRUE,E54=14,E50&lt;&gt;14,E51&lt;&gt;14,E52&lt;&gt;14,E53&lt;&gt;14),-10,IF(AND(C51=TRUE,E54=15,E51&lt;&gt;15,E52&lt;&gt;15,E53&lt;&gt;15),-10,IF(AND(C52=TRUE,E54=16,E52&lt;&gt;16,E53&lt;&gt;16),-10,IF(AND(C53=TRUE,E54=17,E53&lt;&gt;17),-10,IF(AND(C54=TRUE,E54=18),-10,X49)))))))))))))))</f>
        <v/>
      </c>
      <c r="Y52" s="33" t="str">
        <f>IF(OR('Quiz 1'!W7="B",'Quiz 1'!W8="B",'Quiz 1'!W9="B",'Quiz 1'!W10="B",'Quiz 1'!W11="B",'Quiz 1'!W12="B",'Quiz 1'!W13="B"),10,IF(AND(C41=TRUE,E55=5,E41&lt;&gt;5,E42&lt;&gt;5,E43&lt;&gt;5,E44&lt;&gt;5,E45&lt;&gt;5,E46&lt;&gt;5,E47&lt;&gt;5,E48&lt;&gt;5,E49&lt;&gt;5,E50&lt;&gt;5,E51&lt;&gt;5,E52&lt;&gt;5,E53&lt;&gt;5,E54&lt;&gt;5),-10,IF(AND(C42=TRUE,E55=6,E42&lt;&gt;6,E43&lt;&gt;6,E44&lt;&gt;6,E45&lt;&gt;6,E46&lt;&gt;6,E47&lt;&gt;6,E48&lt;&gt;6,E49&lt;&gt;6,E50&lt;&gt;6,E51&lt;&gt;6,E52&lt;&gt;6,E53&lt;&gt;6,E54&lt;&gt;6),-10,IF(AND(C43=TRUE,E55=7,E43&lt;&gt;7,E44&lt;&gt;7,E45&lt;&gt;7,E46&lt;&gt;7,E47&lt;&gt;7,E48&lt;&gt;7,E49&lt;&gt;7,E50&lt;&gt;7,E51&lt;&gt;7,E52&lt;&gt;7,E53&lt;&gt;7,E54&lt;&gt;7),-10,IF(AND(C44=TRUE,E55=8,E44&lt;&gt;8,E45&lt;&gt;8,E46&lt;&gt;8,E47&lt;&gt;8,E48&lt;&gt;8,E49&lt;&gt;8,E50&lt;&gt;8,E51&lt;&gt;8,E52&lt;&gt;8,E53&lt;&gt;8,E54&lt;&gt;8),-10,IF(AND(C45=TRUE,E55=9,E45&lt;&gt;9,E46&lt;&gt;9,E47&lt;&gt;9,E48&lt;&gt;9,E49&lt;&gt;9,E50&lt;&gt;9,E51&lt;&gt;9,E52&lt;&gt;9,E53&lt;&gt;9,E54&lt;&gt;9),-10,IF(AND(C46=TRUE,E55=10,E46&lt;&gt;10,E47&lt;&gt;10,E48&lt;&gt;10,E49&lt;&gt;10,E50&lt;&gt;10,E51&lt;&gt;10,E52&lt;&gt;10,E53&lt;&gt;10,E54&lt;&gt;10),-10,IF(AND(C47=TRUE,E55=11,E47&lt;&gt;11,E48&lt;&gt;11,E49&lt;&gt;11,E50&lt;&gt;11,E51&lt;&gt;11,E52&lt;&gt;11,E53&lt;&gt;11,E54&lt;&gt;11),-10,IF(AND(C48=TRUE,E55=12,E48&lt;&gt;12,E49&lt;&gt;12,E50&lt;&gt;12,E51&lt;&gt;12,E52&lt;&gt;12,E53&lt;&gt;12,E54&lt;&gt;12),-10,IF(AND(C49=TRUE,E55=13,E49&lt;&gt;13,E50&lt;&gt;13,E51&lt;&gt;13,E52&lt;&gt;13,E53&lt;&gt;13,E54&lt;&gt;13),-10,IF(AND(C50=TRUE,E55=14,E50&lt;&gt;14,E51&lt;&gt;14,E52&lt;&gt;14,E53&lt;&gt;14,E54&lt;&gt;14),-10,IF(AND(C51=TRUE,E55=15,E51&lt;&gt;15,E52&lt;&gt;15,E53&lt;&gt;15,E54&lt;&gt;15),-10,IF(AND(C52=TRUE,E55=16,E52&lt;&gt;16,E53&lt;&gt;16,E54&lt;&gt;16),-10,IF(AND(C53=TRUE,E55=17,E53&lt;&gt;17,E54&lt;&gt;17),-10,IF(AND(C54=TRUE,E55=18,E54&lt;&gt;18),-10,IF(AND(C55=TRUE,E55=19),-10,Y49))))))))))))))))</f>
        <v/>
      </c>
      <c r="Z52" s="33" t="str">
        <f>IF(OR('Quiz 1'!X7="B",'Quiz 1'!X8="B",'Quiz 1'!X9="B",'Quiz 1'!X10="B",'Quiz 1'!X11="B",'Quiz 1'!X12="B",'Quiz 1'!X13="B"),20,IF(AND(C41=TRUE,E56=5,E41&lt;&gt;5,E42&lt;&gt;5,E43&lt;&gt;5,E44&lt;&gt;5,E45&lt;&gt;5,E46&lt;&gt;5,E47&lt;&gt;5,E48&lt;&gt;5,E49&lt;&gt;5,E50&lt;&gt;5,E51&lt;&gt;5,E52&lt;&gt;5,E53&lt;&gt;5,E54&lt;&gt;5,E55&lt;&gt;5),-10,IF(AND(C42=TRUE,E56=6,E42&lt;&gt;6,E43&lt;&gt;6,E44&lt;&gt;6,E45&lt;&gt;6,E46&lt;&gt;6,E47&lt;&gt;6,E48&lt;&gt;6,E48&lt;&gt;6,E49&lt;&gt;6,E50&lt;&gt;6,E51&lt;&gt;6,E52&lt;&gt;6,E53&lt;&gt;6,E54&lt;&gt;6,E55&lt;&gt;6),-10,IF(AND(C43=TRUE,E56=7,E43&lt;&gt;7,E44&lt;&gt;7,E45&lt;&gt;7,E46&lt;&gt;7,E47&lt;&gt;7,E48&lt;&gt;7,E49&lt;&gt;7,E50&lt;&gt;7,E51&lt;&gt;7,E52&lt;&gt;7,E53&lt;&gt;7,E54&lt;&gt;7,E55&lt;&gt;7),-10,IF(AND(C44=TRUE,E56=8,E44&lt;&gt;8,E45&lt;&gt;8,E46&lt;&gt;8,E47&lt;&gt;8,E48&lt;&gt;8,E49&lt;&gt;8,E50&lt;&gt;8,E51&lt;&gt;8,E52&lt;&gt;8,E53&lt;&gt;8,E54&lt;&gt;8,E55&lt;&gt;8),-10,IF(AND(C45=TRUE,E56=9,E45&lt;&gt;9,E46&lt;&gt;9,E47&lt;&gt;9,E48&lt;&gt;9,E49&lt;&gt;9,E50&lt;&gt;9,E51&lt;&gt;9,E52&lt;&gt;9,E53&lt;&gt;9,E54&lt;&gt;9,E55&lt;&gt;9),-10,IF(AND(C46=TRUE,E56=10,E46&lt;&gt;10,E47&lt;&gt;10,E48&lt;&gt;10,E49&lt;&gt;10,E50&lt;&gt;10,E51&lt;&gt;10,E52&lt;&gt;10,E53&lt;&gt;10,E54&lt;&gt;10,E55&lt;&gt;10),-10,IF(AND(C47=TRUE,E53=11,E47&lt;&gt;11,E48&lt;&gt;11,E49&lt;&gt;11,E50&lt;&gt;11,E51&lt;&gt;11,E52&lt;&gt;11,E53&lt;&gt;11,E54&lt;&gt;11,E55&lt;&gt;11),-10,IF(AND(C48=TRUE,E56=12,E48&lt;&gt;12,E49&lt;&gt;12,E50&lt;&gt;12,E51&lt;&gt;12,E52&lt;&gt;12,E53&lt;&gt;12,E54&lt;&gt;12,E55&lt;&gt;12),-10,IF(AND(C49=TRUE,E56=13,E49&lt;&gt;13,E50&lt;&gt;13,E51&lt;&gt;13,E52&lt;&gt;13,E53&lt;&gt;13,E54&lt;&gt;13,E55&lt;&gt;13),-10,IF(AND(C50=TRUE,E56=14,E50&lt;&gt;14,E51&lt;&gt;14,E52&lt;&gt;14,E53&lt;&gt;14,E54&lt;&gt;14,E55&lt;&gt;14),-10,IF(AND(C51=TRUE,E56=15,E51&lt;&gt;15,E52&lt;&gt;15,E53&lt;&gt;15,E54&lt;&gt;15,E55&lt;&gt;15),-10,IF(AND(C52=TRUE,E56=16,E52&lt;&gt;16,E53&lt;&gt;16,E54&lt;&gt;16,E55&lt;&gt;16),-10,IF(AND(C53=TRUE,E56=17,E53&lt;&gt;17,E54&lt;&gt;17,E55&lt;&gt;17,E55&lt;&gt;17),-10,IF(AND(C54=TRUE,E56=18,E54&lt;&gt;18,E55&lt;&gt;18),-10,IF(AND(C55=TRUE,E56=19,E55&lt;&gt;19),-10,IF(AND(C56=TRUE,E56=20),-10,Z49)))))))))))))))))</f>
        <v/>
      </c>
      <c r="AA52" s="34" t="str">
        <f>IF(OR('Quiz 1'!Y7="B",'Quiz 1'!Y8="B",'Quiz 1'!Y9="B",'Quiz 1'!Y10="B",'Quiz 1'!Y11="B",'Quiz 1'!Y12="B",'Quiz 1'!Y13="B"),10,IF(AND(C41=TRUE,E57=5,E41&lt;&gt;5,E42&lt;&gt;5,E43&lt;&gt;5,E44&lt;&gt;5,E45&lt;&gt;5,E46&lt;&gt;5,E47&lt;&gt;5,E48&lt;&gt;5,E49&lt;&gt;5,E50&lt;&gt;5,E51&lt;&gt;5,E52&lt;&gt;5,E53&lt;&gt;5,E54&lt;&gt;5,E55&lt;&gt;5,E56&lt;&gt;5),-10,IF(AND(C42=TRUE,E57=6,E42&lt;&gt;6,E43&lt;&gt;6,E44&lt;&gt;6,E45&lt;&gt;6,E46&lt;&gt;6,E47&lt;&gt;6,E48&lt;&gt;6,E49&lt;&gt;6,E50&lt;&gt;6,E51&lt;&gt;6,E52&lt;&gt;6,E53&lt;&gt;6,E54&lt;&gt;6,E55&lt;&gt;6,E56&lt;&gt;6),-10,IF(AND(C43=TRUE,E57=7,E43&lt;&gt;7,E44&lt;&gt;7,E45&lt;&gt;7,E46&lt;&gt;7,E47&lt;&gt;7,E48&lt;&gt;7,E49&lt;&gt;7,E50&lt;&gt;7,E51&lt;&gt;7,E52&lt;&gt;7,E53&lt;&gt;7,E54&lt;&gt;7,E55&lt;&gt;7,E56&lt;&gt;7),-10,IF(AND(C44=TRUE,E57=8,E44&lt;&gt;8,E45&lt;&gt;8,E46&lt;&gt;8,E47&lt;&gt;8,E48&lt;&gt;8,E49&lt;&gt;8,E50&lt;&gt;8,E51&lt;&gt;8,E52&lt;&gt;8,E53&lt;&gt;8,E54&lt;&gt;8,E55&lt;&gt;8,E56&lt;&gt;8)-10,IF(AND(C45=TRUE,E57=9,E45&lt;&gt;9,E46&lt;&gt;9,E47&lt;&gt;9,E48&lt;&gt;9,E49&lt;&gt;9,E50&lt;&gt;9,E51&lt;&gt;9,E52&lt;&gt;9,E53&lt;&gt;9,E54&lt;&gt;9,E55&lt;&gt;9,E56&lt;&gt;9),-10,IF(AND(C46=TRUE,E57=10,E46&lt;&gt;10,E47&lt;&gt;10,E48&lt;&gt;10,E49&lt;&gt;10,E50&lt;&gt;10,E51&lt;&gt;10,E52&lt;&gt;10,E53&lt;&gt;10,E54&lt;&gt;10,E55&lt;&gt;10,E56&lt;&gt;10),-10,IF(AND(C47=TRUE,E57=11,E47&lt;&gt;11,E48&lt;&gt;11,E49&lt;&gt;11,E50&lt;&gt;11,E51&lt;&gt;11,E52&lt;&gt;11,E53&lt;&gt;11,E54&lt;&gt;11,E55&lt;&gt;11,E56&lt;&gt;11),-10,IF(AND(C48=TRUE,E57=12,E48&lt;&gt;12,E49&lt;&gt;12,E50&lt;&gt;12,E51&lt;&gt;12,E52&lt;&gt;12,E53&lt;&gt;12,E54&lt;&gt;12,E55&lt;&gt;12,E56&lt;&gt;12),-10,IF(AND(C49=TRUE,E57=13,E49&lt;&gt;13,E50&lt;&gt;13,E51&lt;&gt;13,E52&lt;&gt;13,E53&lt;&gt;13,E54&lt;&gt;13,E55&lt;&gt;13,E56&lt;&gt;13),-10,IF(AND(C50=TRUE,E57=14,E50&lt;&gt;14,E51&lt;&gt;14,E52&lt;&gt;14,E53&lt;&gt;14,E54&lt;&gt;14,E55&lt;&gt;14,E56&lt;&gt;14),-10,AA49)))))))))))</f>
        <v/>
      </c>
    </row>
    <row r="53" spans="2:27" hidden="1" x14ac:dyDescent="0.3">
      <c r="C53" t="b">
        <f>IF(B41&gt;=17,TRUE,FALSE)</f>
        <v>0</v>
      </c>
      <c r="D53">
        <v>17</v>
      </c>
      <c r="E53">
        <f>COUNTIF('Quiz 1'!E7:U13,-10)</f>
        <v>0</v>
      </c>
      <c r="F53" s="15"/>
      <c r="G53" s="15"/>
      <c r="H53" s="15"/>
      <c r="I53" s="15"/>
      <c r="J53" s="15"/>
      <c r="K53" s="15"/>
      <c r="L53" s="15"/>
      <c r="M53" s="15"/>
      <c r="N53" s="15"/>
      <c r="O53" s="15"/>
      <c r="P53" s="15"/>
      <c r="Q53" s="15"/>
      <c r="R53" s="15"/>
      <c r="S53" s="15"/>
      <c r="T53" s="15"/>
      <c r="U53" s="15"/>
      <c r="V53" s="15"/>
      <c r="W53" s="15"/>
      <c r="X53" s="15"/>
      <c r="Y53" s="15"/>
      <c r="Z53" s="15"/>
      <c r="AA53" s="15"/>
    </row>
    <row r="54" spans="2:27" hidden="1" x14ac:dyDescent="0.3">
      <c r="C54" t="b">
        <f>IF(B41&gt;=18,TRUE,FALSE)</f>
        <v>0</v>
      </c>
      <c r="D54">
        <v>18</v>
      </c>
      <c r="E54">
        <f>COUNTIF('Quiz 1'!E7:V13,-10)</f>
        <v>0</v>
      </c>
      <c r="F54" s="15"/>
      <c r="G54" s="15"/>
      <c r="H54" s="15"/>
    </row>
    <row r="55" spans="2:27" hidden="1" x14ac:dyDescent="0.3">
      <c r="C55" t="b">
        <f>IF(B41&gt;=19,TRUE,FALSE)</f>
        <v>0</v>
      </c>
      <c r="D55">
        <v>19</v>
      </c>
      <c r="E55">
        <f>COUNTIF('Quiz 1'!E7:W13,-10)</f>
        <v>0</v>
      </c>
      <c r="F55" s="15"/>
      <c r="G55" s="15"/>
      <c r="H55" s="15"/>
      <c r="I55" s="41" t="s">
        <v>34</v>
      </c>
    </row>
    <row r="56" spans="2:27" hidden="1" x14ac:dyDescent="0.3">
      <c r="C56" t="b">
        <f>IF(B41=20,TRUE,FALSE)</f>
        <v>0</v>
      </c>
      <c r="D56">
        <v>20</v>
      </c>
      <c r="E56">
        <f>COUNTIF('Quiz 1'!E7:X13,-10)</f>
        <v>0</v>
      </c>
      <c r="F56" s="15"/>
      <c r="G56" s="42" t="s">
        <v>30</v>
      </c>
      <c r="H56" s="15"/>
      <c r="I56" s="53">
        <v>3</v>
      </c>
      <c r="J56" s="53">
        <v>4</v>
      </c>
      <c r="K56" s="53">
        <v>5</v>
      </c>
      <c r="L56" s="53">
        <v>6</v>
      </c>
      <c r="M56" s="53">
        <v>7</v>
      </c>
      <c r="N56" s="53">
        <v>8</v>
      </c>
      <c r="O56" s="53">
        <v>9</v>
      </c>
      <c r="P56" s="53">
        <v>10</v>
      </c>
      <c r="Q56" s="53">
        <v>11</v>
      </c>
      <c r="R56" s="53">
        <v>12</v>
      </c>
      <c r="S56" s="53">
        <v>13</v>
      </c>
      <c r="T56" s="53">
        <v>14</v>
      </c>
      <c r="U56" s="53">
        <v>15</v>
      </c>
      <c r="V56" s="53">
        <v>16</v>
      </c>
      <c r="W56" s="53">
        <v>17</v>
      </c>
      <c r="X56" s="53">
        <v>18</v>
      </c>
      <c r="Y56" s="53">
        <v>19</v>
      </c>
      <c r="Z56" s="53">
        <v>20</v>
      </c>
      <c r="AA56" s="53">
        <v>21</v>
      </c>
    </row>
    <row r="57" spans="2:27" hidden="1" x14ac:dyDescent="0.3">
      <c r="B57" s="53"/>
      <c r="C57" s="53"/>
      <c r="D57">
        <v>21</v>
      </c>
      <c r="E57">
        <f>COUNTIF('Quiz 1'!E7:Y13,-10)</f>
        <v>0</v>
      </c>
      <c r="F57" s="15"/>
      <c r="G57" s="15" t="b">
        <f>OR('Quiz 1'!E22=20,'Quiz 1'!F22=20,'Quiz 1'!G22=20,'Quiz 1'!H22=20,'Quiz 1'!I22=20,'Quiz 1'!J22=20,'Quiz 1'!K22=20,'Quiz 1'!L22=20,'Quiz 1'!M22=20,'Quiz 1'!N22=20,'Quiz 1'!O22=20,'Quiz 1'!P22=20,'Quiz 1'!Q22=20,'Quiz 1'!R22=20,'Quiz 1'!S22=20,'Quiz 1'!T22=20,'Quiz 1'!U22=20,'Quiz 1'!V22=20,'Quiz 1'!W22=20,'Quiz 1'!X22=20,'Quiz 1'!Y22=20)</f>
        <v>0</v>
      </c>
      <c r="H57" s="15"/>
      <c r="I57" s="15" t="b">
        <f>OR('Quiz 1'!E22=20,'Quiz 1'!F22=20,'Quiz 1'!G22=20)</f>
        <v>0</v>
      </c>
      <c r="J57" s="15" t="b">
        <f>OR('Quiz 1'!E22=20,'Quiz 1'!F22=20,'Quiz 1'!G22=20,'Quiz 1'!H22=20)</f>
        <v>0</v>
      </c>
      <c r="K57" s="15" t="b">
        <f>OR('Quiz 1'!E22=20,'Quiz 1'!F22=20,'Quiz 1'!G22=20,'Quiz 1'!H22=20,'Quiz 1'!I22=20)</f>
        <v>0</v>
      </c>
      <c r="L57" s="15" t="b">
        <f>OR('Quiz 1'!E22=20,'Quiz 1'!F22=20,'Quiz 1'!G22=20,'Quiz 1'!H22=20,'Quiz 1'!I22=20,'Quiz 1'!J22=20)</f>
        <v>0</v>
      </c>
      <c r="M57" s="15" t="b">
        <f>OR('Quiz 1'!E22=20,'Quiz 1'!F22=20,'Quiz 1'!G22=20,'Quiz 1'!H22=20,'Quiz 1'!I22=20,'Quiz 1'!J22=20,'Quiz 1'!K22=20)</f>
        <v>0</v>
      </c>
      <c r="N57" s="15" t="b">
        <f>OR('Quiz 1'!E22=20,'Quiz 1'!F22=20,'Quiz 1'!G22=20,'Quiz 1'!H22=20,'Quiz 1'!I22=20,'Quiz 1'!J22=20,'Quiz 1'!K22=20,'Quiz 1'!L22=20)</f>
        <v>0</v>
      </c>
      <c r="O57" s="15" t="b">
        <f>OR('Quiz 1'!E22=20,'Quiz 1'!F22=20,'Quiz 1'!G22=20,'Quiz 1'!H22=20,'Quiz 1'!I22=20,'Quiz 1'!J22=20,'Quiz 1'!K22=20,'Quiz 1'!L22=20,'Quiz 1'!M22=20)</f>
        <v>0</v>
      </c>
      <c r="P57" s="15" t="b">
        <f>OR('Quiz 1'!E22=20,'Quiz 1'!F22=20,'Quiz 1'!G22=20,'Quiz 1'!H22=20,'Quiz 1'!I22=20,'Quiz 1'!J22=20,'Quiz 1'!K22=20,'Quiz 1'!L22=20,'Quiz 1'!M22=20,'Quiz 1'!N22=20)</f>
        <v>0</v>
      </c>
      <c r="Q57" s="15" t="b">
        <f>OR('Quiz 1'!E22=20,'Quiz 1'!F22=20,'Quiz 1'!G22=20,'Quiz 1'!H22=20,'Quiz 1'!I22=20,'Quiz 1'!J22=20,'Quiz 1'!K22=20,'Quiz 1'!L22=20,'Quiz 1'!M22=20,'Quiz 1'!N22=20,'Quiz 1'!O22=20)</f>
        <v>0</v>
      </c>
      <c r="R57" s="15" t="b">
        <f>OR('Quiz 1'!E22=20,'Quiz 1'!F22=20,'Quiz 1'!G22=20,'Quiz 1'!H22=20,'Quiz 1'!I22=20,'Quiz 1'!J22=20,'Quiz 1'!K22=20,'Quiz 1'!L22=20,'Quiz 1'!M22=20,'Quiz 1'!N22=20,'Quiz 1'!O22=20,'Quiz 1'!P22=20)</f>
        <v>0</v>
      </c>
      <c r="S57" s="15" t="b">
        <f>OR('Quiz 1'!E22=20,'Quiz 1'!F22=20,'Quiz 1'!G22=20,'Quiz 1'!H22=20,'Quiz 1'!I22=20,'Quiz 1'!J22=20,'Quiz 1'!K22=20,'Quiz 1'!L22=20,'Quiz 1'!M22=20,'Quiz 1'!N22=20,'Quiz 1'!O22=20,'Quiz 1'!P22=20,'Quiz 1'!Q22=20)</f>
        <v>0</v>
      </c>
      <c r="T57" s="15" t="b">
        <f>OR('Quiz 1'!E22=20,'Quiz 1'!F22=20,'Quiz 1'!G22=20,'Quiz 1'!H22=20,'Quiz 1'!I22=20,'Quiz 1'!J22=20,'Quiz 1'!K22=20,'Quiz 1'!L22=20,'Quiz 1'!M22=20,'Quiz 1'!N22=20,'Quiz 1'!O22=20,'Quiz 1'!P22=20,'Quiz 1'!Q22=20,'Quiz 1'!R22=20)</f>
        <v>0</v>
      </c>
      <c r="U57" s="15" t="b">
        <f>OR('Quiz 1'!E22=20,'Quiz 1'!F22=20,'Quiz 1'!G22=20,'Quiz 1'!H22=20,'Quiz 1'!I22=20,'Quiz 1'!J22=20,'Quiz 1'!K22=20,'Quiz 1'!L22=20,'Quiz 1'!M22=20,'Quiz 1'!N22=20,'Quiz 1'!O22=20,'Quiz 1'!P22=20,'Quiz 1'!Q22=20,'Quiz 1'!R22=20,'Quiz 1'!S22=20)</f>
        <v>0</v>
      </c>
      <c r="V57" s="15" t="b">
        <f>OR('Quiz 1'!E22=20,'Quiz 1'!F22=20,'Quiz 1'!G22=20,'Quiz 1'!H22=20,'Quiz 1'!I22=20,'Quiz 1'!J22=20,'Quiz 1'!K22=20,'Quiz 1'!L22=20,'Quiz 1'!M22=20,'Quiz 1'!N22=20,'Quiz 1'!O22=20,'Quiz 1'!P22=20,'Quiz 1'!Q22=20,'Quiz 1'!R22=20,'Quiz 1'!S22=20,'Quiz 1'!T22=20)</f>
        <v>0</v>
      </c>
      <c r="W57" s="15" t="b">
        <f>OR('Quiz 1'!E22=20,'Quiz 1'!F22=20,'Quiz 1'!G22=20,'Quiz 1'!H22=20,'Quiz 1'!I22=20,'Quiz 1'!J22=20,'Quiz 1'!K22=20,'Quiz 1'!L22=20,'Quiz 1'!M22=20,'Quiz 1'!N22=20,'Quiz 1'!O22=20,'Quiz 1'!P22=20,'Quiz 1'!Q22=20,'Quiz 1'!R22=20,'Quiz 1'!S22=20,'Quiz 1'!T22=20,'Quiz 1'!U22=20)</f>
        <v>0</v>
      </c>
      <c r="X57" s="15" t="b">
        <f>OR('Quiz 1'!E22=20,'Quiz 1'!F22=20,'Quiz 1'!G22=20,'Quiz 1'!H22=20,'Quiz 1'!I22=20,'Quiz 1'!J22=20,'Quiz 1'!K22=20,'Quiz 1'!L22=20,'Quiz 1'!M22=20,'Quiz 1'!N22=20,'Quiz 1'!O22=20,'Quiz 1'!P22=20,'Quiz 1'!Q22=20,'Quiz 1'!R22=20,'Quiz 1'!S22=20,'Quiz 1'!T22=20,'Quiz 1'!U22=20,'Quiz 1'!V22=20)</f>
        <v>0</v>
      </c>
      <c r="Y57" s="15" t="b">
        <f>OR('Quiz 1'!E22=20,'Quiz 1'!F22=20,'Quiz 1'!G22=20,'Quiz 1'!H22=20,'Quiz 1'!I22=20,'Quiz 1'!J22=20,'Quiz 1'!K22=20,'Quiz 1'!L22=20,'Quiz 1'!M22=20,'Quiz 1'!N22=20,'Quiz 1'!O22=20,'Quiz 1'!P22=20,'Quiz 1'!Q22=20,'Quiz 1'!R22=20,'Quiz 1'!S22=20,'Quiz 1'!T22=20,'Quiz 1'!U22=20,'Quiz 1'!V22=20,'Quiz 1'!W22=20)</f>
        <v>0</v>
      </c>
      <c r="Z57" s="15" t="b">
        <f>OR('Quiz 1'!E22=20,'Quiz 1'!F22=20,'Quiz 1'!G22=20,'Quiz 1'!H22=20,'Quiz 1'!I22=20,'Quiz 1'!J22=20,'Quiz 1'!K22=20,'Quiz 1'!L22=20,'Quiz 1'!M22=20,'Quiz 1'!N22=20,'Quiz 1'!O22=20,'Quiz 1'!P22=20,'Quiz 1'!Q22=20,'Quiz 1'!R22=20,'Quiz 1'!S22=20,'Quiz 1'!T22=20,'Quiz 1'!U22=20,'Quiz 1'!V22=20,'Quiz 1'!W22=20,'Quiz 1'!X22=20)</f>
        <v>0</v>
      </c>
      <c r="AA57" s="15" t="b">
        <f>OR('Quiz 1'!E22=20,'Quiz 1'!F22=20,'Quiz 1'!G22=20,'Quiz 1'!H22=20,'Quiz 1'!I22=20,'Quiz 1'!J22=20,'Quiz 1'!K22=20,'Quiz 1'!L22=20,'Quiz 1'!M22=20,'Quiz 1'!N22=20,'Quiz 1'!O22=20,'Quiz 1'!P22=20,'Quiz 1'!Q22=20,'Quiz 1'!R22=20,'Quiz 1'!S22=20,'Quiz 1'!T22=20,'Quiz 1'!U22=20,'Quiz 1'!V22=20,'Quiz 1'!W22=20,'Quiz 1'!X22=20,'Quiz 1'!Y22=20)</f>
        <v>0</v>
      </c>
    </row>
    <row r="58" spans="2:27" hidden="1" x14ac:dyDescent="0.3">
      <c r="B58" s="53"/>
      <c r="C58" s="53"/>
      <c r="D58" s="53"/>
      <c r="F58" s="15"/>
      <c r="G58" s="15" t="b">
        <f>OR('Quiz 1'!E23=20,'Quiz 1'!F23=20,'Quiz 1'!G23=20,'Quiz 1'!H23=20,'Quiz 1'!I23=20,'Quiz 1'!J23=20,'Quiz 1'!K23=20,'Quiz 1'!L23=20,'Quiz 1'!M23=20,'Quiz 1'!N23=20,'Quiz 1'!O23=20,'Quiz 1'!P23=20,'Quiz 1'!Q23=20,'Quiz 1'!R23=20,'Quiz 1'!S23=20,'Quiz 1'!T23=20,'Quiz 1'!U23=20,'Quiz 1'!V23=20,'Quiz 1'!W23=20,'Quiz 1'!X23=20,'Quiz 1'!Y23=20)</f>
        <v>0</v>
      </c>
      <c r="H58" s="15"/>
      <c r="I58" s="15" t="b">
        <f>OR('Quiz 1'!E23=20,'Quiz 1'!F23=20,'Quiz 1'!G23=20)</f>
        <v>0</v>
      </c>
      <c r="J58" s="15" t="b">
        <f>OR('Quiz 1'!E23=20,'Quiz 1'!F23=20,'Quiz 1'!G23=20,'Quiz 1'!H23=20)</f>
        <v>0</v>
      </c>
      <c r="K58" s="15" t="b">
        <f>OR('Quiz 1'!E23=20,'Quiz 1'!F23=20,'Quiz 1'!G23=20,'Quiz 1'!H23=20,'Quiz 1'!I23=20)</f>
        <v>0</v>
      </c>
      <c r="L58" s="15" t="b">
        <f>OR('Quiz 1'!E23=20,'Quiz 1'!F23=20,'Quiz 1'!G23=20,'Quiz 1'!H23=20,'Quiz 1'!I23=20,'Quiz 1'!J23=20)</f>
        <v>0</v>
      </c>
      <c r="M58" s="15" t="b">
        <f>OR('Quiz 1'!E23=20,'Quiz 1'!F23=20,'Quiz 1'!G23=20,'Quiz 1'!H23=20,'Quiz 1'!I23=20,'Quiz 1'!J23=20,'Quiz 1'!K23=20)</f>
        <v>0</v>
      </c>
      <c r="N58" s="15" t="b">
        <f>OR('Quiz 1'!E23=20,'Quiz 1'!F23=20,'Quiz 1'!G23=20,'Quiz 1'!H23=20,'Quiz 1'!I23=20,'Quiz 1'!J23=20,'Quiz 1'!K23=20,'Quiz 1'!L23=20)</f>
        <v>0</v>
      </c>
      <c r="O58" s="15" t="b">
        <f>OR('Quiz 1'!E23=20,'Quiz 1'!F23=20,'Quiz 1'!G23=20,'Quiz 1'!H23=20,'Quiz 1'!I23=20,'Quiz 1'!J23=20,'Quiz 1'!K23=20,'Quiz 1'!L23=20,'Quiz 1'!M23=20)</f>
        <v>0</v>
      </c>
      <c r="P58" s="15" t="b">
        <f>OR('Quiz 1'!E23=20,'Quiz 1'!F23=20,'Quiz 1'!G23=20,'Quiz 1'!H23=20,'Quiz 1'!I23=20,'Quiz 1'!J23=20,'Quiz 1'!K23=20,'Quiz 1'!L23=20,'Quiz 1'!M23=20,'Quiz 1'!N23=20)</f>
        <v>0</v>
      </c>
      <c r="Q58" s="15" t="b">
        <f>OR('Quiz 1'!E23=20,'Quiz 1'!F23=20,'Quiz 1'!G23=20,'Quiz 1'!H23=20,'Quiz 1'!I23=20,'Quiz 1'!J23=20,'Quiz 1'!K23=20,'Quiz 1'!L23=20,'Quiz 1'!M23=20,'Quiz 1'!N23=20,'Quiz 1'!O23=20)</f>
        <v>0</v>
      </c>
      <c r="R58" s="15" t="b">
        <f>OR('Quiz 1'!E23=20,'Quiz 1'!F23=20,'Quiz 1'!G23=20,'Quiz 1'!H23=20,'Quiz 1'!I23=20,'Quiz 1'!J23=20,'Quiz 1'!K23=20,'Quiz 1'!L23=20,'Quiz 1'!M23=20,'Quiz 1'!N23=20,'Quiz 1'!O23=20,'Quiz 1'!P23=20)</f>
        <v>0</v>
      </c>
      <c r="S58" s="15" t="b">
        <f>OR('Quiz 1'!E23=20,'Quiz 1'!F23=20,'Quiz 1'!G23=20,'Quiz 1'!H23=20,'Quiz 1'!I23=20,'Quiz 1'!J23=20,'Quiz 1'!K23=20,'Quiz 1'!L23=20,'Quiz 1'!M23=20,'Quiz 1'!N23=20,'Quiz 1'!O23=20,'Quiz 1'!P23=20,'Quiz 1'!Q23=20)</f>
        <v>0</v>
      </c>
      <c r="T58" s="15" t="b">
        <f>OR('Quiz 1'!E23=20,'Quiz 1'!F23=20,'Quiz 1'!G23=20,'Quiz 1'!H23=20,'Quiz 1'!I23=20,'Quiz 1'!J23=20,'Quiz 1'!K23=20,'Quiz 1'!L23=20,'Quiz 1'!M23=20,'Quiz 1'!N23=20,'Quiz 1'!O23=20,'Quiz 1'!P23=20,'Quiz 1'!Q23=20,'Quiz 1'!R23=20)</f>
        <v>0</v>
      </c>
      <c r="U58" s="15" t="b">
        <f>OR('Quiz 1'!E23=20,'Quiz 1'!F23=20,'Quiz 1'!G23=20,'Quiz 1'!H23=20,'Quiz 1'!I23=20,'Quiz 1'!J23=20,'Quiz 1'!K23=20,'Quiz 1'!L23=20,'Quiz 1'!M23=20,'Quiz 1'!N23=20,'Quiz 1'!O23=20,'Quiz 1'!P23=20,'Quiz 1'!Q23=20,'Quiz 1'!R23=20,'Quiz 1'!S23=20)</f>
        <v>0</v>
      </c>
      <c r="V58" s="15" t="b">
        <f>OR('Quiz 1'!E23=20,'Quiz 1'!F23=20,'Quiz 1'!G23=20,'Quiz 1'!H23=20,'Quiz 1'!I23=20,'Quiz 1'!J23=20,'Quiz 1'!K23=20,'Quiz 1'!L23=20,'Quiz 1'!M23=20,'Quiz 1'!N23=20,'Quiz 1'!O23=20,'Quiz 1'!P23=20,'Quiz 1'!Q23=20,'Quiz 1'!R23=20,'Quiz 1'!S23=20,'Quiz 1'!T23=20)</f>
        <v>0</v>
      </c>
      <c r="W58" s="15" t="b">
        <f>OR('Quiz 1'!E23=20,'Quiz 1'!F23=20,'Quiz 1'!G23=20,'Quiz 1'!H23=20,'Quiz 1'!I23=20,'Quiz 1'!J23=20,'Quiz 1'!K23=20,'Quiz 1'!L23=20,'Quiz 1'!M23=20,'Quiz 1'!N23=20,'Quiz 1'!O23=20,'Quiz 1'!P23=20,'Quiz 1'!Q23=20,'Quiz 1'!R23=20,'Quiz 1'!S23=20,'Quiz 1'!T23=20,'Quiz 1'!U23=20)</f>
        <v>0</v>
      </c>
      <c r="X58" s="15" t="b">
        <f>OR('Quiz 1'!E23=20,'Quiz 1'!F23=20,'Quiz 1'!G23=20,'Quiz 1'!H23=20,'Quiz 1'!I23=20,'Quiz 1'!J23=20,'Quiz 1'!K23=20,'Quiz 1'!L23=20,'Quiz 1'!M23=20,'Quiz 1'!N23=20,'Quiz 1'!O23=20,'Quiz 1'!P23=20,'Quiz 1'!Q23=20,'Quiz 1'!R23=20,'Quiz 1'!S23=20,'Quiz 1'!T23=20,'Quiz 1'!U23=20,'Quiz 1'!V23=20)</f>
        <v>0</v>
      </c>
      <c r="Y58" s="15" t="b">
        <f>OR('Quiz 1'!E23=20,'Quiz 1'!F23=20,'Quiz 1'!G23=20,'Quiz 1'!H23=20,'Quiz 1'!I23=20,'Quiz 1'!J23=20,'Quiz 1'!K23=20,'Quiz 1'!L23=20,'Quiz 1'!M23=20,'Quiz 1'!N23=20,'Quiz 1'!O23=20,'Quiz 1'!P23=20,'Quiz 1'!Q23=20,'Quiz 1'!R23=20,'Quiz 1'!S23=20,'Quiz 1'!T23=20,'Quiz 1'!U23=20,'Quiz 1'!V23=20,'Quiz 1'!W23=20)</f>
        <v>0</v>
      </c>
      <c r="Z58" s="15" t="b">
        <f>OR('Quiz 1'!E23=20,'Quiz 1'!F23=20,'Quiz 1'!G23=20,'Quiz 1'!H23=20,'Quiz 1'!I23=20,'Quiz 1'!J23=20,'Quiz 1'!K23=20,'Quiz 1'!L23=20,'Quiz 1'!M23=20,'Quiz 1'!N23=20,'Quiz 1'!O23=20,'Quiz 1'!P23=20,'Quiz 1'!Q23=20,'Quiz 1'!R23=20,'Quiz 1'!S23=20,'Quiz 1'!T23=20,'Quiz 1'!U23=20,'Quiz 1'!V23=20,'Quiz 1'!W23=20,'Quiz 1'!X23=20)</f>
        <v>0</v>
      </c>
      <c r="AA58" s="15" t="b">
        <f>OR('Quiz 1'!E23=20,'Quiz 1'!F23=20,'Quiz 1'!G23=20,'Quiz 1'!H23=20,'Quiz 1'!I23=20,'Quiz 1'!J23=20,'Quiz 1'!K23=20,'Quiz 1'!L23=20,'Quiz 1'!M23=20,'Quiz 1'!N23=20,'Quiz 1'!O23=20,'Quiz 1'!P23=20,'Quiz 1'!Q23=20,'Quiz 1'!R23=20,'Quiz 1'!S23=20,'Quiz 1'!T23=20,'Quiz 1'!U23=20,'Quiz 1'!V23=20,'Quiz 1'!W23=20,'Quiz 1'!X23=20,'Quiz 1'!Y23=20)</f>
        <v>0</v>
      </c>
    </row>
    <row r="59" spans="2:27" hidden="1" x14ac:dyDescent="0.3">
      <c r="B59" s="67" t="s">
        <v>31</v>
      </c>
      <c r="C59" s="67"/>
      <c r="D59" s="67"/>
      <c r="E59" s="67"/>
      <c r="F59" s="15"/>
      <c r="G59" s="15" t="b">
        <f>OR('Quiz 1'!E24=20,'Quiz 1'!F24=20,'Quiz 1'!G24=20,'Quiz 1'!H24=20,'Quiz 1'!I24=20,'Quiz 1'!J24=20,'Quiz 1'!K24=20,'Quiz 1'!L24=20,'Quiz 1'!M24=20,'Quiz 1'!N24=20,'Quiz 1'!O24=20,'Quiz 1'!P24=20,'Quiz 1'!Q24=20,'Quiz 1'!R24=20,'Quiz 1'!S24=20,'Quiz 1'!T24=20,'Quiz 1'!U24=20,'Quiz 1'!V24=20,'Quiz 1'!W24=20,'Quiz 1'!X24=20,'Quiz 1'!Y24=20)</f>
        <v>0</v>
      </c>
      <c r="H59" s="15"/>
      <c r="I59" s="15" t="b">
        <f>OR('Quiz 1'!E24=20,'Quiz 1'!F24=20,'Quiz 1'!G24=20)</f>
        <v>0</v>
      </c>
      <c r="J59" s="15" t="b">
        <f>OR('Quiz 1'!E24=20,'Quiz 1'!F24=20,'Quiz 1'!G24=20,'Quiz 1'!H24=20)</f>
        <v>0</v>
      </c>
      <c r="K59" s="15" t="b">
        <f>OR('Quiz 1'!E24=20,'Quiz 1'!F24=20,'Quiz 1'!G24=20,'Quiz 1'!H24=20,'Quiz 1'!I24=20)</f>
        <v>0</v>
      </c>
      <c r="L59" s="15" t="b">
        <f>OR('Quiz 1'!E24=20,'Quiz 1'!F24=20,'Quiz 1'!G24=20,'Quiz 1'!H24=20,'Quiz 1'!I24=20,'Quiz 1'!J24=20)</f>
        <v>0</v>
      </c>
      <c r="M59" s="15" t="b">
        <f>OR('Quiz 1'!E24=20,'Quiz 1'!F24=20,'Quiz 1'!G24=20,'Quiz 1'!H24=20,'Quiz 1'!I24=20,'Quiz 1'!J24=20,'Quiz 1'!K24=20)</f>
        <v>0</v>
      </c>
      <c r="N59" s="15" t="b">
        <f>OR('Quiz 1'!E24=20,'Quiz 1'!F24=20,'Quiz 1'!G24=20,'Quiz 1'!H24=20,'Quiz 1'!I24=20,'Quiz 1'!J24=20,'Quiz 1'!K24=20,'Quiz 1'!L24=20)</f>
        <v>0</v>
      </c>
      <c r="O59" s="15" t="b">
        <f>OR('Quiz 1'!E24=20,'Quiz 1'!F24=20,'Quiz 1'!G24=20,'Quiz 1'!H24=20,'Quiz 1'!I24=20,'Quiz 1'!J24=20,'Quiz 1'!K24=20,'Quiz 1'!L24=20,'Quiz 1'!M24=20)</f>
        <v>0</v>
      </c>
      <c r="P59" s="15" t="b">
        <f>OR('Quiz 1'!E24=20,'Quiz 1'!F24=20,'Quiz 1'!G24=20,'Quiz 1'!H24=20,'Quiz 1'!I24=20,'Quiz 1'!J24=20,'Quiz 1'!K24=20,'Quiz 1'!L24=20,'Quiz 1'!M24=20,'Quiz 1'!N24=20)</f>
        <v>0</v>
      </c>
      <c r="Q59" s="15" t="b">
        <f>OR('Quiz 1'!E24=20,'Quiz 1'!F24=20,'Quiz 1'!G24=20,'Quiz 1'!H24=20,'Quiz 1'!I24=20,'Quiz 1'!J24=20,'Quiz 1'!K24=20,'Quiz 1'!L24=20,'Quiz 1'!M24=20,'Quiz 1'!N24=20,'Quiz 1'!O24=20)</f>
        <v>0</v>
      </c>
      <c r="R59" s="15" t="b">
        <f>OR('Quiz 1'!E24=20,'Quiz 1'!F24=20,'Quiz 1'!G24=20,'Quiz 1'!H24=20,'Quiz 1'!I24=20,'Quiz 1'!J24=20,'Quiz 1'!K24=20,'Quiz 1'!L24=20,'Quiz 1'!M24=20,'Quiz 1'!N24=20,'Quiz 1'!O24=20,'Quiz 1'!P24=20)</f>
        <v>0</v>
      </c>
      <c r="S59" s="15" t="b">
        <f>OR('Quiz 1'!E24=20,'Quiz 1'!F24=20,'Quiz 1'!G24=20,'Quiz 1'!H24=20,'Quiz 1'!I24=20,'Quiz 1'!J24=20,'Quiz 1'!K24=20,'Quiz 1'!L24=20,'Quiz 1'!M24=20,'Quiz 1'!N24=20,'Quiz 1'!O24=20,'Quiz 1'!P24=20,'Quiz 1'!Q24=20)</f>
        <v>0</v>
      </c>
      <c r="T59" s="15" t="b">
        <f>OR('Quiz 1'!E24=20,'Quiz 1'!F24=20,'Quiz 1'!G24=20,'Quiz 1'!H24=20,'Quiz 1'!I24=20,'Quiz 1'!J24=20,'Quiz 1'!K24=20,'Quiz 1'!L24=20,'Quiz 1'!M24=20,'Quiz 1'!N24=20,'Quiz 1'!O24=20,'Quiz 1'!P24=20,'Quiz 1'!Q24=20,'Quiz 1'!R24=20)</f>
        <v>0</v>
      </c>
      <c r="U59" s="15" t="b">
        <f>OR('Quiz 1'!E24=20,'Quiz 1'!F24=20,'Quiz 1'!G24=20,'Quiz 1'!H24=20,'Quiz 1'!I24=20,'Quiz 1'!J24=20,'Quiz 1'!K24=20,'Quiz 1'!L24=20,'Quiz 1'!M24=20,'Quiz 1'!N24=20,'Quiz 1'!O24=20,'Quiz 1'!P24=20,'Quiz 1'!Q24=20,'Quiz 1'!R24=20,'Quiz 1'!S24=20)</f>
        <v>0</v>
      </c>
      <c r="V59" s="15" t="b">
        <f>OR('Quiz 1'!E24=20,'Quiz 1'!F24=20,'Quiz 1'!G24=20,'Quiz 1'!H24=20,'Quiz 1'!I24=20,'Quiz 1'!J24=20,'Quiz 1'!K24=20,'Quiz 1'!L24=20,'Quiz 1'!M24=20,'Quiz 1'!N24=20,'Quiz 1'!O24=20,'Quiz 1'!P24=20,'Quiz 1'!Q24=20,'Quiz 1'!R24=20,'Quiz 1'!S24=20,'Quiz 1'!T24=20)</f>
        <v>0</v>
      </c>
      <c r="W59" s="15" t="b">
        <f>OR('Quiz 1'!E24=20,'Quiz 1'!F24=20,'Quiz 1'!G24=20,'Quiz 1'!H24=20,'Quiz 1'!I24=20,'Quiz 1'!J24=20,'Quiz 1'!K24=20,'Quiz 1'!L24=20,'Quiz 1'!M24=20,'Quiz 1'!N24=20,'Quiz 1'!O24=20,'Quiz 1'!P24=20,'Quiz 1'!Q24=20,'Quiz 1'!R24=20,'Quiz 1'!S24=20,'Quiz 1'!T24=20,'Quiz 1'!U24=20)</f>
        <v>0</v>
      </c>
      <c r="X59" s="15" t="b">
        <f>OR('Quiz 1'!E24=20,'Quiz 1'!F24=20,'Quiz 1'!G24=20,'Quiz 1'!H24=20,'Quiz 1'!I24=20,'Quiz 1'!J24=20,'Quiz 1'!K24=20,'Quiz 1'!L24=20,'Quiz 1'!M24=20,'Quiz 1'!N24=20,'Quiz 1'!O24=20,'Quiz 1'!P24=20,'Quiz 1'!Q24=20,'Quiz 1'!R24=20,'Quiz 1'!S24=20,'Quiz 1'!T24=20,'Quiz 1'!U24=20,'Quiz 1'!V24=20)</f>
        <v>0</v>
      </c>
      <c r="Y59" s="15" t="b">
        <f>OR('Quiz 1'!E24=20,'Quiz 1'!F24=20,'Quiz 1'!G24=20,'Quiz 1'!H24=20,'Quiz 1'!I24=20,'Quiz 1'!J24=20,'Quiz 1'!K24=20,'Quiz 1'!L24=20,'Quiz 1'!M24=20,'Quiz 1'!N24=20,'Quiz 1'!O24=20,'Quiz 1'!P24=20,'Quiz 1'!Q24=20,'Quiz 1'!R24=20,'Quiz 1'!S24=20,'Quiz 1'!T24=20,'Quiz 1'!U24=20,'Quiz 1'!V24=20,'Quiz 1'!W24=20)</f>
        <v>0</v>
      </c>
      <c r="Z59" s="15" t="b">
        <f>OR('Quiz 1'!E24=20,'Quiz 1'!F24=20,'Quiz 1'!G24=20,'Quiz 1'!H24=20,'Quiz 1'!I24=20,'Quiz 1'!J24=20,'Quiz 1'!K24=20,'Quiz 1'!L24=20,'Quiz 1'!M24=20,'Quiz 1'!N24=20,'Quiz 1'!O24=20,'Quiz 1'!P24=20,'Quiz 1'!Q24=20,'Quiz 1'!R24=20,'Quiz 1'!S24=20,'Quiz 1'!T24=20,'Quiz 1'!U24=20,'Quiz 1'!V24=20,'Quiz 1'!W24=20,'Quiz 1'!X24=20)</f>
        <v>0</v>
      </c>
      <c r="AA59" s="15" t="b">
        <f>OR('Quiz 1'!E24=20,'Quiz 1'!F24=20,'Quiz 1'!G24=20,'Quiz 1'!H24=20,'Quiz 1'!I24=20,'Quiz 1'!J24=20,'Quiz 1'!K24=20,'Quiz 1'!L24=20,'Quiz 1'!M24=20,'Quiz 1'!N24=20,'Quiz 1'!O24=20,'Quiz 1'!P24=20,'Quiz 1'!Q24=20,'Quiz 1'!R24=20,'Quiz 1'!S24=20,'Quiz 1'!T24=20,'Quiz 1'!U24=20,'Quiz 1'!V24=20,'Quiz 1'!W24=20,'Quiz 1'!X24=20,'Quiz 1'!Y24=20)</f>
        <v>0</v>
      </c>
    </row>
    <row r="60" spans="2:27" hidden="1" x14ac:dyDescent="0.3">
      <c r="B60" s="16" t="s">
        <v>5</v>
      </c>
      <c r="D60" t="s">
        <v>6</v>
      </c>
      <c r="E60"/>
      <c r="F60" s="15"/>
      <c r="G60" s="15" t="b">
        <f>OR('Quiz 1'!E25=20,'Quiz 1'!F25=20,'Quiz 1'!G25=20,'Quiz 1'!H25=20,'Quiz 1'!I25=20,'Quiz 1'!J25=20,'Quiz 1'!K25=20,'Quiz 1'!L25=20,'Quiz 1'!M25=20,'Quiz 1'!N25=20,'Quiz 1'!O25=20,'Quiz 1'!P25=20,'Quiz 1'!Q25=20,'Quiz 1'!R25=20,'Quiz 1'!S25=20,'Quiz 1'!T25=20,'Quiz 1'!U25=20,'Quiz 1'!V25=20,'Quiz 1'!W25=20,'Quiz 1'!X25=20,'Quiz 1'!Y25=20)</f>
        <v>0</v>
      </c>
      <c r="H60" s="15"/>
      <c r="I60" s="15" t="b">
        <f>OR('Quiz 1'!E25=20,'Quiz 1'!F25=20,'Quiz 1'!G25=20)</f>
        <v>0</v>
      </c>
      <c r="J60" s="15" t="b">
        <f>OR('Quiz 1'!E25=20,'Quiz 1'!F25=20,'Quiz 1'!G25=20,'Quiz 1'!H25=20)</f>
        <v>0</v>
      </c>
      <c r="K60" s="15" t="b">
        <f>OR('Quiz 1'!E25=20,'Quiz 1'!F25=20,'Quiz 1'!G25=20,'Quiz 1'!H25=20,'Quiz 1'!I25=20)</f>
        <v>0</v>
      </c>
      <c r="L60" s="15" t="b">
        <f>OR('Quiz 1'!E25=20,'Quiz 1'!F25=20,'Quiz 1'!G25=20,'Quiz 1'!H25=20,'Quiz 1'!I25=20,'Quiz 1'!J25=20)</f>
        <v>0</v>
      </c>
      <c r="M60" s="15" t="b">
        <f>OR('Quiz 1'!E25=20,'Quiz 1'!F25=20,'Quiz 1'!G25=20,'Quiz 1'!H25=20,'Quiz 1'!I25=20,'Quiz 1'!J25=20,'Quiz 1'!K25=20)</f>
        <v>0</v>
      </c>
      <c r="N60" s="15" t="b">
        <f>OR('Quiz 1'!E25=20,'Quiz 1'!F25=20,'Quiz 1'!G25=20,'Quiz 1'!H25=20,'Quiz 1'!I25=20,'Quiz 1'!J25=20,'Quiz 1'!K25=20,'Quiz 1'!L25=20)</f>
        <v>0</v>
      </c>
      <c r="O60" s="15" t="b">
        <f>OR('Quiz 1'!E25=20,'Quiz 1'!F25=20,'Quiz 1'!G25=20,'Quiz 1'!H25=20,'Quiz 1'!I25=20,'Quiz 1'!J25=20,'Quiz 1'!K25=20,'Quiz 1'!L25=20,'Quiz 1'!M25=20)</f>
        <v>0</v>
      </c>
      <c r="P60" s="15" t="b">
        <f>OR('Quiz 1'!E25=20,'Quiz 1'!F25=20,'Quiz 1'!G25=20,'Quiz 1'!H25=20,'Quiz 1'!I25=20,'Quiz 1'!J25=20,'Quiz 1'!K25=20,'Quiz 1'!L25=20,'Quiz 1'!M25=20,'Quiz 1'!N25=20)</f>
        <v>0</v>
      </c>
      <c r="Q60" s="15" t="b">
        <f>OR('Quiz 1'!E25=20,'Quiz 1'!F25=20,'Quiz 1'!G25=20,'Quiz 1'!H25=20,'Quiz 1'!I25=20,'Quiz 1'!J25=20,'Quiz 1'!K25=20,'Quiz 1'!L25=20,'Quiz 1'!M25=20,'Quiz 1'!N25=20,'Quiz 1'!O25=20)</f>
        <v>0</v>
      </c>
      <c r="R60" s="15" t="b">
        <f>OR('Quiz 1'!E25=20,'Quiz 1'!F25=20,'Quiz 1'!G25=20,'Quiz 1'!H25=20,'Quiz 1'!I25=20,'Quiz 1'!J25=20,'Quiz 1'!K25=20,'Quiz 1'!L25=20,'Quiz 1'!M25=20,'Quiz 1'!N25=20,'Quiz 1'!O25=20,'Quiz 1'!P25=20)</f>
        <v>0</v>
      </c>
      <c r="S60" s="15" t="b">
        <f>OR('Quiz 1'!E25=20,'Quiz 1'!F25=20,'Quiz 1'!G25=20,'Quiz 1'!H25=20,'Quiz 1'!I25=20,'Quiz 1'!J25=20,'Quiz 1'!K25=20,'Quiz 1'!L25=20,'Quiz 1'!M25=20,'Quiz 1'!N25=20,'Quiz 1'!O25=20,'Quiz 1'!P25=20,'Quiz 1'!Q25=20)</f>
        <v>0</v>
      </c>
      <c r="T60" s="15" t="b">
        <f>OR('Quiz 1'!E25=20,'Quiz 1'!F25=20,'Quiz 1'!G25=20,'Quiz 1'!H25=20,'Quiz 1'!I25=20,'Quiz 1'!J25=20,'Quiz 1'!K25=20,'Quiz 1'!L25=20,'Quiz 1'!M25=20,'Quiz 1'!N25=20,'Quiz 1'!O25=20,'Quiz 1'!P25=20,'Quiz 1'!Q25=20,'Quiz 1'!R25=20)</f>
        <v>0</v>
      </c>
      <c r="U60" s="15" t="b">
        <f>OR('Quiz 1'!E25=20,'Quiz 1'!F25=20,'Quiz 1'!G25=20,'Quiz 1'!H25=20,'Quiz 1'!I25=20,'Quiz 1'!J25=20,'Quiz 1'!K25=20,'Quiz 1'!L25=20,'Quiz 1'!M25=20,'Quiz 1'!N25=20,'Quiz 1'!O25=20,'Quiz 1'!P25=20,'Quiz 1'!Q25=20,'Quiz 1'!R25=20,'Quiz 1'!S25=20)</f>
        <v>0</v>
      </c>
      <c r="V60" s="15" t="b">
        <f>OR('Quiz 1'!E25=20,'Quiz 1'!F25=20,'Quiz 1'!G25=20,'Quiz 1'!H25=20,'Quiz 1'!I25=20,'Quiz 1'!J25=20,'Quiz 1'!K25=20,'Quiz 1'!L25=20,'Quiz 1'!M25=20,'Quiz 1'!N25=20,'Quiz 1'!O25=20,'Quiz 1'!P25=20,'Quiz 1'!Q25=20,'Quiz 1'!R25=20,'Quiz 1'!S25=20,'Quiz 1'!T25=20)</f>
        <v>0</v>
      </c>
      <c r="W60" s="15" t="b">
        <f>OR('Quiz 1'!E25=20,'Quiz 1'!F25=20,'Quiz 1'!G25=20,'Quiz 1'!H25=20,'Quiz 1'!I25=20,'Quiz 1'!J25=20,'Quiz 1'!K25=20,'Quiz 1'!L25=20,'Quiz 1'!M25=20,'Quiz 1'!N25=20,'Quiz 1'!O25=20,'Quiz 1'!P25=20,'Quiz 1'!Q25=20,'Quiz 1'!R25=20,'Quiz 1'!S25=20,'Quiz 1'!T25=20,'Quiz 1'!U25=20)</f>
        <v>0</v>
      </c>
      <c r="X60" s="15" t="b">
        <f>OR('Quiz 1'!E25=20,'Quiz 1'!F25=20,'Quiz 1'!G25=20,'Quiz 1'!H25=20,'Quiz 1'!I25=20,'Quiz 1'!J25=20,'Quiz 1'!K25=20,'Quiz 1'!L25=20,'Quiz 1'!M25=20,'Quiz 1'!N25=20,'Quiz 1'!O25=20,'Quiz 1'!P25=20,'Quiz 1'!Q25=20,'Quiz 1'!R25=20,'Quiz 1'!S25=20,'Quiz 1'!T25=20,'Quiz 1'!U25=20,'Quiz 1'!V25=20)</f>
        <v>0</v>
      </c>
      <c r="Y60" s="15" t="b">
        <f>OR('Quiz 1'!E25=20,'Quiz 1'!F25=20,'Quiz 1'!G25=20,'Quiz 1'!H25=20,'Quiz 1'!I25=20,'Quiz 1'!J25=20,'Quiz 1'!K25=20,'Quiz 1'!L25=20,'Quiz 1'!M25=20,'Quiz 1'!N25=20,'Quiz 1'!O25=20,'Quiz 1'!P25=20,'Quiz 1'!Q25=20,'Quiz 1'!R25=20,'Quiz 1'!S25=20,'Quiz 1'!T25=20,'Quiz 1'!U25=20,'Quiz 1'!V25=20,'Quiz 1'!W25=20)</f>
        <v>0</v>
      </c>
      <c r="Z60" s="15" t="b">
        <f>OR('Quiz 1'!E25=20,'Quiz 1'!F25=20,'Quiz 1'!G25=20,'Quiz 1'!H25=20,'Quiz 1'!I25=20,'Quiz 1'!J25=20,'Quiz 1'!K25=20,'Quiz 1'!L25=20,'Quiz 1'!M25=20,'Quiz 1'!N25=20,'Quiz 1'!O25=20,'Quiz 1'!P25=20,'Quiz 1'!Q25=20,'Quiz 1'!R25=20,'Quiz 1'!S25=20,'Quiz 1'!T25=20,'Quiz 1'!U25=20,'Quiz 1'!V25=20,'Quiz 1'!W25=20,'Quiz 1'!X25=20)</f>
        <v>0</v>
      </c>
      <c r="AA60" s="15" t="b">
        <f>OR('Quiz 1'!E25=20,'Quiz 1'!F25=20,'Quiz 1'!G25=20,'Quiz 1'!H25=20,'Quiz 1'!I25=20,'Quiz 1'!J25=20,'Quiz 1'!K25=20,'Quiz 1'!L25=20,'Quiz 1'!M25=20,'Quiz 1'!N25=20,'Quiz 1'!O25=20,'Quiz 1'!P25=20,'Quiz 1'!Q25=20,'Quiz 1'!R25=20,'Quiz 1'!S25=20,'Quiz 1'!T25=20,'Quiz 1'!U25=20,'Quiz 1'!V25=20,'Quiz 1'!W25=20,'Quiz 1'!X25=20,'Quiz 1'!Y25=20)</f>
        <v>0</v>
      </c>
    </row>
    <row r="61" spans="2:27" hidden="1" x14ac:dyDescent="0.3">
      <c r="B61">
        <f>COUNTIF('Quiz 1'!E22:Y28,-10)</f>
        <v>0</v>
      </c>
      <c r="C61" t="b">
        <f>IF(B61&gt;=5,TRUE,FALSE)</f>
        <v>0</v>
      </c>
      <c r="D61" s="53">
        <v>5</v>
      </c>
      <c r="E61">
        <f>COUNTIF('Quiz 1'!E22:I28,-10)</f>
        <v>0</v>
      </c>
      <c r="F61" s="15"/>
      <c r="G61" s="15" t="b">
        <f>OR('Quiz 1'!E26=20,'Quiz 1'!F26=20,'Quiz 1'!G26=20,'Quiz 1'!H26=20,'Quiz 1'!I26=20,'Quiz 1'!J26=20,'Quiz 1'!K26=20,'Quiz 1'!L26=20,'Quiz 1'!M26=20,'Quiz 1'!N26=20,'Quiz 1'!O26=20,'Quiz 1'!P26=20,'Quiz 1'!Q26=20,'Quiz 1'!R26=20,'Quiz 1'!S26=20,'Quiz 1'!T26=20,'Quiz 1'!U26=20,'Quiz 1'!V26=20,'Quiz 1'!W26=20,'Quiz 1'!X26=20,'Quiz 1'!Y26=20)</f>
        <v>0</v>
      </c>
      <c r="H61" s="15"/>
      <c r="I61" s="15" t="b">
        <f>OR('Quiz 1'!E26=20,'Quiz 1'!F26=20,'Quiz 1'!G26=20)</f>
        <v>0</v>
      </c>
      <c r="J61" s="15" t="b">
        <f>OR('Quiz 1'!E26=20,'Quiz 1'!F26=20,'Quiz 1'!G26=20,'Quiz 1'!H26=20)</f>
        <v>0</v>
      </c>
      <c r="K61" s="15" t="b">
        <f>OR('Quiz 1'!E26=20,'Quiz 1'!F26=20,'Quiz 1'!G26=20,'Quiz 1'!H26=20,'Quiz 1'!I26=20)</f>
        <v>0</v>
      </c>
      <c r="L61" s="15" t="b">
        <f>OR('Quiz 1'!E26=20,'Quiz 1'!F26=20,'Quiz 1'!G26=20,'Quiz 1'!H26=20,'Quiz 1'!I26=20,'Quiz 1'!J26=20)</f>
        <v>0</v>
      </c>
      <c r="M61" s="15" t="b">
        <f>OR('Quiz 1'!E26=20,'Quiz 1'!F26=20,'Quiz 1'!G26=20,'Quiz 1'!H26=20,'Quiz 1'!I26=20,'Quiz 1'!J26=20,'Quiz 1'!K26=20)</f>
        <v>0</v>
      </c>
      <c r="N61" s="15" t="b">
        <f>OR('Quiz 1'!E26=20,'Quiz 1'!F26=20,'Quiz 1'!G26=20,'Quiz 1'!H26=20,'Quiz 1'!I26=20,'Quiz 1'!J26=20,'Quiz 1'!K26=20,'Quiz 1'!L26=20)</f>
        <v>0</v>
      </c>
      <c r="O61" s="15" t="b">
        <f>OR('Quiz 1'!E26=20,'Quiz 1'!F26=20,'Quiz 1'!G26=20,'Quiz 1'!H26=20,'Quiz 1'!I26=20,'Quiz 1'!J26=20,'Quiz 1'!K26=20,'Quiz 1'!L26=20,'Quiz 1'!M26=20)</f>
        <v>0</v>
      </c>
      <c r="P61" s="15" t="b">
        <f>OR('Quiz 1'!E26=20,'Quiz 1'!F26=20,'Quiz 1'!G26=20,'Quiz 1'!H26=20,'Quiz 1'!I26=20,'Quiz 1'!J26=20,'Quiz 1'!K26=20,'Quiz 1'!L26=20,'Quiz 1'!M26=20,'Quiz 1'!N26=20)</f>
        <v>0</v>
      </c>
      <c r="Q61" s="15" t="b">
        <f>OR('Quiz 1'!E26=20,'Quiz 1'!F26=20,'Quiz 1'!G26=20,'Quiz 1'!H26=20,'Quiz 1'!I26=20,'Quiz 1'!J26=20,'Quiz 1'!K26=20,'Quiz 1'!L26=20,'Quiz 1'!M26=20,'Quiz 1'!N26=20,'Quiz 1'!O26=20)</f>
        <v>0</v>
      </c>
      <c r="R61" s="15" t="b">
        <f>OR('Quiz 1'!E26=20,'Quiz 1'!F26=20,'Quiz 1'!G26=20,'Quiz 1'!H26=20,'Quiz 1'!I26=20,'Quiz 1'!J26=20,'Quiz 1'!K26=20,'Quiz 1'!L26=20,'Quiz 1'!M26=20,'Quiz 1'!N26=20,'Quiz 1'!O26=20,'Quiz 1'!P26=20)</f>
        <v>0</v>
      </c>
      <c r="S61" s="15" t="b">
        <f>OR('Quiz 1'!E26=20,'Quiz 1'!F26=20,'Quiz 1'!G26=20,'Quiz 1'!H26=20,'Quiz 1'!I26=20,'Quiz 1'!J26=20,'Quiz 1'!K26=20,'Quiz 1'!L26=20,'Quiz 1'!M26=20,'Quiz 1'!N26=20,'Quiz 1'!O26=20,'Quiz 1'!P26=20,'Quiz 1'!Q26=20)</f>
        <v>0</v>
      </c>
      <c r="T61" s="15" t="b">
        <f>OR('Quiz 1'!E26=20,'Quiz 1'!F26=20,'Quiz 1'!G26=20,'Quiz 1'!H26=20,'Quiz 1'!I26=20,'Quiz 1'!J26=20,'Quiz 1'!K26=20,'Quiz 1'!L26=20,'Quiz 1'!M26=20,'Quiz 1'!N26=20,'Quiz 1'!O26=20,'Quiz 1'!P26=20,'Quiz 1'!Q26=20,'Quiz 1'!R26=20)</f>
        <v>0</v>
      </c>
      <c r="U61" s="15" t="b">
        <f>OR('Quiz 1'!E26=20,'Quiz 1'!F26=20,'Quiz 1'!G26=20,'Quiz 1'!H26=20,'Quiz 1'!I26=20,'Quiz 1'!J26=20,'Quiz 1'!K26=20,'Quiz 1'!L26=20,'Quiz 1'!M26=20,'Quiz 1'!N26=20,'Quiz 1'!O26=20,'Quiz 1'!P26=20,'Quiz 1'!Q26=20,'Quiz 1'!R26=20,'Quiz 1'!S26=20)</f>
        <v>0</v>
      </c>
      <c r="V61" s="15" t="b">
        <f>OR('Quiz 1'!E26=20,'Quiz 1'!F26=20,'Quiz 1'!G26=20,'Quiz 1'!H26=20,'Quiz 1'!I26=20,'Quiz 1'!J26=20,'Quiz 1'!K26=20,'Quiz 1'!L26=20,'Quiz 1'!M26=20,'Quiz 1'!N26=20,'Quiz 1'!O26=20,'Quiz 1'!P26=20,'Quiz 1'!Q26=20,'Quiz 1'!R26=20,'Quiz 1'!S26=20,'Quiz 1'!T26=20)</f>
        <v>0</v>
      </c>
      <c r="W61" s="15" t="b">
        <f>OR('Quiz 1'!E26=20,'Quiz 1'!F26=20,'Quiz 1'!G26=20,'Quiz 1'!H26=20,'Quiz 1'!I26=20,'Quiz 1'!J26=20,'Quiz 1'!K26=20,'Quiz 1'!L26=20,'Quiz 1'!M26=20,'Quiz 1'!N26=20,'Quiz 1'!O26=20,'Quiz 1'!P26=20,'Quiz 1'!Q26=20,'Quiz 1'!R26=20,'Quiz 1'!S26=20,'Quiz 1'!T26=20,'Quiz 1'!U26=20)</f>
        <v>0</v>
      </c>
      <c r="X61" s="15" t="b">
        <f>OR('Quiz 1'!E26=20,'Quiz 1'!F26=20,'Quiz 1'!G26=20,'Quiz 1'!H26=20,'Quiz 1'!I26=20,'Quiz 1'!J26=20,'Quiz 1'!K26=20,'Quiz 1'!L26=20,'Quiz 1'!M26=20,'Quiz 1'!N26=20,'Quiz 1'!O26=20,'Quiz 1'!P26=20,'Quiz 1'!Q26=20,'Quiz 1'!R26=20,'Quiz 1'!S26=20,'Quiz 1'!T26=20,'Quiz 1'!U26=20,'Quiz 1'!V26=20)</f>
        <v>0</v>
      </c>
      <c r="Y61" s="15" t="b">
        <f>OR('Quiz 1'!E26=20,'Quiz 1'!F26=20,'Quiz 1'!G26=20,'Quiz 1'!H26=20,'Quiz 1'!I26=20,'Quiz 1'!J26=20,'Quiz 1'!K26=20,'Quiz 1'!L26=20,'Quiz 1'!M26=20,'Quiz 1'!N26=20,'Quiz 1'!O26=20,'Quiz 1'!P26=20,'Quiz 1'!Q26=20,'Quiz 1'!R26=20,'Quiz 1'!S26=20,'Quiz 1'!T26=20,'Quiz 1'!U26=20,'Quiz 1'!V26=20,'Quiz 1'!W26=20)</f>
        <v>0</v>
      </c>
      <c r="Z61" s="15" t="b">
        <f>OR('Quiz 1'!E26=20,'Quiz 1'!F26=20,'Quiz 1'!G26=20,'Quiz 1'!H26=20,'Quiz 1'!I26=20,'Quiz 1'!J26=20,'Quiz 1'!K26=20,'Quiz 1'!L26=20,'Quiz 1'!M26=20,'Quiz 1'!N26=20,'Quiz 1'!O26=20,'Quiz 1'!P26=20,'Quiz 1'!Q26=20,'Quiz 1'!R26=20,'Quiz 1'!S26=20,'Quiz 1'!T26=20,'Quiz 1'!U26=20,'Quiz 1'!V26=20,'Quiz 1'!W26=20,'Quiz 1'!X26=20)</f>
        <v>0</v>
      </c>
      <c r="AA61" s="15" t="b">
        <f>OR('Quiz 1'!E26=20,'Quiz 1'!F26=20,'Quiz 1'!G26=20,'Quiz 1'!H26=20,'Quiz 1'!I26=20,'Quiz 1'!J26=20,'Quiz 1'!K26=20,'Quiz 1'!L26=20,'Quiz 1'!M26=20,'Quiz 1'!N26=20,'Quiz 1'!O26=20,'Quiz 1'!P26=20,'Quiz 1'!Q26=20,'Quiz 1'!R26=20,'Quiz 1'!S26=20,'Quiz 1'!T26=20,'Quiz 1'!U26=20,'Quiz 1'!V26=20,'Quiz 1'!W26=20,'Quiz 1'!X26=20,'Quiz 1'!Y26=20)</f>
        <v>0</v>
      </c>
    </row>
    <row r="62" spans="2:27" hidden="1" x14ac:dyDescent="0.3">
      <c r="B62" s="15"/>
      <c r="C62" t="b">
        <f>IF(B61&gt;=6,TRUE,FALSE)</f>
        <v>0</v>
      </c>
      <c r="D62" s="53">
        <v>6</v>
      </c>
      <c r="E62">
        <f>COUNTIF('Quiz 1'!E22:J28,-10)</f>
        <v>0</v>
      </c>
      <c r="F62" s="15"/>
      <c r="G62" s="15" t="b">
        <f>OR('Quiz 1'!E27=20,'Quiz 1'!F27=20,'Quiz 1'!G27=20,'Quiz 1'!H27=20,'Quiz 1'!I27=20,'Quiz 1'!J27=20,'Quiz 1'!K27=20,'Quiz 1'!L27=20,'Quiz 1'!M27=20,'Quiz 1'!N27=20,'Quiz 1'!O27=20,'Quiz 1'!P27=20,'Quiz 1'!Q27=20,'Quiz 1'!R27=20,'Quiz 1'!S27=20,'Quiz 1'!T27=20,'Quiz 1'!U27=20,'Quiz 1'!V27=20,'Quiz 1'!W27=20,'Quiz 1'!X27=20,'Quiz 1'!Y27=20)</f>
        <v>0</v>
      </c>
      <c r="H62" s="15"/>
      <c r="I62" s="15" t="b">
        <f>OR('Quiz 1'!E27=20,'Quiz 1'!F27=20,'Quiz 1'!G27=20)</f>
        <v>0</v>
      </c>
      <c r="J62" s="15" t="b">
        <f>OR('Quiz 1'!E27=20,'Quiz 1'!F27=20,'Quiz 1'!G27=20,'Quiz 1'!H27=20)</f>
        <v>0</v>
      </c>
      <c r="K62" s="15" t="b">
        <f>OR('Quiz 1'!E27=20,'Quiz 1'!F27=20,'Quiz 1'!G27=20,'Quiz 1'!H27=20,'Quiz 1'!I27=20)</f>
        <v>0</v>
      </c>
      <c r="L62" s="15" t="b">
        <f>OR('Quiz 1'!E27=20,'Quiz 1'!F27=20,'Quiz 1'!G27=20,'Quiz 1'!H27=20,'Quiz 1'!I27=20,'Quiz 1'!J27=20)</f>
        <v>0</v>
      </c>
      <c r="M62" s="15" t="b">
        <f>OR('Quiz 1'!E27=20,'Quiz 1'!F27=20,'Quiz 1'!G27=20,'Quiz 1'!H27=20,'Quiz 1'!I27=20,'Quiz 1'!J27=20,'Quiz 1'!K27=20)</f>
        <v>0</v>
      </c>
      <c r="N62" s="15" t="b">
        <f>OR('Quiz 1'!E27=20,'Quiz 1'!F27=20,'Quiz 1'!G27=20,'Quiz 1'!H27=20,'Quiz 1'!I27=20,'Quiz 1'!J27=20,'Quiz 1'!K27=20,'Quiz 1'!L27=20)</f>
        <v>0</v>
      </c>
      <c r="O62" s="15" t="b">
        <f>OR('Quiz 1'!E27=20,'Quiz 1'!F27=20,'Quiz 1'!G27=20,'Quiz 1'!H27=20,'Quiz 1'!I27=20,'Quiz 1'!J27=20,'Quiz 1'!K27=20,'Quiz 1'!L27=20,'Quiz 1'!M27=20)</f>
        <v>0</v>
      </c>
      <c r="P62" s="15" t="b">
        <f>OR('Quiz 1'!E27=20,'Quiz 1'!F27=20,'Quiz 1'!G27=20,'Quiz 1'!H27=20,'Quiz 1'!I27=20,'Quiz 1'!J27=20,'Quiz 1'!K27=20,'Quiz 1'!L27=20,'Quiz 1'!M27=20,'Quiz 1'!N27=20)</f>
        <v>0</v>
      </c>
      <c r="Q62" s="15" t="b">
        <f>OR('Quiz 1'!E27=20,'Quiz 1'!F27=20,'Quiz 1'!G27=20,'Quiz 1'!H27=20,'Quiz 1'!I27=20,'Quiz 1'!J27=20,'Quiz 1'!K27=20,'Quiz 1'!L27=20,'Quiz 1'!M27=20,'Quiz 1'!N27=20,'Quiz 1'!O27=20)</f>
        <v>0</v>
      </c>
      <c r="R62" s="15" t="b">
        <f>OR('Quiz 1'!E27=20,'Quiz 1'!F27=20,'Quiz 1'!G27=20,'Quiz 1'!H27=20,'Quiz 1'!I27=20,'Quiz 1'!J27=20,'Quiz 1'!K27=20,'Quiz 1'!L27=20,'Quiz 1'!M27=20,'Quiz 1'!N27=20,'Quiz 1'!O27=20,'Quiz 1'!P27=20)</f>
        <v>0</v>
      </c>
      <c r="S62" s="15" t="b">
        <f>OR('Quiz 1'!E27=20,'Quiz 1'!F27=20,'Quiz 1'!G27=20,'Quiz 1'!H27=20,'Quiz 1'!I27=20,'Quiz 1'!J27=20,'Quiz 1'!K27=20,'Quiz 1'!L27=20,'Quiz 1'!M27=20,'Quiz 1'!N27=20,'Quiz 1'!O27=20,'Quiz 1'!P27=20,'Quiz 1'!Q27=20)</f>
        <v>0</v>
      </c>
      <c r="T62" s="15" t="b">
        <f>OR('Quiz 1'!E27=20,'Quiz 1'!F27=20,'Quiz 1'!G27=20,'Quiz 1'!H27=20,'Quiz 1'!I27=20,'Quiz 1'!J27=20,'Quiz 1'!K27=20,'Quiz 1'!L27=20,'Quiz 1'!M27=20,'Quiz 1'!N27=20,'Quiz 1'!O27=20,'Quiz 1'!P27=20,'Quiz 1'!Q27=20,'Quiz 1'!R27=20)</f>
        <v>0</v>
      </c>
      <c r="U62" s="15" t="b">
        <f>OR('Quiz 1'!E27=20,'Quiz 1'!F27=20,'Quiz 1'!G27=20,'Quiz 1'!H27=20,'Quiz 1'!I27=20,'Quiz 1'!J27=20,'Quiz 1'!K27=20,'Quiz 1'!L27=20,'Quiz 1'!M27=20,'Quiz 1'!N27=20,'Quiz 1'!O27=20,'Quiz 1'!P27=20,'Quiz 1'!Q27=20,'Quiz 1'!R27=20,'Quiz 1'!S27=20)</f>
        <v>0</v>
      </c>
      <c r="V62" s="15" t="b">
        <f>OR('Quiz 1'!E27=20,'Quiz 1'!F27=20,'Quiz 1'!G27=20,'Quiz 1'!H27=20,'Quiz 1'!I27=20,'Quiz 1'!J27=20,'Quiz 1'!K27=20,'Quiz 1'!L27=20,'Quiz 1'!M27=20,'Quiz 1'!N27=20,'Quiz 1'!O27=20,'Quiz 1'!P27=20,'Quiz 1'!Q27=20,'Quiz 1'!R27=20,'Quiz 1'!S27=20,'Quiz 1'!T27=20)</f>
        <v>0</v>
      </c>
      <c r="W62" s="15" t="b">
        <f>OR('Quiz 1'!E27=20,'Quiz 1'!F27=20,'Quiz 1'!G27=20,'Quiz 1'!H27=20,'Quiz 1'!I27=20,'Quiz 1'!J27=20,'Quiz 1'!K27=20,'Quiz 1'!L27=20,'Quiz 1'!M27=20,'Quiz 1'!N27=20,'Quiz 1'!O27=20,'Quiz 1'!P27=20,'Quiz 1'!Q27=20,'Quiz 1'!R27=20,'Quiz 1'!S27=20,'Quiz 1'!T27=20,'Quiz 1'!U27=20)</f>
        <v>0</v>
      </c>
      <c r="X62" s="15" t="b">
        <f>OR('Quiz 1'!E27=20,'Quiz 1'!F27=20,'Quiz 1'!G27=20,'Quiz 1'!H27=20,'Quiz 1'!I27=20,'Quiz 1'!J27=20,'Quiz 1'!K27=20,'Quiz 1'!L27=20,'Quiz 1'!M27=20,'Quiz 1'!N27=20,'Quiz 1'!O27=20,'Quiz 1'!P27=20,'Quiz 1'!Q27=20,'Quiz 1'!R27=20,'Quiz 1'!S27=20,'Quiz 1'!T27=20,'Quiz 1'!U27=20,'Quiz 1'!V27=20)</f>
        <v>0</v>
      </c>
      <c r="Y62" s="15" t="b">
        <f>OR('Quiz 1'!E27=20,'Quiz 1'!F27=20,'Quiz 1'!G27=20,'Quiz 1'!H27=20,'Quiz 1'!I27=20,'Quiz 1'!J27=20,'Quiz 1'!K27=20,'Quiz 1'!L27=20,'Quiz 1'!M27=20,'Quiz 1'!N27=20,'Quiz 1'!O27=20,'Quiz 1'!P27=20,'Quiz 1'!Q27=20,'Quiz 1'!R27=20,'Quiz 1'!S27=20,'Quiz 1'!T27=20,'Quiz 1'!U27=20,'Quiz 1'!V27=20,'Quiz 1'!W27=20)</f>
        <v>0</v>
      </c>
      <c r="Z62" s="15" t="b">
        <f>OR('Quiz 1'!E27=20,'Quiz 1'!F27=20,'Quiz 1'!G27=20,'Quiz 1'!H27=20,'Quiz 1'!I27=20,'Quiz 1'!J27=20,'Quiz 1'!K27=20,'Quiz 1'!L27=20,'Quiz 1'!M27=20,'Quiz 1'!N27=20,'Quiz 1'!O27=20,'Quiz 1'!P27=20,'Quiz 1'!Q27=20,'Quiz 1'!R27=20,'Quiz 1'!S27=20,'Quiz 1'!T27=20,'Quiz 1'!U27=20,'Quiz 1'!V27=20,'Quiz 1'!W27=20,'Quiz 1'!X27=20)</f>
        <v>0</v>
      </c>
      <c r="AA62" s="15" t="b">
        <f>OR('Quiz 1'!E27=20,'Quiz 1'!F27=20,'Quiz 1'!G27=20,'Quiz 1'!H27=20,'Quiz 1'!I27=20,'Quiz 1'!J27=20,'Quiz 1'!K27=20,'Quiz 1'!L27=20,'Quiz 1'!M27=20,'Quiz 1'!N27=20,'Quiz 1'!O27=20,'Quiz 1'!P27=20,'Quiz 1'!Q27=20,'Quiz 1'!R27=20,'Quiz 1'!S27=20,'Quiz 1'!T27=20,'Quiz 1'!U27=20,'Quiz 1'!V27=20,'Quiz 1'!W27=20,'Quiz 1'!X27=20,'Quiz 1'!Y27=20)</f>
        <v>0</v>
      </c>
    </row>
    <row r="63" spans="2:27" hidden="1" x14ac:dyDescent="0.3">
      <c r="B63" s="15"/>
      <c r="C63" t="b">
        <f>IF(B61&gt;=7,TRUE,FALSE)</f>
        <v>0</v>
      </c>
      <c r="D63" s="15">
        <v>7</v>
      </c>
      <c r="E63">
        <f>COUNTIF('Quiz 1'!E22:K28,-10)</f>
        <v>0</v>
      </c>
      <c r="F63" s="15"/>
      <c r="G63" s="15" t="b">
        <f>OR('Quiz 1'!E28=20,'Quiz 1'!F28=20,'Quiz 1'!G28=20,'Quiz 1'!H28=20,'Quiz 1'!I28=20,'Quiz 1'!J28=20,'Quiz 1'!K28=20,'Quiz 1'!L28=20,'Quiz 1'!M28=20,'Quiz 1'!N28=20,'Quiz 1'!O28=20,'Quiz 1'!P28=20,'Quiz 1'!Q28=20,'Quiz 1'!R28=20,'Quiz 1'!S28=20,'Quiz 1'!T28=20,'Quiz 1'!U28=20,'Quiz 1'!V28=20,'Quiz 1'!W28=20,'Quiz 1'!X28=20,'Quiz 1'!Y28=20)</f>
        <v>0</v>
      </c>
      <c r="H63" s="15"/>
      <c r="I63" s="15" t="b">
        <f>OR('Quiz 1'!E28=20,'Quiz 1'!F28=20,'Quiz 1'!G28=20)</f>
        <v>0</v>
      </c>
      <c r="J63" s="15" t="b">
        <f>OR('Quiz 1'!E28=20,'Quiz 1'!F28=20,'Quiz 1'!G28=20,'Quiz 1'!H28=20)</f>
        <v>0</v>
      </c>
      <c r="K63" s="15" t="b">
        <f>OR('Quiz 1'!E28=20,'Quiz 1'!F28=20,'Quiz 1'!G28=20,'Quiz 1'!H28=20,'Quiz 1'!I28=20)</f>
        <v>0</v>
      </c>
      <c r="L63" s="15" t="b">
        <f>OR('Quiz 1'!E28=20,'Quiz 1'!F28=20,'Quiz 1'!G28=20,'Quiz 1'!H28=20,'Quiz 1'!I28=20,'Quiz 1'!J28=20)</f>
        <v>0</v>
      </c>
      <c r="M63" s="15" t="b">
        <f>OR('Quiz 1'!E28=20,'Quiz 1'!F28=20,'Quiz 1'!G28=20,'Quiz 1'!H28=20,'Quiz 1'!I28=20,'Quiz 1'!J28=20,'Quiz 1'!K28=20)</f>
        <v>0</v>
      </c>
      <c r="N63" s="15" t="b">
        <f>OR('Quiz 1'!E28=20,'Quiz 1'!F28=20,'Quiz 1'!G28=20,'Quiz 1'!H28=20,'Quiz 1'!I28=20,'Quiz 1'!J28=20,'Quiz 1'!K28=20,'Quiz 1'!L28=20)</f>
        <v>0</v>
      </c>
      <c r="O63" s="15" t="b">
        <f>OR('Quiz 1'!E28=20,'Quiz 1'!F28=20,'Quiz 1'!G28=20,'Quiz 1'!H28=20,'Quiz 1'!I28=20,'Quiz 1'!J28=20,'Quiz 1'!K28=20,'Quiz 1'!L28=20,'Quiz 1'!M28=20)</f>
        <v>0</v>
      </c>
      <c r="P63" s="15" t="b">
        <f>OR('Quiz 1'!E28=20,'Quiz 1'!F28=20,'Quiz 1'!G28=20,'Quiz 1'!H28=20,'Quiz 1'!I28=20,'Quiz 1'!J28=20,'Quiz 1'!K28=20,'Quiz 1'!L28=20,'Quiz 1'!M28=20,'Quiz 1'!N28=20)</f>
        <v>0</v>
      </c>
      <c r="Q63" s="15" t="b">
        <f>OR('Quiz 1'!E28=20,'Quiz 1'!F28=20,'Quiz 1'!G28=20,'Quiz 1'!H28=20,'Quiz 1'!I28=20,'Quiz 1'!J28=20,'Quiz 1'!K28=20,'Quiz 1'!L28=20,'Quiz 1'!M28=20,'Quiz 1'!N28=20,'Quiz 1'!O28=20)</f>
        <v>0</v>
      </c>
      <c r="R63" s="15" t="b">
        <f>OR('Quiz 1'!E28=20,'Quiz 1'!F28=20,'Quiz 1'!G28=20,'Quiz 1'!H28=20,'Quiz 1'!I28=20,'Quiz 1'!J28=20,'Quiz 1'!K28=20,'Quiz 1'!L28=20,'Quiz 1'!M28=20,'Quiz 1'!N28=20,'Quiz 1'!O28=20,'Quiz 1'!P28=20)</f>
        <v>0</v>
      </c>
      <c r="S63" s="15" t="b">
        <f>OR('Quiz 1'!E28=20,'Quiz 1'!F28=20,'Quiz 1'!G28=20,'Quiz 1'!H28=20,'Quiz 1'!I28=20,'Quiz 1'!J28=20,'Quiz 1'!K28=20,'Quiz 1'!L28=20,'Quiz 1'!M28=20,'Quiz 1'!N28=20,'Quiz 1'!O28=20,'Quiz 1'!P28=20,'Quiz 1'!Q28=20)</f>
        <v>0</v>
      </c>
      <c r="T63" s="15" t="b">
        <f>OR('Quiz 1'!E28=20,'Quiz 1'!F28=20,'Quiz 1'!G28=20,'Quiz 1'!H28=20,'Quiz 1'!I28=20,'Quiz 1'!J28=20,'Quiz 1'!K28=20,'Quiz 1'!L28=20,'Quiz 1'!M28=20,'Quiz 1'!N28=20,'Quiz 1'!O28=20,'Quiz 1'!P28=20,'Quiz 1'!Q28=20,'Quiz 1'!R28=20)</f>
        <v>0</v>
      </c>
      <c r="U63" s="15" t="b">
        <f>OR('Quiz 1'!E28=20,'Quiz 1'!F28=20,'Quiz 1'!G28=20,'Quiz 1'!H28=20,'Quiz 1'!I28=20,'Quiz 1'!J28=20,'Quiz 1'!K28=20,'Quiz 1'!L28=20,'Quiz 1'!M28=20,'Quiz 1'!N28=20,'Quiz 1'!O28=20,'Quiz 1'!P28=20,'Quiz 1'!Q28=20,'Quiz 1'!R28=20,'Quiz 1'!S28=20)</f>
        <v>0</v>
      </c>
      <c r="V63" s="15" t="b">
        <f>OR('Quiz 1'!E28=20,'Quiz 1'!F28=20,'Quiz 1'!G28=20,'Quiz 1'!H28=20,'Quiz 1'!I28=20,'Quiz 1'!J28=20,'Quiz 1'!K28=20,'Quiz 1'!L28=20,'Quiz 1'!M28=20,'Quiz 1'!N28=20,'Quiz 1'!O28=20,'Quiz 1'!P28=20,'Quiz 1'!Q28=20,'Quiz 1'!R28=20,'Quiz 1'!S28=20,'Quiz 1'!T28=20)</f>
        <v>0</v>
      </c>
      <c r="W63" s="15" t="b">
        <f>OR('Quiz 1'!E28=20,'Quiz 1'!F28=20,'Quiz 1'!G28=20,'Quiz 1'!H28=20,'Quiz 1'!I28=20,'Quiz 1'!J28=20,'Quiz 1'!K28=20,'Quiz 1'!L28=20,'Quiz 1'!M28=20,'Quiz 1'!N28=20,'Quiz 1'!O28=20,'Quiz 1'!P28=20,'Quiz 1'!Q28=20,'Quiz 1'!R28=20,'Quiz 1'!S28=20,'Quiz 1'!T28=20,'Quiz 1'!U28=20)</f>
        <v>0</v>
      </c>
      <c r="X63" s="15" t="b">
        <f>OR('Quiz 1'!E28=20,'Quiz 1'!F28=20,'Quiz 1'!G28=20,'Quiz 1'!H28=20,'Quiz 1'!I28=20,'Quiz 1'!J28=20,'Quiz 1'!K28=20,'Quiz 1'!L28=20,'Quiz 1'!M28=20,'Quiz 1'!N28=20,'Quiz 1'!O28=20,'Quiz 1'!P28=20,'Quiz 1'!Q28=20,'Quiz 1'!R28=20,'Quiz 1'!S28=20,'Quiz 1'!T28=20,'Quiz 1'!U28=20,'Quiz 1'!V28=20)</f>
        <v>0</v>
      </c>
      <c r="Y63" s="15" t="b">
        <f>OR('Quiz 1'!E28=20,'Quiz 1'!F28=20,'Quiz 1'!G28=20,'Quiz 1'!H28=20,'Quiz 1'!I28=20,'Quiz 1'!J28=20,'Quiz 1'!K28=20,'Quiz 1'!L28=20,'Quiz 1'!M28=20,'Quiz 1'!N28=20,'Quiz 1'!O28=20,'Quiz 1'!P28=20,'Quiz 1'!Q28=20,'Quiz 1'!R28=20,'Quiz 1'!S28=20,'Quiz 1'!T28=20,'Quiz 1'!U28=20,'Quiz 1'!V28=20,'Quiz 1'!W28=20)</f>
        <v>0</v>
      </c>
      <c r="Z63" s="15" t="b">
        <f>OR('Quiz 1'!E28=20,'Quiz 1'!F28=20,'Quiz 1'!G28=20,'Quiz 1'!H28=20,'Quiz 1'!I28=20,'Quiz 1'!J28=20,'Quiz 1'!K28=20,'Quiz 1'!L28=20,'Quiz 1'!M28=20,'Quiz 1'!N28=20,'Quiz 1'!O28=20,'Quiz 1'!P28=20,'Quiz 1'!Q28=20,'Quiz 1'!R28=20,'Quiz 1'!S28=20,'Quiz 1'!T28=20,'Quiz 1'!U28=20,'Quiz 1'!V28=20,'Quiz 1'!W28=20,'Quiz 1'!X28=20)</f>
        <v>0</v>
      </c>
      <c r="AA63" s="15" t="b">
        <f>OR('Quiz 1'!E28=20,'Quiz 1'!F28=20,'Quiz 1'!G28=20,'Quiz 1'!H28=20,'Quiz 1'!I28=20,'Quiz 1'!J28=20,'Quiz 1'!K28=20,'Quiz 1'!L28=20,'Quiz 1'!M28=20,'Quiz 1'!N28=20,'Quiz 1'!O28=20,'Quiz 1'!P28=20,'Quiz 1'!Q28=20,'Quiz 1'!R28=20,'Quiz 1'!S28=20,'Quiz 1'!T28=20,'Quiz 1'!U28=20,'Quiz 1'!V28=20,'Quiz 1'!W28=20,'Quiz 1'!X28=20,'Quiz 1'!Y28=20)</f>
        <v>0</v>
      </c>
    </row>
    <row r="64" spans="2:27" hidden="1" x14ac:dyDescent="0.3">
      <c r="B64" s="15"/>
      <c r="C64" t="b">
        <f>IF(B61&gt;=8,TRUE,FALSE)</f>
        <v>0</v>
      </c>
      <c r="D64" s="15">
        <v>8</v>
      </c>
      <c r="E64">
        <f>COUNTIF('Quiz 1'!E22:L28,-10)</f>
        <v>0</v>
      </c>
      <c r="G64" s="15">
        <f>COUNTIF(G57:G63,TRUE)</f>
        <v>0</v>
      </c>
      <c r="I64" s="15">
        <f t="shared" ref="I64:AA64" si="5">COUNTIF(I57:I63,TRUE)</f>
        <v>0</v>
      </c>
      <c r="J64" s="15">
        <f t="shared" si="5"/>
        <v>0</v>
      </c>
      <c r="K64" s="15">
        <f t="shared" si="5"/>
        <v>0</v>
      </c>
      <c r="L64" s="15">
        <f t="shared" si="5"/>
        <v>0</v>
      </c>
      <c r="M64" s="15">
        <f t="shared" si="5"/>
        <v>0</v>
      </c>
      <c r="N64" s="15">
        <f t="shared" si="5"/>
        <v>0</v>
      </c>
      <c r="O64" s="15">
        <f t="shared" si="5"/>
        <v>0</v>
      </c>
      <c r="P64" s="15">
        <f t="shared" si="5"/>
        <v>0</v>
      </c>
      <c r="Q64" s="15">
        <f t="shared" si="5"/>
        <v>0</v>
      </c>
      <c r="R64" s="15">
        <f t="shared" si="5"/>
        <v>0</v>
      </c>
      <c r="S64" s="15">
        <f t="shared" si="5"/>
        <v>0</v>
      </c>
      <c r="T64" s="15">
        <f t="shared" si="5"/>
        <v>0</v>
      </c>
      <c r="U64" s="15">
        <f t="shared" si="5"/>
        <v>0</v>
      </c>
      <c r="V64" s="15">
        <f t="shared" si="5"/>
        <v>0</v>
      </c>
      <c r="W64" s="15">
        <f t="shared" si="5"/>
        <v>0</v>
      </c>
      <c r="X64" s="15">
        <f t="shared" si="5"/>
        <v>0</v>
      </c>
      <c r="Y64" s="15">
        <f t="shared" si="5"/>
        <v>0</v>
      </c>
      <c r="Z64" s="15">
        <f t="shared" si="5"/>
        <v>0</v>
      </c>
      <c r="AA64" s="15">
        <f t="shared" si="5"/>
        <v>0</v>
      </c>
    </row>
    <row r="65" spans="2:27" hidden="1" x14ac:dyDescent="0.3">
      <c r="B65" s="15"/>
      <c r="C65" t="b">
        <f>IF(B61&gt;=9,TRUE,FALSE)</f>
        <v>0</v>
      </c>
      <c r="D65" s="15">
        <v>9</v>
      </c>
      <c r="E65">
        <f>COUNTIF('Quiz 1'!E22:M28,-10)</f>
        <v>0</v>
      </c>
      <c r="I65" s="39" t="str">
        <f>IF(I64=3,10,"")</f>
        <v/>
      </c>
      <c r="J65" s="40" t="str">
        <f>IF(AND(J64=3,I64&lt;&gt;3),10,IF(J64=4,20,""))</f>
        <v/>
      </c>
      <c r="K65" s="40" t="str">
        <f>IF(AND(K64=3,J64&lt;&gt;3,I64&lt;&gt;3),10,IF(AND(K64=4,J64&lt;&gt;4),20,IF(K64=5,20,"")))</f>
        <v/>
      </c>
      <c r="L65" s="40" t="str">
        <f>IF(AND(L64=3,K64&lt;&gt;3,J64&lt;&gt;3,I64&lt;&gt;3),10,IF(AND(L64=4,K64&lt;&gt;4,J64&lt;&gt;4),20,IF(AND(L64=5,K64&lt;&gt;5),20,IF(L64=6,20,""))))</f>
        <v/>
      </c>
      <c r="M65" s="40" t="str">
        <f>IF(AND(M64=3,L64&lt;&gt;3,K64&lt;&gt;3,J64&lt;&gt;3,I64&lt;&gt;3),10,IF(AND(M64=4,L64&lt;&gt;4,K64&lt;&gt;4,J64&lt;&gt;4),20,IF(AND(M64=5,L64&lt;&gt;5,K64&lt;&gt;5),20,IF(AND(M64=6,L64&lt;&gt;6),20,IF(M64=7,20,"")))))</f>
        <v/>
      </c>
      <c r="N65" s="40" t="str">
        <f>IF(AND(N64=3,M64&lt;&gt;3,L64&lt;&gt;3,K64&lt;&gt;3,J64&lt;&gt;3,I64&lt;&gt;3),10,IF(AND(N64=4,M64&lt;&gt;4,L64&lt;&gt;4,K64&lt;&gt;4,J64&lt;&gt;4),20,IF(AND(N64=5,M64&lt;&gt;5,L64&lt;&gt;5,K64&lt;&gt;5),20,IF(AND(N64=6,M64&lt;&gt;6,L64&lt;&gt;6),20,IF(AND(N64=7,M64&lt;&gt;7),20,"")))))</f>
        <v/>
      </c>
      <c r="O65" s="40" t="str">
        <f>IF(AND(O64=3,N64&lt;&gt;3,M64&lt;&gt;3,L64&lt;&gt;3,K64&lt;&gt;3,J64&lt;&gt;3,I64&lt;&gt;3),10,IF(AND(O64=4,N64&lt;&gt;4,M64&lt;&gt;4,L64&lt;&gt;4,K64&lt;&gt;4,J64&lt;&gt;4),20,IF(AND(O64=5,N64&lt;&gt;5,M64&lt;&gt;5,L64&lt;&gt;5,K64&lt;&gt;5),20,IF(AND(O64=6,N64&lt;&gt;6,M64&lt;&gt;6,L64&lt;&gt;6),20,IF(AND(O64=7,N64&lt;&gt;7,M64&lt;&gt;7),20,"")))))</f>
        <v/>
      </c>
      <c r="P65" s="40" t="str">
        <f>IF(AND(P64=3,O64&lt;&gt;3,N64&lt;&gt;3,M64&lt;&gt;3,L64&lt;&gt;3,K64&lt;&gt;3,J64&lt;&gt;3,I64&lt;&gt;3),10,IF(AND(P64=4,O64&lt;&gt;4,N64&lt;&gt;4,M64&lt;&gt;4,L64&lt;&gt;4,K64&lt;&gt;4,J64&lt;&gt;4),20,IF(AND(P64=5,O64&lt;&gt;5,N64&lt;&gt;5,M64&lt;&gt;5,L64&lt;&gt;5,K64&lt;&gt;5),20,IF(AND(P64=6,O64&lt;&gt;6,N64&lt;&gt;6,M64&lt;&gt;6,L64&lt;&gt;6),20,IF(AND(P64=7,O64&lt;&gt;7,N64&lt;&gt;7,M64&lt;&gt;7),20,"")))))</f>
        <v/>
      </c>
      <c r="Q65" s="40" t="str">
        <f>IF(AND(Q64=3,P64&lt;&gt;3,O64&lt;&gt;3,N64&lt;&gt;3,M64&lt;&gt;3,L64&lt;&gt;3,K64&lt;&gt;3,J64&lt;&gt;3,I64&lt;&gt;3),10,IF(AND(Q64=4,P64&lt;&gt;4,O64&lt;&gt;4,N64&lt;&gt;4,M64&lt;&gt;4,L64&lt;&gt;4,K64&lt;&gt;4,J64&lt;&gt;4),20,IF(AND(Q64=5,P64&lt;&gt;5,O64&lt;&gt;5,N64&lt;&gt;5,M64&lt;&gt;5,L64&lt;&gt;5,K64&lt;&gt;5),20,IF(AND(Q64=6,P64&lt;&gt;6,O64&lt;&gt;6,N64&lt;&gt;6,M64&lt;&gt;6,L64&lt;&gt;6),20,IF(AND(Q64=7,P64&lt;&gt;7,O64&lt;&gt;7,N64&lt;&gt;7,M64&lt;&gt;7),20,"")))))</f>
        <v/>
      </c>
      <c r="R65" s="40" t="str">
        <f>IF(AND(R64=3,Q64&lt;&gt;3,P64&lt;&gt;3,O64&lt;&gt;3,N64&lt;&gt;3,M64&lt;&gt;3,L64&lt;&gt;3,K64&lt;&gt;3,J64&lt;&gt;3,I64&lt;&gt;3),10,IF(AND(R64=4,Q64&lt;&gt;4,P64&lt;&gt;4,O64&lt;&gt;4,N64&lt;&gt;4,M64&lt;&gt;4,L64&lt;&gt;4,K64&lt;&gt;4,J64&lt;&gt;4),20,IF(AND(R64=5,Q64&lt;&gt;5,P64&lt;&gt;5,O64&lt;&gt;5,N64&lt;&gt;5,M64&lt;&gt;5,L64&lt;&gt;5,K64&lt;&gt;5),20,IF(AND(R64=6,Q64&lt;&gt;6,P64&lt;&gt;6,O64&lt;&gt;6,N64&lt;&gt;6,M64&lt;&gt;6,L64&lt;&gt;6),20,IF(AND(R64=7,Q64&lt;&gt;7,P64&lt;&gt;7,O64&lt;&gt;7,N64&lt;&gt;7,M64&lt;&gt;7),20,"")))))</f>
        <v/>
      </c>
      <c r="S65" s="40" t="str">
        <f>IF(AND(S64=3,R64&lt;&gt;3,Q64&lt;&gt;3,P64&lt;&gt;3,O64&lt;&gt;3,N64&lt;&gt;3,M64&lt;&gt;3,L64&lt;&gt;3,K64&lt;&gt;3,J64&lt;&gt;3,I64&lt;&gt;3),10,IF(AND(S64=4,R64&lt;&gt;4,Q64&lt;&gt;4,P64&lt;&gt;4,O64&lt;&gt;4,N64&lt;&gt;4,M64&lt;&gt;4,L64&lt;&gt;4,K64&lt;&gt;4,J64&lt;&gt;4),20,IF(AND(S64=5,R64&lt;&gt;5,Q64&lt;&gt;5,P64&lt;&gt;5,O64&lt;&gt;5,N64&lt;&gt;5,M64&lt;&gt;5,L64&lt;&gt;5,K64&lt;&gt;5),20,IF(AND(S64=6,R64&lt;&gt;6,Q64&lt;&gt;6,P64&lt;&gt;6,O64&lt;&gt;6,N64&lt;&gt;6,M64&lt;&gt;6,L64&lt;&gt;6),20,IF(AND(S64=7,R64&lt;&gt;7,Q64&lt;&gt;7,P64&lt;&gt;7,O64&lt;&gt;7,N64&lt;&gt;7,M64&lt;&gt;7),20,"")))))</f>
        <v/>
      </c>
      <c r="T65" s="40" t="str">
        <f>IF(AND(T64=3,S64&lt;&gt;3,R64&lt;&gt;3,Q64&lt;&gt;3,P64&lt;&gt;3,O64&lt;&gt;3,N64&lt;&gt;3,M64&lt;&gt;3,L64&lt;&gt;3,K64&lt;&gt;3,J64&lt;&gt;3,I64&lt;&gt;3),10,IF(AND(T64=4,S64&lt;&gt;4,R64&lt;&gt;4,Q64&lt;&gt;4,P64&lt;&gt;4,O64&lt;&gt;4,N64&lt;&gt;4,M64&lt;&gt;4,L64&lt;&gt;4,K64&lt;&gt;4,J64&lt;&gt;4),20,IF(AND(T64=5,S64&lt;&gt;5,R64&lt;&gt;5,Q64&lt;&gt;5,P64&lt;&gt;5,O64&lt;&gt;5,N64&lt;&gt;5,M64&lt;&gt;5,L64&lt;&gt;5,K64&lt;&gt;5),20,IF(AND(T64=6,S64&lt;&gt;6,R64&lt;&gt;6,Q64&lt;&gt;6,P64&lt;&gt;6,O64&lt;&gt;6,N64&lt;&gt;6,M64&lt;&gt;6,L64&lt;&gt;6),20,IF(AND(T64=7,S64&lt;&gt;7,R64&lt;&gt;7,Q64&lt;&gt;7,P64&lt;&gt;7,O64&lt;&gt;7,N64&lt;&gt;7,M64&lt;&gt;7),20,"")))))</f>
        <v/>
      </c>
      <c r="U65" s="40" t="str">
        <f>IF(AND(U64=3,T64&lt;&gt;3,S64&lt;&gt;3,R64&lt;&gt;3,Q64&lt;&gt;3,P64&lt;&gt;3,O64&lt;&gt;3,N64&lt;&gt;3,M64&lt;&gt;3,L64&lt;&gt;3,K64&lt;&gt;3,J64&lt;&gt;3,I64&lt;&gt;3),10,IF(AND(U64=4,T64&lt;&gt;4,S64&lt;&gt;4,R64&lt;&gt;4,Q64&lt;&gt;4,P64&lt;&gt;4,O64&lt;&gt;4,N64&lt;&gt;4,M64&lt;&gt;4,L64&lt;&gt;4,K64&lt;&gt;4,J64&lt;&gt;4),20,IF(AND(U64=5,T64&lt;&gt;5,S64&lt;&gt;5,R64&lt;&gt;5,Q64&lt;&gt;5,P64&lt;&gt;5,O64&lt;&gt;5,N64&lt;&gt;5,M64&lt;&gt;5,L64&lt;&gt;5,K64&lt;&gt;5),20,IF(AND(U64=6,T64&lt;&gt;6,S64&lt;&gt;6,R64&lt;&gt;6,Q64&lt;&gt;6,P64&lt;&gt;6,O64&lt;&gt;6,N64&lt;&gt;6,M64&lt;&gt;6,L64&lt;&gt;6),20,IF(AND(U64=7,T64&lt;&gt;7,S64&lt;&gt;7,R64&lt;&gt;7,Q64&lt;&gt;7,P64&lt;&gt;7,O64&lt;&gt;7,N64&lt;&gt;7,M64&lt;&gt;7),20,"")))))</f>
        <v/>
      </c>
      <c r="V65" s="40" t="str">
        <f>IF(AND(V64=3,U64&lt;&gt;3,T64&lt;&gt;3,S64&lt;&gt;3,R64&lt;&gt;3,Q64&lt;&gt;3,P64&lt;&gt;3,O64&lt;&gt;3,N64&lt;&gt;3,M64&lt;&gt;3,L64&lt;&gt;3,K64&lt;&gt;3,J64&lt;&gt;3,I64&lt;&gt;3),10,IF(AND(V64=4,U64&lt;&gt;4,T64&lt;&gt;4,S64&lt;&gt;4,R64&lt;&gt;4,Q64&lt;&gt;4,P64&lt;&gt;4,O64&lt;&gt;4,N64&lt;&gt;4,M64&lt;&gt;4,L64&lt;&gt;4,K64&lt;&gt;4,J64&lt;&gt;4),20,IF(AND(V64=5,U64&lt;&gt;5,T64&lt;&gt;5,S64&lt;&gt;5,R64&lt;&gt;5,Q64&lt;&gt;5,P64&lt;&gt;5,O64&lt;&gt;5,N64&lt;&gt;5,M64&lt;&gt;5,L64&lt;&gt;5,K64&lt;&gt;5),20,IF(AND(V64=6,U64&lt;&gt;6,T64&lt;&gt;6,S64&lt;&gt;6,R64&lt;&gt;6,Q64&lt;&gt;6,P64&lt;&gt;6,O64&lt;&gt;6,N64&lt;&gt;6,M64&lt;&gt;6,L64&lt;&gt;6),20,IF(AND(V64=7,U64&lt;&gt;7,T64&lt;&gt;7,S64&lt;&gt;7,R64&lt;&gt;7,Q64&lt;&gt;7,P64&lt;&gt;7,O64&lt;&gt;7,N64&lt;&gt;7,M64&lt;&gt;7),20,"")))))</f>
        <v/>
      </c>
      <c r="W65" s="40" t="str">
        <f>IF(AND(W64=3,V64&lt;&gt;3,U64&lt;&gt;3,T64&lt;&gt;3,S64&lt;&gt;3,R64&lt;&gt;3,Q64&lt;&gt;3,P64&lt;&gt;3,O64&lt;&gt;3,N64&lt;&gt;3,M64&lt;&gt;3,L64&lt;&gt;3,K64&lt;&gt;3,J64&lt;&gt;3,I64&lt;&gt;3),10,IF(AND(W64=4,V64&lt;&gt;4,U64&lt;&gt;4,T64&lt;&gt;4,S64&lt;&gt;4,R64&lt;&gt;4,Q64&lt;&gt;4,P64&lt;&gt;4,O64&lt;&gt;4,N64&lt;&gt;4,M64&lt;&gt;4,L64&lt;&gt;4,K64&lt;&gt;4,J64&lt;&gt;4),20,IF(AND(W64=5,V64&lt;&gt;5,U64&lt;&gt;5,T64&lt;&gt;5,S64&lt;&gt;5,R64&lt;&gt;5,Q64&lt;&gt;5,P64&lt;&gt;5,O64&lt;&gt;5,N64&lt;&gt;5,M64&lt;&gt;5,L64&lt;&gt;5,K64&lt;&gt;5),20,IF(AND(W64=6,V64&lt;&gt;6,U64&lt;&gt;6,T64&lt;&gt;6,S64&lt;&gt;6,R64&lt;&gt;6,Q64&lt;&gt;6,P64&lt;&gt;6,O64&lt;&gt;6,N64&lt;&gt;6,M64&lt;&gt;6,L64&lt;&gt;6),20,IF(AND(W64=7,V64&lt;&gt;7,U64&lt;&gt;7,T64&lt;&gt;7,S64&lt;&gt;7,R64&lt;&gt;7,Q64&lt;&gt;7,P64&lt;&gt;7,O64&lt;&gt;7,N64&lt;&gt;7,M64&lt;&gt;7),20,"")))))</f>
        <v/>
      </c>
      <c r="X65" s="40" t="str">
        <f>IF(AND(X64=3,W64&lt;&gt;3,V64&lt;&gt;3,U64&lt;&gt;3,T64&lt;&gt;3,S64&lt;&gt;3,R64&lt;&gt;3,Q64&lt;&gt;3,P64&lt;&gt;3,O64&lt;&gt;3,N64&lt;&gt;3,M64&lt;&gt;3,L64&lt;&gt;3,K64&lt;&gt;3,J64&lt;&gt;3,I64&lt;&gt;3),10,IF(AND(X64=4,W64&lt;&gt;4,V64&lt;&gt;4,U64&lt;&gt;4,T64&lt;&gt;4,S64&lt;&gt;4,R64&lt;&gt;4,Q64&lt;&gt;4,P64&lt;&gt;4,O64&lt;&gt;4,N64&lt;&gt;4,M64&lt;&gt;4,L64&lt;&gt;4,K64&lt;&gt;4,J64&lt;&gt;4),20,IF(AND(X64=5,W64&lt;&gt;5,V64&lt;&gt;5,U64&lt;&gt;5,T64&lt;&gt;5,S64&lt;&gt;5,R64&lt;&gt;5,Q64&lt;&gt;5,P64&lt;&gt;5,O64&lt;&gt;5,N64&lt;&gt;5,M64&lt;&gt;5,L64&lt;&gt;5,K64&lt;&gt;5),20,IF(AND(X64=6,W64&lt;&gt;6,V64&lt;&gt;6,U64&lt;&gt;6,T64&lt;&gt;6,S64&lt;&gt;6,R64&lt;&gt;6,Q64&lt;&gt;6,P64&lt;&gt;6,O64&lt;&gt;6,N64&lt;&gt;6,M64&lt;&gt;6,L64&lt;&gt;6),20,IF(AND(X64=7,W64&lt;&gt;7,V64&lt;&gt;7,U64&lt;&gt;7,T64&lt;&gt;7,S64&lt;&gt;7,R64&lt;&gt;7,Q64&lt;&gt;7,P64&lt;&gt;7,O64&lt;&gt;7,N64&lt;&gt;7,M64&lt;&gt;7),20,"")))))</f>
        <v/>
      </c>
      <c r="Y65" s="40" t="str">
        <f>IF(AND(Y64=3,X64&lt;&gt;3,W64&lt;&gt;3,V64&lt;&gt;3,U64&lt;&gt;3,T64&lt;&gt;3,S64&lt;&gt;3,R64&lt;&gt;3,Q64&lt;&gt;3,P64&lt;&gt;3,O64&lt;&gt;3,N64&lt;&gt;3,M64&lt;&gt;3,L64&lt;&gt;3,K64&lt;&gt;3,J64&lt;&gt;3,I64&lt;&gt;3),10,IF(AND(Y64=4,X64&lt;&gt;4,W64&lt;&gt;4,V64&lt;&gt;4,U64&lt;&gt;4,T64&lt;&gt;4,S64&lt;&gt;4,R64&lt;&gt;4,Q64&lt;&gt;4,P64&lt;&gt;4,O64&lt;&gt;4,N64&lt;&gt;4,M64&lt;&gt;4,L64&lt;&gt;4,K64&lt;&gt;4,J64&lt;&gt;4),20,IF(AND(Y64=5,X64&lt;&gt;5,W64&lt;&gt;5,V64&lt;&gt;5,U64&lt;&gt;5,T64&lt;&gt;5,S64&lt;&gt;5,R64&lt;&gt;5,Q64&lt;&gt;5,P64&lt;&gt;5,O64&lt;&gt;5,N64&lt;&gt;5,M64&lt;&gt;5,L64&lt;&gt;5,K64&lt;&gt;5),20,IF(AND(Y64=6,X64&lt;&gt;6,W64&lt;&gt;6,V64&lt;&gt;6,U64&lt;&gt;6,T64&lt;&gt;6,S64&lt;&gt;6,R64&lt;&gt;6,Q64&lt;&gt;6,P64&lt;&gt;6,O64&lt;&gt;6,N64&lt;&gt;6,M64&lt;&gt;6,L64&lt;&gt;6),20,IF(AND(Y64=7,X64&lt;&gt;7,W64&lt;&gt;7,V64&lt;&gt;7,U64&lt;&gt;7,T64&lt;&gt;7,S64&lt;&gt;7,R64&lt;&gt;7,Q64&lt;&gt;7,P64&lt;&gt;7,O64&lt;&gt;7,N64&lt;&gt;7,M64&lt;&gt;7),20,"")))))</f>
        <v/>
      </c>
      <c r="Z65" s="40" t="str">
        <f>IF(AND(Z64=3,Y64&lt;&gt;3,X64&lt;&gt;3,W64&lt;&gt;3,V64&lt;&gt;3,U64&lt;&gt;3,T64&lt;&gt;3,S64&lt;&gt;3,R64&lt;&gt;3,Q64&lt;&gt;3,P64&lt;&gt;3,O64&lt;&gt;3,N64&lt;&gt;3,M64&lt;&gt;3,L64&lt;&gt;3,K64&lt;&gt;3,J64&lt;&gt;3,I64&lt;&gt;3),10,IF(AND(Z64=4,Y64&lt;&gt;4,X64&lt;&gt;4,W64&lt;&gt;4,V64&lt;&gt;4,U64&lt;&gt;4,T64&lt;&gt;4,S64&lt;&gt;4,R64&lt;&gt;4,Q64&lt;&gt;4,P64&lt;&gt;4,O64&lt;&gt;4,N64&lt;&gt;4,M64&lt;&gt;4,L64&lt;&gt;4,K64&lt;&gt;4,J64&lt;&gt;4),20,IF(AND(Z64=5,Y64&lt;&gt;5,X64&lt;&gt;5,W64&lt;&gt;5,V64&lt;&gt;5,U64&lt;&gt;5,T64&lt;&gt;5,S64&lt;&gt;5,R64&lt;&gt;5,Q64&lt;&gt;5,P64&lt;&gt;5,O64&lt;&gt;5,N64&lt;&gt;5,M64&lt;&gt;5,L64&lt;&gt;5,K64&lt;&gt;5),20,IF(AND(Z64=6,Y64&lt;&gt;6,X64&lt;&gt;6,W64&lt;&gt;6,V64&lt;&gt;6,U64&lt;&gt;6,T64&lt;&gt;6,S64&lt;&gt;6,R64&lt;&gt;6,Q64&lt;&gt;6,P64&lt;&gt;6,O64&lt;&gt;6,N64&lt;&gt;6,M64&lt;&gt;6,L64&lt;&gt;6),20,IF(AND(Z64=7,Y64&lt;&gt;7,X64&lt;&gt;7,W64&lt;&gt;7,V64&lt;&gt;7,U64&lt;&gt;7,T64&lt;&gt;7,S64&lt;&gt;7,R64&lt;&gt;7,Q64&lt;&gt;7,P64&lt;&gt;7,O64&lt;&gt;7,N64&lt;&gt;7,M64&lt;&gt;7),20,"")))))</f>
        <v/>
      </c>
      <c r="AA65" s="14" t="str">
        <f>IF(AND(AA64=3,Z64&lt;&gt;3,Y64&lt;&gt;3,X64&lt;&gt;3,W64&lt;&gt;3,V64&lt;&gt;3,U64&lt;&gt;3,T64&lt;&gt;3,S64&lt;&gt;3,R64&lt;&gt;3,Q64&lt;&gt;3,P64&lt;&gt;3,O64&lt;&gt;3,N64&lt;&gt;3,M64&lt;&gt;3,L64&lt;&gt;3,K64&lt;&gt;3,J64&lt;&gt;3,I64&lt;&gt;3),10,IF(AND(AA64=4,Z64&lt;&gt;4,Y64&lt;&gt;4,X64&lt;&gt;4,W64&lt;&gt;4,V64&lt;&gt;4,U64&lt;&gt;4,T64&lt;&gt;4,S64&lt;&gt;4,R64&lt;&gt;4,Q64&lt;&gt;4,P64&lt;&gt;4,O64&lt;&gt;4,N64&lt;&gt;4,M64&lt;&gt;4,L64&lt;&gt;4,K64&lt;&gt;4,J64&lt;&gt;4),20,IF(AND(AA64=5,Z64&lt;&gt;5,Y64&lt;&gt;5,X64&lt;&gt;5,W64&lt;&gt;5,V64&lt;&gt;5,U64&lt;&gt;5,T64&lt;&gt;5,S64&lt;&gt;5,R64&lt;&gt;5,Q64&lt;&gt;5,P64&lt;&gt;5,O64&lt;&gt;5,N64&lt;&gt;5,M64&lt;&gt;5,L64&lt;&gt;5,K64&lt;&gt;5),20,IF(AND(AA64=6,Z64&lt;&gt;6,Y64&lt;&gt;6,X64&lt;&gt;6,W64&lt;&gt;6,V64&lt;&gt;6,U64&lt;&gt;6,T64&lt;&gt;6,S64&lt;&gt;6,R64&lt;&gt;6,Q64&lt;&gt;6,P64&lt;&gt;6,O64&lt;&gt;6,N64&lt;&gt;6,M64&lt;&gt;6,L64&lt;&gt;6),20,IF(AND(AA64=7,Z64&lt;&gt;7,Y64&lt;&gt;7,X64&lt;&gt;7,W64&lt;&gt;7,V64&lt;&gt;7,U64&lt;&gt;7,T64&lt;&gt;7,S64&lt;&gt;7,R64&lt;&gt;7,Q64&lt;&gt;7,P64&lt;&gt;7,O64&lt;&gt;7,N64&lt;&gt;7,M64&lt;&gt;7),20,"")))))</f>
        <v/>
      </c>
    </row>
    <row r="66" spans="2:27" hidden="1" x14ac:dyDescent="0.3">
      <c r="B66" s="15"/>
      <c r="C66" t="b">
        <f>IF(B61&gt;=10,TRUE,FALSE)</f>
        <v>0</v>
      </c>
      <c r="D66" s="15">
        <v>10</v>
      </c>
      <c r="E66">
        <f>COUNTIF('Quiz 1'!E22:N28,-10)</f>
        <v>0</v>
      </c>
      <c r="G66"/>
      <c r="H66" t="s">
        <v>35</v>
      </c>
      <c r="I66"/>
      <c r="J66"/>
      <c r="K66"/>
      <c r="L66"/>
      <c r="M66"/>
      <c r="N66"/>
      <c r="O66"/>
      <c r="P66"/>
      <c r="Q66"/>
      <c r="R66"/>
      <c r="S66"/>
      <c r="T66"/>
      <c r="U66"/>
      <c r="V66"/>
      <c r="W66"/>
      <c r="X66"/>
      <c r="Y66"/>
      <c r="Z66"/>
      <c r="AA66"/>
    </row>
    <row r="67" spans="2:27" hidden="1" x14ac:dyDescent="0.3">
      <c r="B67" s="53"/>
      <c r="C67" t="b">
        <f>IF(B61&gt;=11,TRUE,FALSE)</f>
        <v>0</v>
      </c>
      <c r="D67" s="15">
        <v>11</v>
      </c>
      <c r="E67">
        <f>COUNTIF('Quiz 1'!E22:O28,-10)</f>
        <v>0</v>
      </c>
      <c r="G67" s="30" t="s">
        <v>8</v>
      </c>
      <c r="H67" s="31" t="s">
        <v>9</v>
      </c>
      <c r="I67" s="31" t="s">
        <v>10</v>
      </c>
      <c r="J67" s="31" t="s">
        <v>11</v>
      </c>
      <c r="K67" s="31" t="s">
        <v>12</v>
      </c>
      <c r="L67" s="31" t="s">
        <v>13</v>
      </c>
      <c r="M67" s="31" t="s">
        <v>14</v>
      </c>
      <c r="N67" s="31" t="s">
        <v>15</v>
      </c>
      <c r="O67" s="31" t="s">
        <v>16</v>
      </c>
      <c r="P67" s="31" t="s">
        <v>17</v>
      </c>
      <c r="Q67" s="31" t="s">
        <v>18</v>
      </c>
      <c r="R67" s="31" t="s">
        <v>19</v>
      </c>
      <c r="S67" s="31" t="s">
        <v>20</v>
      </c>
      <c r="T67" s="31" t="s">
        <v>21</v>
      </c>
      <c r="U67" s="31" t="s">
        <v>22</v>
      </c>
      <c r="V67" s="31" t="s">
        <v>23</v>
      </c>
      <c r="W67" s="31" t="s">
        <v>24</v>
      </c>
      <c r="X67" s="31" t="s">
        <v>25</v>
      </c>
      <c r="Y67" s="31" t="s">
        <v>26</v>
      </c>
      <c r="Z67" s="31" t="s">
        <v>27</v>
      </c>
      <c r="AA67" s="5" t="s">
        <v>28</v>
      </c>
    </row>
    <row r="68" spans="2:27" hidden="1" x14ac:dyDescent="0.3">
      <c r="B68" s="53"/>
      <c r="C68" t="b">
        <f>IF(B61&gt;=12,TRUE,FALSE)</f>
        <v>0</v>
      </c>
      <c r="D68" s="53">
        <v>12</v>
      </c>
      <c r="E68">
        <f>COUNTIF('Quiz 1'!E22:P28,-10)</f>
        <v>0</v>
      </c>
      <c r="G68" s="32" t="str">
        <f>IF(OR('Quiz 1'!E22="B",'Quiz 1'!E23="B",'Quiz 1'!E24="B",'Quiz 1'!E25="B",'Quiz 1'!E26="B",'Quiz 1'!E27="B",'Quiz 1'!E28="B"),10,"")</f>
        <v/>
      </c>
      <c r="H68" s="33" t="str">
        <f>IF(OR('Quiz 1'!F22="B",'Quiz 1'!F23="B",'Quiz 1'!F24="B",'Quiz 1'!F25="B",'Quiz 1'!F26="B",'Quiz 1'!F27="B",'Quiz 1'!F28="B"),10,"")</f>
        <v/>
      </c>
      <c r="I68" s="33" t="str">
        <f>IF(OR('Quiz 1'!G28="B",'Quiz 1'!G22="B",'Quiz 1'!G23="B",'Quiz 1'!G24="B",'Quiz 1'!G25="B",'Quiz 1'!G26="B",'Quiz 1'!G27="B"),10,I65)</f>
        <v/>
      </c>
      <c r="J68" s="33" t="str">
        <f>IF(OR('Quiz 1'!H28="B",'Quiz 1'!H22="B",'Quiz 1'!H23="B",'Quiz 1'!H24="B",'Quiz 1'!H25="B",'Quiz 1'!H26="B",'Quiz 1'!H27="B"),10,J65)</f>
        <v/>
      </c>
      <c r="K68" s="33" t="str">
        <f>IF(OR('Quiz 1'!I28="B",'Quiz 1'!I22="B",'Quiz 1'!I23="B",'Quiz 1'!I24="B",'Quiz 1'!I25="B",'Quiz 1'!I26="B",'Quiz 1'!I27="B"),10,IF(AND(C61=TRUE,E61=5),-10,K65))</f>
        <v/>
      </c>
      <c r="L68" s="33" t="str">
        <f>IF(OR('Quiz 1'!J28="B",'Quiz 1'!J22="B",'Quiz 1'!J23="B",'Quiz 1'!J24="B",'Quiz 1'!J25="B",'Quiz 1'!J26="B",'Quiz 1'!J27="B"),10,IF(AND(C61=TRUE,E62=5,E61&lt;&gt;5),-10,IF(AND(C62=TRUE,E62=6),-10,L65)))</f>
        <v/>
      </c>
      <c r="M68" s="33" t="str">
        <f>IF(OR('Quiz 1'!K28="B",'Quiz 1'!K22="B",'Quiz 1'!K23="B",'Quiz 1'!K24="B",'Quiz 1'!K25="B",'Quiz 1'!K26="B",'Quiz 1'!K27="B"),10,IF(AND(C61=TRUE,E63=5,E61&lt;&gt;5,E62&lt;&gt;5),-10,IF(AND(C62=TRUE,E63=6,E62&lt;&gt;6),-10,IF(AND(C63=TRUE,E63=7),-10,M65))))</f>
        <v/>
      </c>
      <c r="N68" s="33" t="str">
        <f>IF(OR('Quiz 1'!L28="B",'Quiz 1'!L22="B",'Quiz 1'!L23="B",'Quiz 1'!L24="B",'Quiz 1'!L25="B",'Quiz 1'!L26="B",'Quiz 1'!L27="B"),10,IF(AND(C61=TRUE,E64=5,E61&lt;&gt;5,E62&lt;&gt;5,E63&lt;&gt;5),-10,IF(AND(C62=TRUE,E64=6,E62&lt;&gt;6,E63&lt;&gt;6),-10,IF(AND(C63=TRUE,E64=7,E63&lt;&gt;7),-10,IF(AND(C64=TRUE,E64=8),-10,N65)))))</f>
        <v/>
      </c>
      <c r="O68" s="33" t="str">
        <f>IF(OR('Quiz 1'!M28="B",'Quiz 1'!M22="B",'Quiz 1'!M23="B",'Quiz 1'!M24="B",'Quiz 1'!M25="B",'Quiz 1'!M26="B",'Quiz 1'!M27="B"),10,IF(AND(C61=TRUE,E65=5,E61&lt;&gt;5,E62&lt;&gt;5,E63&lt;&gt;5,E64&lt;&gt;5),-10,IF(AND(C62=TRUE,E65=6,E62&lt;&gt;6,E63&lt;&gt;6,E64&lt;&gt;6),-10,IF(AND(C63=TRUE,E65=7,E63&lt;&gt;7,E64&lt;&gt;7),-10,IF(AND(C64=TRUE,E65=8,E64&lt;&gt;8),-10,IF(AND(C65=TRUE,E65=9),-10,O65))))))</f>
        <v/>
      </c>
      <c r="P68" s="33" t="str">
        <f>IF(OR('Quiz 1'!N28="B",'Quiz 1'!N22="B",'Quiz 1'!N23="B",'Quiz 1'!N24="B",'Quiz 1'!N25="B",'Quiz 1'!N26="B",'Quiz 1'!N27="B"),10,IF(AND(C61=TRUE,E66=5,E61&lt;&gt;5,E62&lt;&gt;5,E63&lt;&gt;5,E64&lt;&gt;5,E65&lt;&gt;5),-10,IF(AND(C62=TRUE,E66=6,E62&lt;&gt;6,E63&lt;&gt;6,E64&lt;&gt;6,E65&lt;&gt;6),-10,IF(AND(C63=TRUE,E66=7,E63&lt;&gt;7,E64&lt;&gt;7,E65&lt;&gt;7),-10,IF(AND(C64=TRUE,E66=8,E64&lt;&gt;8,E65&lt;&gt;8),-10,IF(AND(C65=TRUE,E66=9,E65&lt;&gt;9),-10,IF(AND(C66=TRUE,E66=10),-10,P65)))))))</f>
        <v/>
      </c>
      <c r="Q68" s="33" t="str">
        <f>IF(OR('Quiz 1'!O28="B",'Quiz 1'!O22="B",'Quiz 1'!O23="B",'Quiz 1'!O24="B",'Quiz 1'!O25="B",'Quiz 1'!O26="B",'Quiz 1'!O27="B"),10,IF(AND(C61=TRUE,E67=5,E61&lt;&gt;5,E62&lt;&gt;5,E63&lt;&gt;5,E64&lt;&gt;5,E65&lt;&gt;5,E66&lt;&gt;5),-10,IF(AND(C62=TRUE,E67=6,E62&lt;&gt;6,E63&lt;&gt;6,E64&lt;&gt;6,E65&lt;&gt;6,E66&lt;&gt;6),-10,IF(AND(C63=TRUE,E67=7,E63&lt;&gt;7,E64&lt;&gt;7,E65&lt;&gt;7,E66&lt;&gt;7),-10,IF(AND(C64=TRUE,E67=8,E64&lt;&gt;8,E65&lt;&gt;8,E66&lt;&gt;8),-10,IF(AND(C65=TRUE,E67=9,E65&lt;&gt;9,E66&lt;&gt;9),-10,IF(AND(C66=TRUE,E67=10,E66&lt;&gt;10),-10,IF(AND(C67=TRUE,E67=11),-10,Q65))))))))</f>
        <v/>
      </c>
      <c r="R68" s="33" t="str">
        <f>IF(OR('Quiz 1'!P28="B",'Quiz 1'!P22="B",'Quiz 1'!P23="B",'Quiz 1'!P24="B",'Quiz 1'!P25="B",'Quiz 1'!P26="B",'Quiz 1'!P27="B"),10,IF(AND(C61=TRUE,E68=5,E61&lt;&gt;5,E62&lt;&gt;5,E63&lt;&gt;5,E64&lt;&gt;5,E65&lt;&gt;5,E66&lt;&gt;5,E67&lt;&gt;5),-10,IF(AND(C62=TRUE,E68=6,E62&lt;&gt;6,E63&lt;&gt;6,E64&lt;&gt;6,E65&lt;&gt;6,E66&lt;&gt;6,E67&lt;&gt;6),-10,IF(AND(C63=TRUE,E68=7,E63&lt;&gt;7,E64&lt;&gt;7,E65&lt;&gt;7,E66&lt;&gt;7,E67&lt;&gt;7),-10,IF(AND(C64=TRUE,E68=8,E64&lt;&gt;8,E65&lt;&gt;8,E66&lt;&gt;8,E67&lt;&gt;8),-10,IF(AND(C65=TRUE,E68=9,E65&lt;&gt;9,E66&lt;&gt;9,E67&lt;&gt;9),-10,IF(AND(C66=TRUE,E68=10,E66&lt;&gt;10,E67&lt;&gt;10),-10,IF(AND(C67=TRUE,E68=11,E67&lt;&gt;11),-10,IF(AND(C68=TRUE,E68=12),-10,R65)))))))))</f>
        <v/>
      </c>
      <c r="S68" s="33" t="str">
        <f>IF(OR('Quiz 1'!Q28="B",'Quiz 1'!Q22="B",'Quiz 1'!Q23="B",'Quiz 1'!Q24="B",'Quiz 1'!Q25="B",'Quiz 1'!Q26="B",'Quiz 1'!Q27="B"),10,IF(AND(C61=TRUE,E69=5,E61&lt;&gt;5,E62&lt;&gt;5,E63&lt;&gt;5,E64&lt;&gt;5,E65&lt;&gt;5,E66&lt;&gt;5,E67&lt;&gt;5,E68&lt;&gt;5),-10,IF(AND(C62=TRUE,E69=6,E62&lt;&gt;6,E63&lt;&gt;6,E64&lt;&gt;6,E65&lt;&gt;6,E66&lt;&gt;6,E67&lt;&gt;6,E68&lt;&gt;6),-10,IF(AND(C63=TRUE,E69=7,E63&lt;&gt;7,E64&lt;&gt;7,E65&lt;&gt;7,E66&lt;&gt;7,E66&lt;&gt;7,E67&lt;&gt;7,E68&lt;&gt;7),-10,IF(AND(C64=TRUE,E69=8,E64&lt;&gt;8,E65&lt;&gt;8,E66&lt;&gt;8,E67&lt;&gt;8,E68&lt;&gt;8),-10,IF(AND(C65=TRUE,E69=9,E65&lt;&gt;9,E66&lt;&gt;9,E67&lt;&gt;9,E68&lt;&gt;9),-10,IF(AND(C66=TRUE,E69=10,E66&lt;&gt;10,E67&lt;&gt;10,E68&lt;&gt;10),-10,IF(AND(C67=TRUE,E69=11,E67&lt;&gt;11,E68&lt;&gt;11),-10,IF(AND(C68=TRUE,E69=12,E68&lt;&gt;12),-10,IF(AND(C69=TRUE,E69=13),-10,S65))))))))))</f>
        <v/>
      </c>
      <c r="T68" s="33" t="str">
        <f>IF(OR('Quiz 1'!R28="B",'Quiz 1'!R22="B",'Quiz 1'!R23="B",'Quiz 1'!R24="B",'Quiz 1'!R25="B",'Quiz 1'!R26="B",'Quiz 1'!R27="B"),10,IF(AND(C61=TRUE,E70=5,E61&lt;&gt;5,E62&lt;&gt;5,E63&lt;&gt;5,E64&lt;&gt;5,E65&lt;&gt;5,E66&lt;&gt;5,E67&lt;&gt;5,E68&lt;&gt;5,E69&lt;&gt;5),-10,IF(AND(C62=TRUE,E70=6,E62&lt;&gt;6,E63&lt;&gt;6,E64&lt;&gt;6,E65&lt;&gt;6,E66&lt;&gt;6,E67&lt;&gt;6,E68&lt;&gt;6,E69&lt;&gt;6),-10,IF(AND(C63=TRUE,E70=7,E63&lt;&gt;7,E64&lt;&gt;7,E65&lt;&gt;7,E66&lt;&gt;7,E67&lt;&gt;7,E68&lt;&gt;7,E69&lt;&gt;7),-10,IF(AND(C64=TRUE,E70=8,E64&lt;&gt;8,E65&lt;&gt;8,E66&lt;&gt;8,E67&lt;&gt;8,E68&lt;&gt;8,E69&lt;&gt;8),-10,IF(AND(C65=TRUE,E70=9,E65&lt;&gt;9,E66&lt;&gt;9,E67&lt;&gt;9,E68&lt;&gt;9,E69&lt;&gt;9),-10,IF(AND(C66=TRUE,E70=10,E66&lt;&gt;10,E67&lt;&gt;10,E68&lt;&gt;10,E69&lt;&gt;10),-10,IF(AND(C67=TRUE,E70=11,E67&lt;&gt;11,E68&lt;&gt;11,E69&lt;&gt;11),-10,IF(AND(C68=TRUE,E70=12,E68&lt;&gt;12,E69&lt;&gt;12),-10,IF(AND(C69=TRUE,E70=13,E69&lt;&gt;13),-10,IF(AND(C70=TRUE,E70=14),-10,T65)))))))))))</f>
        <v/>
      </c>
      <c r="U68" s="33" t="str">
        <f>IF(OR('Quiz 1'!S28="B",'Quiz 1'!S22="B",'Quiz 1'!S23="B",'Quiz 1'!S24="B",'Quiz 1'!S25="B",'Quiz 1'!S26="B",'Quiz 1'!S27="B"),10,IF(AND(C61=TRUE,E71=5,E61&lt;&gt;5,E62&lt;&gt;5,E63&lt;&gt;5,E64&lt;&gt;5,E65&lt;&gt;5,E66&lt;&gt;5,E67&lt;&gt;5,E68&lt;&gt;5,E69&lt;&gt;5,E70&lt;&gt;5),-10,IF(AND(C62=TRUE,E71=6,E62&lt;&gt;6,E63&lt;&gt;6,E64&lt;&gt;6,E65&lt;&gt;6,E66&lt;&gt;6,E67&lt;&gt;6,E68&lt;&gt;6,E69&lt;&gt;6,E70&lt;&gt;6),-10,IF(AND(C63=TRUE,E71=7,E63&lt;&gt;7,E64&lt;&gt;7,E65&lt;&gt;7,E66&lt;&gt;7,E67&lt;&gt;7,E68&lt;&gt;7,E69&lt;&gt;7,E70&lt;&gt;7),-10,IF(AND(C64=TRUE,E71=8,E64&lt;&gt;8,E65&lt;&gt;8,E66&lt;&gt;8,E67&lt;&gt;8,E68&lt;&gt;8,E69&lt;&gt;8,E70&lt;&gt;8),-10,IF(AND(C65=TRUE,E71=9,E65&lt;&gt;9,E66&lt;&gt;9,E67&lt;&gt;9,E68&lt;&gt;9,E69&lt;&gt;9,E70&lt;&gt;9),-10,IF(AND(C66=TRUE,E71=10,E66&lt;&gt;10,E67&lt;&gt;10,E68&lt;&gt;10,E69&lt;&gt;10,E70&lt;&gt;10),-10,IF(AND(C67=TRUE,E71=11,E67&lt;&gt;11,E68&lt;&gt;1,E69&lt;&gt;11,E70&lt;&gt;11),-10,IF(AND(C68=TRUE,E71=12,E68&lt;&gt;12,E69&lt;&gt;12,E70&lt;&gt;12),-10,IF(AND(C69=TRUE,E71=13,E69&lt;&gt;13,E70&lt;&gt;13),-10,IF(AND(C70=TRUE,E71=14,E70&lt;&gt;14),-10,IF(AND(C71=TRUE,E71=15),-10,U65))))))))))))</f>
        <v/>
      </c>
      <c r="V68" s="33" t="str">
        <f>IF(OR('Quiz 1'!T28="B",'Quiz 1'!T22="B",'Quiz 1'!T23="B",'Quiz 1'!T24="B",'Quiz 1'!T25="B",'Quiz 1'!T26="B",'Quiz 1'!T27="B"),10,IF(AND(C61=TRUE,E72=5,E61&lt;&gt;5,E62&lt;&gt;5,E63&lt;&gt;5,E64&lt;&gt;5,E65&lt;&gt;5,E66&lt;&gt;5,E67&lt;&gt;5,E68&lt;&gt;5,E69&lt;&gt;5,E70&lt;&gt;5,E71&lt;&gt;5),-10,IF(AND(C62=TRUE,E72=6,E62&lt;&gt;6,E63&lt;&gt;6,E64&lt;&gt;6,E65&lt;&gt;6,E66&lt;&gt;6,E67&lt;&gt;6,E68&lt;&gt;6,E69&lt;&gt;6,E70&lt;&gt;6,E71&lt;&gt;6),-10,IF(AND(C63=TRUE,E72=7,E63&lt;&gt;7,E64&lt;&gt;7,E65&lt;&gt;7,E66&lt;&gt;7,E67&lt;&gt;7,E68&lt;&gt;7,E69&lt;&gt;7,E70&lt;&gt;7,E71&lt;&gt;7),-10,IF(AND(C64=TRUE,E72=8,E64&lt;&gt;8,E65&lt;&gt;8,E66&lt;&gt;8,E67&lt;&gt;8,E68&lt;&gt;8,E69&lt;&gt;8,E70&lt;&gt;8,E71&lt;&gt;8),-10,IF(AND(C65=TRUE,E72=9,E65&lt;&gt;9,E66&lt;&gt;9,E67&lt;&gt;9,E68&lt;&gt;9,E69&lt;&gt;9,E70&lt;&gt;9,E71&lt;&gt;9),-10,IF(AND(C66=TRUE,E72=10,E66&lt;&gt;10,E67&lt;&gt;10,E68&lt;&gt;10,E69&lt;&gt;10,E70&lt;&gt;10,E71&lt;&gt;10),-10,IF(AND(C67=TRUE,E72=11,E67&lt;&gt;11,E68&lt;&gt;11,E69&lt;&gt;11,E70&lt;&gt;11,E71&lt;&gt;11),-10,IF(AND(C68=TRUE,E72=12,E68&lt;&gt;12,E69&lt;&gt;12,E70&lt;&gt;12,E71&lt;&gt;12),-10,IF(AND(C69=TRUE,E72=13,E69&lt;&gt;13,E70&lt;&gt;13,E71&lt;&gt;13),-10,IF(AND(C70=TRUE,E72=14,E70&lt;&gt;14,E71&lt;&gt;14),-10,IF(AND(C71=TRUE,E72=15,E71&lt;&gt;15),-10,IF(AND(C72=TRUE,E72=16),-10,V65)))))))))))))</f>
        <v/>
      </c>
      <c r="W68" s="33" t="str">
        <f>IF(OR('Quiz 1'!U28="B",'Quiz 1'!U22="B",'Quiz 1'!U23="B",'Quiz 1'!U24="B",'Quiz 1'!U25="B",'Quiz 1'!U26="B",'Quiz 1'!U27="B"),10,IF(AND(C61=TRUE,E73=5,E61&lt;&gt;5,E62&lt;&gt;5,E63&lt;&gt;5,E64&lt;&gt;5,E65&lt;&gt;5,E66&lt;&gt;5,E67&lt;&gt;5,E68&lt;&gt;5,E69&lt;&gt;5,E70&lt;&gt;5,E71&lt;&gt;5,E72&lt;&gt;5),-10,IF(AND(C62=TRUE,E73=6,E62&lt;&gt;6,E63&lt;&gt;6,E64&lt;&gt;6,E65&lt;&gt;6,E66&lt;&gt;6,E67&lt;&gt;6,E68&lt;&gt;6,E69&lt;&gt;6,E70&lt;&gt;6,E71&lt;&gt;6,E72&lt;&gt;6),-10,IF(AND(C63=TRUE,E73=7,E63&lt;&gt;7,E64&lt;&gt;7,E65&lt;&gt;7,E66&lt;&gt;7,E67&lt;&gt;7,E68&lt;&gt;7,E69&lt;&gt;7,E70&lt;&gt;7,E71&lt;&gt;7,E72&lt;&gt;7),-10,IF(AND(C64=TRUE,E73=8,E64&lt;&gt;8,E65&lt;&gt;8,E66&lt;&gt;8,E67&lt;&gt;8,E68&lt;&gt;8,E69&lt;&gt;8,E70&lt;&gt;8,E71&lt;&gt;8,E72&lt;&gt;8),-10,IF(AND(C65=TRUE,E73=9,E65&lt;&gt;9,E66&lt;&gt;9,E67&lt;&gt;9,E68&lt;&gt;9,E69&lt;&gt;9,E70&lt;&gt;9,E71&lt;&gt;9,E72&lt;&gt;9),-10,IF(AND(C66=TRUE,E73=10,E66&lt;&gt;10,E67&lt;&gt;10,E68&lt;&gt;10,E69&lt;&gt;10,E70&lt;&gt;10,E71&lt;&gt;10,E72&lt;&gt;10),-10,IF(AND(C67=TRUE,E73=11,E67&lt;&gt;11,E68&lt;&gt;11,E69&lt;&gt;11,E70&lt;&gt;11,E71&lt;&gt;11,E72&lt;&gt;11),-10,IF(AND(C68=TRUE,E73=12,E68&lt;&gt;12,E69&lt;&gt;12,E70&lt;&gt;12,E71&lt;&gt;12,E72&lt;&gt;12),-10,IF(AND(C69=TRUE,E73=13,E69&lt;&gt;13,E70&lt;&gt;13,E71&lt;&gt;13,E72&lt;&gt;13),-10,IF(AND(C70=TRUE,E73=14,E70&lt;&gt;14,E71&lt;&gt;14,E72&lt;&gt;14),-10,IF(AND(C71=TRUE,E73=15,E71&lt;&gt;15,E72&lt;&gt;15),-10,IF(AND(C72=TRUE,E73=16,E72&lt;&gt;16),-10,IF(AND(C73=TRUE,E73=17),-10,W65))))))))))))))</f>
        <v/>
      </c>
      <c r="X68" s="33" t="str">
        <f>IF(OR('Quiz 1'!V28="B",'Quiz 1'!V22="B",'Quiz 1'!V23="B",'Quiz 1'!V24="B",'Quiz 1'!V25="B",'Quiz 1'!V26="B",'Quiz 1'!V27="B"),10,IF(AND(C61=TRUE,E74=5,E61&lt;&gt;5,E62&lt;&gt;5,E63&lt;&gt;5,E64&lt;&gt;5,E65&lt;&gt;5,E66&lt;&gt;5,E67&lt;&gt;5,E68&lt;&gt;5,E69&lt;&gt;5,E70&lt;&gt;5,E71&lt;&gt;5,E72&lt;&gt;5,E73&lt;&gt;5),-10,IF(AND(C62=TRUE,E74=6,E62&lt;&gt;6,E63&lt;&gt;6,E64&lt;&gt;6,E65&lt;&gt;6,E66&lt;&gt;6,E67&lt;&gt;6,E68&lt;&gt;6,E69&lt;&gt;6,E70&lt;&gt;6,E71&lt;&gt;6,E72&lt;&gt;6,E73&lt;&gt;6),-10,IF(AND(C63=TRUE,E74=7,E63&lt;&gt;7,E64&lt;&gt;7,E65&lt;&gt;7,E66&lt;&gt;7,E67&lt;&gt;7,E68&lt;&gt;7,E69&lt;&gt;7,E70&lt;&gt;7,E71&lt;&gt;7,E72&lt;&gt;7,E73&lt;&gt;7),-10,IF(AND(C64=TRUE,E74=8,E64&lt;&gt;8,E65&lt;&gt;8,E66&lt;&gt;8,E67&lt;&gt;8,E68&lt;&gt;8,E69&lt;&gt;8,E70&lt;&gt;8,E71&lt;&gt;8,E72&lt;&gt;8,E73&lt;&gt;8),-10,IF(AND(C65=TRUE,E74=9,E65&lt;&gt;9,E66&lt;&gt;9,E67&lt;&gt;9,E68&lt;&gt;9,E69&lt;&gt;9,E70&lt;&gt;9,E71&lt;&gt;9,E72&lt;&gt;9,E73&lt;&gt;9),-10,IF(AND(C66=TRUE,E74=10,E66&lt;&gt;10,E67&lt;&gt;10,E68&lt;&gt;10,E69&lt;&gt;10,E70&lt;&gt;10,E71&lt;&gt;10,E72&lt;&gt;10,E73&lt;&gt;10),-10,IF(AND(C67=TRUE,E74=11,E67&lt;&gt;11,E68&lt;&gt;11,E69&lt;&gt;11,E70&lt;&gt;11,E71&lt;&gt;11,E72&lt;&gt;11,E73&lt;&gt;11),-10,IF(AND(C68=TRUE,E74=12,E68&lt;&gt;12,E69&lt;&gt;12,E70&lt;&gt;12,E71&lt;&gt;12,E72&lt;&gt;12,E73&lt;&gt;12),-10,IF(AND(C69=TRUE,E74=13,E69&lt;&gt;13,E70&lt;&gt;13,E71&lt;&gt;13,E72&lt;&gt;13,E73&lt;&gt;13),-10,IF(AND(C70=TRUE,E74=14,E70&lt;&gt;14,E71&lt;&gt;14,E72&lt;&gt;14,E73&lt;&gt;14),-10,IF(AND(C71=TRUE,E74=15,E71&lt;&gt;15,E72&lt;&gt;15,E73&lt;&gt;15),-10,IF(AND(C72=TRUE,E74=16,E72&lt;&gt;16,E73&lt;&gt;16),-10,IF(AND(C73=TRUE,E74=17,E73&lt;&gt;17),-10,IF(AND(C74=TRUE,E74=18),-10,X65)))))))))))))))</f>
        <v/>
      </c>
      <c r="Y68" s="33" t="str">
        <f>IF(OR('Quiz 1'!W28="B",'Quiz 1'!W22="B",'Quiz 1'!W23="B",'Quiz 1'!W24="B",'Quiz 1'!W25="B",'Quiz 1'!W26="B",'Quiz 1'!W27="B"),10,IF(AND(C61=TRUE,E75=5,E61&lt;&gt;5,E62&lt;&gt;5,E63&lt;&gt;5,E64&lt;&gt;5,E65&lt;&gt;5,E66&lt;&gt;5,E67&lt;&gt;5,E68&lt;&gt;5,E69&lt;&gt;5,E70&lt;&gt;5,E71&lt;&gt;5,E72&lt;&gt;5,E73&lt;&gt;5,E74&lt;&gt;5),-10,IF(AND(C62=TRUE,E75=6,E62&lt;&gt;6,E63&lt;&gt;6,E64&lt;&gt;6,E65&lt;&gt;6,E66&lt;&gt;6,E67&lt;&gt;6,E68&lt;&gt;6,E69&lt;&gt;6,E70&lt;&gt;6,E71&lt;&gt;6,E72&lt;&gt;6,E73&lt;&gt;6,E74&lt;&gt;6),-10,IF(AND(C63=TRUE,E75=7,E63&lt;&gt;7,E64&lt;&gt;7,E65&lt;&gt;7,E66&lt;&gt;7,E67&lt;&gt;7,E68&lt;&gt;7,E69&lt;&gt;7,E70&lt;&gt;7,E71&lt;&gt;7,E72&lt;&gt;7,E73&lt;&gt;7,E74&lt;&gt;7),-10,IF(AND(C64=TRUE,E75=8,E64&lt;&gt;8,E65&lt;&gt;8,E66&lt;&gt;8,E67&lt;&gt;8,E68&lt;&gt;8,E69&lt;&gt;8,E70&lt;&gt;8,E71&lt;&gt;8,E72&lt;&gt;8,E73&lt;&gt;8,E74&lt;&gt;8),-10,IF(AND(C65=TRUE,E75=9,E65&lt;&gt;9,E66&lt;&gt;9,E67&lt;&gt;9,E68&lt;&gt;9,E69&lt;&gt;9,E70&lt;&gt;9,E71&lt;&gt;9,E72&lt;&gt;9,E73&lt;&gt;9,E74&lt;&gt;9),-10,IF(AND(C66=TRUE,E75=10,E66&lt;&gt;10,E67&lt;&gt;10,E68&lt;&gt;10,E69&lt;&gt;10,E70&lt;&gt;10,E71&lt;&gt;10,E72&lt;&gt;10,E73&lt;&gt;10,E74&lt;&gt;10),-10,IF(AND(C67=TRUE,E75=11,E67&lt;&gt;11,E68&lt;&gt;11,E69&lt;&gt;11,E70&lt;&gt;11,E71&lt;&gt;11,E72&lt;&gt;11,E73&lt;&gt;11,E74&lt;&gt;11),-10,IF(AND(C68=TRUE,E75=12,E68&lt;&gt;12,E69&lt;&gt;12,E70&lt;&gt;12,E71&lt;&gt;12,E72&lt;&gt;12,E73&lt;&gt;12,E74&lt;&gt;12),-10,IF(AND(C69=TRUE,E75=13,E69&lt;&gt;13,E70&lt;&gt;13,E71&lt;&gt;13,E72&lt;&gt;13,E73&lt;&gt;13,E74&lt;&gt;13),-10,IF(AND(C70=TRUE,E75=14,E70&lt;&gt;14,E71&lt;&gt;14,E72&lt;&gt;14,E73&lt;&gt;14,E74&lt;&gt;14),-10,IF(AND(C71=TRUE,E75=15,E71&lt;&gt;15,E72&lt;&gt;15,E73&lt;&gt;15,E74&lt;&gt;15),-10,IF(AND(C72=TRUE,E75=16,E72&lt;&gt;16,E73&lt;&gt;16,E74&lt;&gt;16),-10,IF(AND(C73=TRUE,E75=17,E73&lt;&gt;17,E74&lt;&gt;17),-10,IF(AND(C74=TRUE,E75=18,E74&lt;&gt;18),-10,IF(AND(C75=TRUE,E75=19),-10,Y65))))))))))))))))</f>
        <v/>
      </c>
      <c r="Z68" s="33" t="str">
        <f>IF(OR('Quiz 1'!X28="B",'Quiz 1'!X22="B",'Quiz 1'!X23="B",'Quiz 1'!X24="B",'Quiz 1'!X25="B",'Quiz 1'!X26="B",'Quiz 1'!X27="B"),20,IF(AND(C61=TRUE,E76=5,E61&lt;&gt;5,E62&lt;&gt;5,E63&lt;&gt;5,E64&lt;&gt;5,E65&lt;&gt;5,E66&lt;&gt;5,E67&lt;&gt;5,E68&lt;&gt;5,E69&lt;&gt;5,E70&lt;&gt;5,E71&lt;&gt;5,E72&lt;&gt;5,E73&lt;&gt;5,E74&lt;&gt;5,E75&lt;&gt;5),-10,IF(AND(C62=TRUE,E76=6,E62&lt;&gt;6,E63&lt;&gt;6,E64&lt;&gt;6,E65&lt;&gt;6,E66&lt;&gt;6,E67&lt;&gt;6,E68&lt;&gt;6,E68&lt;&gt;6,E69&lt;&gt;6,E70&lt;&gt;6,E71&lt;&gt;6,E72&lt;&gt;6,E73&lt;&gt;6,E74&lt;&gt;6,E75&lt;&gt;6),-10,IF(AND(C63=TRUE,E76=7,E63&lt;&gt;7,E64&lt;&gt;7,E65&lt;&gt;7,E66&lt;&gt;7,E67&lt;&gt;7,E68&lt;&gt;7,E69&lt;&gt;7,E70&lt;&gt;7,E71&lt;&gt;7,E72&lt;&gt;7,E73&lt;&gt;7,E74&lt;&gt;7,E75&lt;&gt;7),-10,IF(AND(C64=TRUE,E76=8,E64&lt;&gt;8,E65&lt;&gt;8,E66&lt;&gt;8,E67&lt;&gt;8,E68&lt;&gt;8,E69&lt;&gt;8,E70&lt;&gt;8,E71&lt;&gt;8,E72&lt;&gt;8,E73&lt;&gt;8,E74&lt;&gt;8,E75&lt;&gt;8),-10,IF(AND(C65=TRUE,E76=9,E65&lt;&gt;9,E66&lt;&gt;9,E67&lt;&gt;9,E68&lt;&gt;9,E69&lt;&gt;9,E70&lt;&gt;9,E71&lt;&gt;9,E72&lt;&gt;9,E73&lt;&gt;9,E74&lt;&gt;9,E75&lt;&gt;9),-10,IF(AND(C66=TRUE,E76=10,E66&lt;&gt;10,E67&lt;&gt;10,E68&lt;&gt;10,E69&lt;&gt;10,E70&lt;&gt;10,E71&lt;&gt;10,E72&lt;&gt;10,E73&lt;&gt;10,E74&lt;&gt;10,E75&lt;&gt;10),-10,IF(AND(C67=TRUE,E73=11,E67&lt;&gt;11,E68&lt;&gt;11,E69&lt;&gt;11,E70&lt;&gt;11,E71&lt;&gt;11,E72&lt;&gt;11,E73&lt;&gt;11,E74&lt;&gt;11,E75&lt;&gt;11),-10,IF(AND(C68=TRUE,E76=12,E68&lt;&gt;12,E69&lt;&gt;12,E70&lt;&gt;12,E71&lt;&gt;12,E72&lt;&gt;12,E73&lt;&gt;12,E74&lt;&gt;12,E75&lt;&gt;12),-10,IF(AND(C69=TRUE,E76=13,E69&lt;&gt;13,E70&lt;&gt;13,E71&lt;&gt;13,E72&lt;&gt;13,E73&lt;&gt;13,E74&lt;&gt;13,E75&lt;&gt;13),-10,IF(AND(C70=TRUE,E76=14,E70&lt;&gt;14,E71&lt;&gt;14,E72&lt;&gt;14,E73&lt;&gt;14,E74&lt;&gt;14,E75&lt;&gt;14),-10,IF(AND(C71=TRUE,E76=15,E71&lt;&gt;15,E72&lt;&gt;15,E73&lt;&gt;15,E74&lt;&gt;15,E75&lt;&gt;15),-10,IF(AND(C72=TRUE,E76=16,E72&lt;&gt;16,E73&lt;&gt;16,E74&lt;&gt;16,E75&lt;&gt;16),-10,IF(AND(C73=TRUE,E76=17,E73&lt;&gt;17,E74&lt;&gt;17,E75&lt;&gt;17,E75&lt;&gt;17),-10,IF(AND(C74=TRUE,E76=18,E74&lt;&gt;18,E75&lt;&gt;18),-10,IF(AND(C75=TRUE,E76=19,E75&lt;&gt;19),-10,IF(AND(C76=TRUE,E76=20),-10,Z65)))))))))))))))))</f>
        <v/>
      </c>
      <c r="AA68" s="34" t="str">
        <f>IF(OR('Quiz 1'!Y28="B",'Quiz 1'!Y22="B",'Quiz 1'!Y23="B",'Quiz 1'!Y24="B",'Quiz 1'!Y25="B",'Quiz 1'!Y26="B",'Quiz 1'!Y27="B"),10,IF(AND(C61=TRUE,E77=5,E61&lt;&gt;5,E62&lt;&gt;5,E63&lt;&gt;5,E64&lt;&gt;5,E65&lt;&gt;5,E66&lt;&gt;5,E67&lt;&gt;5,E68&lt;&gt;5,E69&lt;&gt;5,E70&lt;&gt;5,E71&lt;&gt;5,E72&lt;&gt;5,E73&lt;&gt;5,E74&lt;&gt;5,E75&lt;&gt;5,E76&lt;&gt;5),-10,IF(AND(C62=TRUE,E77=6,E62&lt;&gt;6,E63&lt;&gt;6,E64&lt;&gt;6,E65&lt;&gt;6,E66&lt;&gt;6,E67&lt;&gt;6,E68&lt;&gt;6,E69&lt;&gt;6,E70&lt;&gt;6,E71&lt;&gt;6,E72&lt;&gt;6,E73&lt;&gt;6,E74&lt;&gt;6,E75&lt;&gt;6,E76&lt;&gt;6),-10,IF(AND(C63=TRUE,E77=7,E63&lt;&gt;7,E64&lt;&gt;7,E65&lt;&gt;7,E66&lt;&gt;7,E67&lt;&gt;7,E68&lt;&gt;7,E69&lt;&gt;7,E70&lt;&gt;7,E71&lt;&gt;7,E72&lt;&gt;7,E73&lt;&gt;7,E74&lt;&gt;7,E75&lt;&gt;7,E76&lt;&gt;7),-10,IF(AND(C64=TRUE,E77=8,E64&lt;&gt;8,E65&lt;&gt;8,E66&lt;&gt;8,E67&lt;&gt;8,E68&lt;&gt;8,E69&lt;&gt;8,E70&lt;&gt;8,E71&lt;&gt;8,E72&lt;&gt;8,E73&lt;&gt;8,E74&lt;&gt;8,E75&lt;&gt;8,E76&lt;&gt;8)-10,IF(AND(C65=TRUE,E77=9,E65&lt;&gt;9,E66&lt;&gt;9,E67&lt;&gt;9,E68&lt;&gt;9,E69&lt;&gt;9,E70&lt;&gt;9,E71&lt;&gt;9,E72&lt;&gt;9,E73&lt;&gt;9,E74&lt;&gt;9,E75&lt;&gt;9,E76&lt;&gt;9),-10,IF(AND(C66=TRUE,E77=10,E66&lt;&gt;10,E67&lt;&gt;10,E68&lt;&gt;10,E69&lt;&gt;10,E70&lt;&gt;10,E71&lt;&gt;10,E72&lt;&gt;10,E73&lt;&gt;10,E74&lt;&gt;10,E75&lt;&gt;10,E76&lt;&gt;10),-10,IF(AND(C67=TRUE,E77=11,E67&lt;&gt;11,E68&lt;&gt;11,E69&lt;&gt;11,E70&lt;&gt;11,E71&lt;&gt;11,E72&lt;&gt;11,E73&lt;&gt;11,E74&lt;&gt;11,E75&lt;&gt;11,E76&lt;&gt;11),-10,IF(AND(C68=TRUE,E77=12,E68&lt;&gt;12,E69&lt;&gt;12,E70&lt;&gt;12,E71&lt;&gt;12,E72&lt;&gt;12,E73&lt;&gt;12,E74&lt;&gt;12,E75&lt;&gt;12,E76&lt;&gt;12),-10,IF(AND(C69=TRUE,E77=13,E69&lt;&gt;13,E70&lt;&gt;13,E71&lt;&gt;13,E72&lt;&gt;13,E73&lt;&gt;13,E74&lt;&gt;13,E75&lt;&gt;13,E76&lt;&gt;13),-10,IF(AND(C70=TRUE,E77=14,E70&lt;&gt;14,E71&lt;&gt;14,E72&lt;&gt;14,E73&lt;&gt;14,E74&lt;&gt;14,E75&lt;&gt;14,E76&lt;&gt;14),-10,AA65)))))))))))</f>
        <v/>
      </c>
    </row>
    <row r="69" spans="2:27" hidden="1" x14ac:dyDescent="0.3">
      <c r="B69" s="53"/>
      <c r="C69" t="b">
        <f>IF(B61&gt;=13,TRUE,FALSE)</f>
        <v>0</v>
      </c>
      <c r="D69" s="53">
        <v>13</v>
      </c>
      <c r="E69">
        <f>COUNTIF('Quiz 1'!E22:Q28,-10)</f>
        <v>0</v>
      </c>
    </row>
    <row r="70" spans="2:27" hidden="1" x14ac:dyDescent="0.3">
      <c r="B70" s="53"/>
      <c r="C70" t="b">
        <f>IF(B61&gt;=14,TRUE,FALSE)</f>
        <v>0</v>
      </c>
      <c r="D70" s="53">
        <v>14</v>
      </c>
      <c r="E70">
        <f>COUNTIF('Quiz 1'!E22:R28,-10)</f>
        <v>0</v>
      </c>
      <c r="G70" s="41" t="s">
        <v>37</v>
      </c>
    </row>
    <row r="71" spans="2:27" hidden="1" x14ac:dyDescent="0.3">
      <c r="B71" s="53"/>
      <c r="C71" t="b">
        <f>IF(B61&gt;=15,TRUE,FALSE)</f>
        <v>0</v>
      </c>
      <c r="D71" s="53">
        <v>15</v>
      </c>
      <c r="E71">
        <f>COUNTIF('Quiz 1'!E22:S28,-10)</f>
        <v>0</v>
      </c>
      <c r="G71" s="51" t="str">
        <f>IF(AND('Quiz 1'!H5="F",'Quiz 1'!L5="F"),"Q",IF(AND('Quiz 1'!H5="Q",'Quiz 1'!L5="Q"),"F",""))</f>
        <v/>
      </c>
      <c r="H71" s="52" t="str">
        <f>IF(AND('Quiz 1'!H5="F",'Quiz 1'!L5="F"),"Q",IF(AND('Quiz 1'!H5="Q",'Quiz 1'!L5="Q"),"F",IF(AND('Quiz 1'!H5="F",'Quiz 1'!L5="Q",'Quiz 1'!P5="F"),"Q",IF(AND('Quiz 1'!H5="Q",'Quiz 1'!L5="F",'Quiz 1'!P5="F"),"Q",IF(AND('Quiz 1'!H5="Q",'Quiz 1'!L5="F",'Quiz 1'!P5="Q"),"F",IF(AND('Quiz 1'!H5="F",'Quiz 1'!L5="Q",'Quiz 1'!P5="Q"),"F",""))))))</f>
        <v/>
      </c>
    </row>
    <row r="72" spans="2:27" hidden="1" x14ac:dyDescent="0.3">
      <c r="B72" s="53"/>
      <c r="C72" t="b">
        <f>IF(B61&gt;=16,TRUE,FALSE)</f>
        <v>0</v>
      </c>
      <c r="D72" s="53">
        <v>16</v>
      </c>
      <c r="E72">
        <f>COUNTIF('Quiz 1'!E22:T28,-10)</f>
        <v>0</v>
      </c>
    </row>
    <row r="73" spans="2:27" hidden="1" x14ac:dyDescent="0.3">
      <c r="B73" s="53"/>
      <c r="C73" t="b">
        <f>IF(B61&gt;=17,TRUE,FALSE)</f>
        <v>0</v>
      </c>
      <c r="D73" s="53">
        <v>17</v>
      </c>
      <c r="E73">
        <f>COUNTIF('Quiz 1'!E22:U28,-10)</f>
        <v>0</v>
      </c>
      <c r="G73" s="41" t="s">
        <v>38</v>
      </c>
    </row>
    <row r="74" spans="2:27" hidden="1" x14ac:dyDescent="0.3">
      <c r="B74" s="53"/>
      <c r="C74" t="b">
        <f>IF(B61&gt;=18,TRUE,FALSE)</f>
        <v>0</v>
      </c>
      <c r="D74" s="53">
        <v>18</v>
      </c>
      <c r="E74">
        <f>COUNTIF('Quiz 1'!E22:V28,-10)</f>
        <v>0</v>
      </c>
      <c r="G74" s="51" t="str">
        <f>IF(AND('Quiz 1'!H20="F",'Quiz 1'!L20="F"),"Q",IF(AND('Quiz 1'!H20="Q",'Quiz 1'!L20="Q"),"F",""))</f>
        <v/>
      </c>
      <c r="H74" s="52" t="str">
        <f>IF(AND('Quiz 1'!H20="F",'Quiz 1'!L20="F"),"Q",IF(AND('Quiz 1'!H20="Q",'Quiz 1'!L20="Q"),"F",IF(AND('Quiz 1'!H20="F",'Quiz 1'!L20="Q",'Quiz 1'!P20="F"),"Q",IF(AND('Quiz 1'!H20="Q",'Quiz 1'!L20="F",'Quiz 1'!P20="F"),"Q",IF(AND('Quiz 1'!H20="Q",'Quiz 1'!L20="F",'Quiz 1'!P20="Q"),"F",IF(AND('Quiz 1'!H20="F",'Quiz 1'!L20="Q",'Quiz 1'!P20="Q"),"F",""))))))</f>
        <v/>
      </c>
    </row>
    <row r="75" spans="2:27" hidden="1" x14ac:dyDescent="0.3">
      <c r="B75" s="53"/>
      <c r="C75" t="b">
        <f>IF(B61&gt;=19,TRUE,FALSE)</f>
        <v>0</v>
      </c>
      <c r="D75" s="53">
        <v>19</v>
      </c>
      <c r="E75">
        <f>COUNTIF('Quiz 1'!E22:W28,-10)</f>
        <v>0</v>
      </c>
    </row>
    <row r="76" spans="2:27" hidden="1" x14ac:dyDescent="0.3">
      <c r="B76" s="53"/>
      <c r="C76" t="b">
        <f>IF(B61=20,TRUE,FALSE)</f>
        <v>0</v>
      </c>
      <c r="D76" s="53">
        <v>20</v>
      </c>
      <c r="E76">
        <f>COUNTIF('Quiz 1'!E22:X28,-10)</f>
        <v>0</v>
      </c>
    </row>
    <row r="77" spans="2:27" hidden="1" x14ac:dyDescent="0.3">
      <c r="B77" s="53"/>
      <c r="C77" s="53"/>
      <c r="D77" s="53">
        <v>21</v>
      </c>
      <c r="E77">
        <f>COUNTIF('Quiz 1'!E22:Y28,-10)</f>
        <v>0</v>
      </c>
    </row>
  </sheetData>
  <sheetProtection selectLockedCells="1" selectUnlockedCells="1"/>
  <mergeCells count="8">
    <mergeCell ref="B39:E39"/>
    <mergeCell ref="B59:E59"/>
    <mergeCell ref="L2:R2"/>
    <mergeCell ref="Q3:R3"/>
    <mergeCell ref="C6:D6"/>
    <mergeCell ref="C15:D15"/>
    <mergeCell ref="C21:D21"/>
    <mergeCell ref="C30:D30"/>
  </mergeCells>
  <pageMargins left="0.7" right="0.7" top="0.75" bottom="0.75" header="0.3" footer="0.3"/>
  <pageSetup scale="3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77"/>
  <sheetViews>
    <sheetView workbookViewId="0"/>
  </sheetViews>
  <sheetFormatPr defaultColWidth="9" defaultRowHeight="14.4" x14ac:dyDescent="0.3"/>
  <cols>
    <col min="1" max="3" width="5.6640625" customWidth="1"/>
    <col min="4" max="4" width="20.6640625" customWidth="1"/>
    <col min="5" max="25" width="4.33203125" style="53" customWidth="1"/>
    <col min="26" max="56" width="9" style="53"/>
    <col min="287" max="287" width="1.109375" customWidth="1"/>
    <col min="288" max="289" width="5.6640625" customWidth="1"/>
    <col min="290" max="290" width="20.6640625" customWidth="1"/>
    <col min="291" max="311" width="4.33203125" customWidth="1"/>
    <col min="543" max="543" width="1.109375" customWidth="1"/>
    <col min="544" max="545" width="5.6640625" customWidth="1"/>
    <col min="546" max="546" width="20.6640625" customWidth="1"/>
    <col min="547" max="567" width="4.33203125" customWidth="1"/>
    <col min="799" max="799" width="1.109375" customWidth="1"/>
    <col min="800" max="801" width="5.6640625" customWidth="1"/>
    <col min="802" max="802" width="20.6640625" customWidth="1"/>
    <col min="803" max="823" width="4.33203125" customWidth="1"/>
    <col min="1055" max="1055" width="1.109375" customWidth="1"/>
    <col min="1056" max="1057" width="5.6640625" customWidth="1"/>
    <col min="1058" max="1058" width="20.6640625" customWidth="1"/>
    <col min="1059" max="1079" width="4.33203125" customWidth="1"/>
    <col min="1311" max="1311" width="1.109375" customWidth="1"/>
    <col min="1312" max="1313" width="5.6640625" customWidth="1"/>
    <col min="1314" max="1314" width="20.6640625" customWidth="1"/>
    <col min="1315" max="1335" width="4.33203125" customWidth="1"/>
    <col min="1567" max="1567" width="1.109375" customWidth="1"/>
    <col min="1568" max="1569" width="5.6640625" customWidth="1"/>
    <col min="1570" max="1570" width="20.6640625" customWidth="1"/>
    <col min="1571" max="1591" width="4.33203125" customWidth="1"/>
    <col min="1823" max="1823" width="1.109375" customWidth="1"/>
    <col min="1824" max="1825" width="5.6640625" customWidth="1"/>
    <col min="1826" max="1826" width="20.6640625" customWidth="1"/>
    <col min="1827" max="1847" width="4.33203125" customWidth="1"/>
    <col min="2079" max="2079" width="1.109375" customWidth="1"/>
    <col min="2080" max="2081" width="5.6640625" customWidth="1"/>
    <col min="2082" max="2082" width="20.6640625" customWidth="1"/>
    <col min="2083" max="2103" width="4.33203125" customWidth="1"/>
    <col min="2335" max="2335" width="1.109375" customWidth="1"/>
    <col min="2336" max="2337" width="5.6640625" customWidth="1"/>
    <col min="2338" max="2338" width="20.6640625" customWidth="1"/>
    <col min="2339" max="2359" width="4.33203125" customWidth="1"/>
    <col min="2591" max="2591" width="1.109375" customWidth="1"/>
    <col min="2592" max="2593" width="5.6640625" customWidth="1"/>
    <col min="2594" max="2594" width="20.6640625" customWidth="1"/>
    <col min="2595" max="2615" width="4.33203125" customWidth="1"/>
    <col min="2847" max="2847" width="1.109375" customWidth="1"/>
    <col min="2848" max="2849" width="5.6640625" customWidth="1"/>
    <col min="2850" max="2850" width="20.6640625" customWidth="1"/>
    <col min="2851" max="2871" width="4.33203125" customWidth="1"/>
    <col min="3103" max="3103" width="1.109375" customWidth="1"/>
    <col min="3104" max="3105" width="5.6640625" customWidth="1"/>
    <col min="3106" max="3106" width="20.6640625" customWidth="1"/>
    <col min="3107" max="3127" width="4.33203125" customWidth="1"/>
    <col min="3359" max="3359" width="1.109375" customWidth="1"/>
    <col min="3360" max="3361" width="5.6640625" customWidth="1"/>
    <col min="3362" max="3362" width="20.6640625" customWidth="1"/>
    <col min="3363" max="3383" width="4.33203125" customWidth="1"/>
    <col min="3615" max="3615" width="1.109375" customWidth="1"/>
    <col min="3616" max="3617" width="5.6640625" customWidth="1"/>
    <col min="3618" max="3618" width="20.6640625" customWidth="1"/>
    <col min="3619" max="3639" width="4.33203125" customWidth="1"/>
    <col min="3871" max="3871" width="1.109375" customWidth="1"/>
    <col min="3872" max="3873" width="5.6640625" customWidth="1"/>
    <col min="3874" max="3874" width="20.6640625" customWidth="1"/>
    <col min="3875" max="3895" width="4.33203125" customWidth="1"/>
    <col min="4127" max="4127" width="1.109375" customWidth="1"/>
    <col min="4128" max="4129" width="5.6640625" customWidth="1"/>
    <col min="4130" max="4130" width="20.6640625" customWidth="1"/>
    <col min="4131" max="4151" width="4.33203125" customWidth="1"/>
    <col min="4383" max="4383" width="1.109375" customWidth="1"/>
    <col min="4384" max="4385" width="5.6640625" customWidth="1"/>
    <col min="4386" max="4386" width="20.6640625" customWidth="1"/>
    <col min="4387" max="4407" width="4.33203125" customWidth="1"/>
    <col min="4639" max="4639" width="1.109375" customWidth="1"/>
    <col min="4640" max="4641" width="5.6640625" customWidth="1"/>
    <col min="4642" max="4642" width="20.6640625" customWidth="1"/>
    <col min="4643" max="4663" width="4.33203125" customWidth="1"/>
    <col min="4895" max="4895" width="1.109375" customWidth="1"/>
    <col min="4896" max="4897" width="5.6640625" customWidth="1"/>
    <col min="4898" max="4898" width="20.6640625" customWidth="1"/>
    <col min="4899" max="4919" width="4.33203125" customWidth="1"/>
    <col min="5151" max="5151" width="1.109375" customWidth="1"/>
    <col min="5152" max="5153" width="5.6640625" customWidth="1"/>
    <col min="5154" max="5154" width="20.6640625" customWidth="1"/>
    <col min="5155" max="5175" width="4.33203125" customWidth="1"/>
    <col min="5407" max="5407" width="1.109375" customWidth="1"/>
    <col min="5408" max="5409" width="5.6640625" customWidth="1"/>
    <col min="5410" max="5410" width="20.6640625" customWidth="1"/>
    <col min="5411" max="5431" width="4.33203125" customWidth="1"/>
    <col min="5663" max="5663" width="1.109375" customWidth="1"/>
    <col min="5664" max="5665" width="5.6640625" customWidth="1"/>
    <col min="5666" max="5666" width="20.6640625" customWidth="1"/>
    <col min="5667" max="5687" width="4.33203125" customWidth="1"/>
    <col min="5919" max="5919" width="1.109375" customWidth="1"/>
    <col min="5920" max="5921" width="5.6640625" customWidth="1"/>
    <col min="5922" max="5922" width="20.6640625" customWidth="1"/>
    <col min="5923" max="5943" width="4.33203125" customWidth="1"/>
    <col min="6175" max="6175" width="1.109375" customWidth="1"/>
    <col min="6176" max="6177" width="5.6640625" customWidth="1"/>
    <col min="6178" max="6178" width="20.6640625" customWidth="1"/>
    <col min="6179" max="6199" width="4.33203125" customWidth="1"/>
    <col min="6431" max="6431" width="1.109375" customWidth="1"/>
    <col min="6432" max="6433" width="5.6640625" customWidth="1"/>
    <col min="6434" max="6434" width="20.6640625" customWidth="1"/>
    <col min="6435" max="6455" width="4.33203125" customWidth="1"/>
    <col min="6687" max="6687" width="1.109375" customWidth="1"/>
    <col min="6688" max="6689" width="5.6640625" customWidth="1"/>
    <col min="6690" max="6690" width="20.6640625" customWidth="1"/>
    <col min="6691" max="6711" width="4.33203125" customWidth="1"/>
    <col min="6943" max="6943" width="1.109375" customWidth="1"/>
    <col min="6944" max="6945" width="5.6640625" customWidth="1"/>
    <col min="6946" max="6946" width="20.6640625" customWidth="1"/>
    <col min="6947" max="6967" width="4.33203125" customWidth="1"/>
    <col min="7199" max="7199" width="1.109375" customWidth="1"/>
    <col min="7200" max="7201" width="5.6640625" customWidth="1"/>
    <col min="7202" max="7202" width="20.6640625" customWidth="1"/>
    <col min="7203" max="7223" width="4.33203125" customWidth="1"/>
    <col min="7455" max="7455" width="1.109375" customWidth="1"/>
    <col min="7456" max="7457" width="5.6640625" customWidth="1"/>
    <col min="7458" max="7458" width="20.6640625" customWidth="1"/>
    <col min="7459" max="7479" width="4.33203125" customWidth="1"/>
    <col min="7711" max="7711" width="1.109375" customWidth="1"/>
    <col min="7712" max="7713" width="5.6640625" customWidth="1"/>
    <col min="7714" max="7714" width="20.6640625" customWidth="1"/>
    <col min="7715" max="7735" width="4.33203125" customWidth="1"/>
    <col min="7967" max="7967" width="1.109375" customWidth="1"/>
    <col min="7968" max="7969" width="5.6640625" customWidth="1"/>
    <col min="7970" max="7970" width="20.6640625" customWidth="1"/>
    <col min="7971" max="7991" width="4.33203125" customWidth="1"/>
    <col min="8223" max="8223" width="1.109375" customWidth="1"/>
    <col min="8224" max="8225" width="5.6640625" customWidth="1"/>
    <col min="8226" max="8226" width="20.6640625" customWidth="1"/>
    <col min="8227" max="8247" width="4.33203125" customWidth="1"/>
    <col min="8479" max="8479" width="1.109375" customWidth="1"/>
    <col min="8480" max="8481" width="5.6640625" customWidth="1"/>
    <col min="8482" max="8482" width="20.6640625" customWidth="1"/>
    <col min="8483" max="8503" width="4.33203125" customWidth="1"/>
    <col min="8735" max="8735" width="1.109375" customWidth="1"/>
    <col min="8736" max="8737" width="5.6640625" customWidth="1"/>
    <col min="8738" max="8738" width="20.6640625" customWidth="1"/>
    <col min="8739" max="8759" width="4.33203125" customWidth="1"/>
    <col min="8991" max="8991" width="1.109375" customWidth="1"/>
    <col min="8992" max="8993" width="5.6640625" customWidth="1"/>
    <col min="8994" max="8994" width="20.6640625" customWidth="1"/>
    <col min="8995" max="9015" width="4.33203125" customWidth="1"/>
    <col min="9247" max="9247" width="1.109375" customWidth="1"/>
    <col min="9248" max="9249" width="5.6640625" customWidth="1"/>
    <col min="9250" max="9250" width="20.6640625" customWidth="1"/>
    <col min="9251" max="9271" width="4.33203125" customWidth="1"/>
    <col min="9503" max="9503" width="1.109375" customWidth="1"/>
    <col min="9504" max="9505" width="5.6640625" customWidth="1"/>
    <col min="9506" max="9506" width="20.6640625" customWidth="1"/>
    <col min="9507" max="9527" width="4.33203125" customWidth="1"/>
    <col min="9759" max="9759" width="1.109375" customWidth="1"/>
    <col min="9760" max="9761" width="5.6640625" customWidth="1"/>
    <col min="9762" max="9762" width="20.6640625" customWidth="1"/>
    <col min="9763" max="9783" width="4.33203125" customWidth="1"/>
    <col min="10015" max="10015" width="1.109375" customWidth="1"/>
    <col min="10016" max="10017" width="5.6640625" customWidth="1"/>
    <col min="10018" max="10018" width="20.6640625" customWidth="1"/>
    <col min="10019" max="10039" width="4.33203125" customWidth="1"/>
    <col min="10271" max="10271" width="1.109375" customWidth="1"/>
    <col min="10272" max="10273" width="5.6640625" customWidth="1"/>
    <col min="10274" max="10274" width="20.6640625" customWidth="1"/>
    <col min="10275" max="10295" width="4.33203125" customWidth="1"/>
    <col min="10527" max="10527" width="1.109375" customWidth="1"/>
    <col min="10528" max="10529" width="5.6640625" customWidth="1"/>
    <col min="10530" max="10530" width="20.6640625" customWidth="1"/>
    <col min="10531" max="10551" width="4.33203125" customWidth="1"/>
    <col min="10783" max="10783" width="1.109375" customWidth="1"/>
    <col min="10784" max="10785" width="5.6640625" customWidth="1"/>
    <col min="10786" max="10786" width="20.6640625" customWidth="1"/>
    <col min="10787" max="10807" width="4.33203125" customWidth="1"/>
    <col min="11039" max="11039" width="1.109375" customWidth="1"/>
    <col min="11040" max="11041" width="5.6640625" customWidth="1"/>
    <col min="11042" max="11042" width="20.6640625" customWidth="1"/>
    <col min="11043" max="11063" width="4.33203125" customWidth="1"/>
    <col min="11295" max="11295" width="1.109375" customWidth="1"/>
    <col min="11296" max="11297" width="5.6640625" customWidth="1"/>
    <col min="11298" max="11298" width="20.6640625" customWidth="1"/>
    <col min="11299" max="11319" width="4.33203125" customWidth="1"/>
    <col min="11551" max="11551" width="1.109375" customWidth="1"/>
    <col min="11552" max="11553" width="5.6640625" customWidth="1"/>
    <col min="11554" max="11554" width="20.6640625" customWidth="1"/>
    <col min="11555" max="11575" width="4.33203125" customWidth="1"/>
    <col min="11807" max="11807" width="1.109375" customWidth="1"/>
    <col min="11808" max="11809" width="5.6640625" customWidth="1"/>
    <col min="11810" max="11810" width="20.6640625" customWidth="1"/>
    <col min="11811" max="11831" width="4.33203125" customWidth="1"/>
    <col min="12063" max="12063" width="1.109375" customWidth="1"/>
    <col min="12064" max="12065" width="5.6640625" customWidth="1"/>
    <col min="12066" max="12066" width="20.6640625" customWidth="1"/>
    <col min="12067" max="12087" width="4.33203125" customWidth="1"/>
    <col min="12319" max="12319" width="1.109375" customWidth="1"/>
    <col min="12320" max="12321" width="5.6640625" customWidth="1"/>
    <col min="12322" max="12322" width="20.6640625" customWidth="1"/>
    <col min="12323" max="12343" width="4.33203125" customWidth="1"/>
    <col min="12575" max="12575" width="1.109375" customWidth="1"/>
    <col min="12576" max="12577" width="5.6640625" customWidth="1"/>
    <col min="12578" max="12578" width="20.6640625" customWidth="1"/>
    <col min="12579" max="12599" width="4.33203125" customWidth="1"/>
    <col min="12831" max="12831" width="1.109375" customWidth="1"/>
    <col min="12832" max="12833" width="5.6640625" customWidth="1"/>
    <col min="12834" max="12834" width="20.6640625" customWidth="1"/>
    <col min="12835" max="12855" width="4.33203125" customWidth="1"/>
    <col min="13087" max="13087" width="1.109375" customWidth="1"/>
    <col min="13088" max="13089" width="5.6640625" customWidth="1"/>
    <col min="13090" max="13090" width="20.6640625" customWidth="1"/>
    <col min="13091" max="13111" width="4.33203125" customWidth="1"/>
    <col min="13343" max="13343" width="1.109375" customWidth="1"/>
    <col min="13344" max="13345" width="5.6640625" customWidth="1"/>
    <col min="13346" max="13346" width="20.6640625" customWidth="1"/>
    <col min="13347" max="13367" width="4.33203125" customWidth="1"/>
    <col min="13599" max="13599" width="1.109375" customWidth="1"/>
    <col min="13600" max="13601" width="5.6640625" customWidth="1"/>
    <col min="13602" max="13602" width="20.6640625" customWidth="1"/>
    <col min="13603" max="13623" width="4.33203125" customWidth="1"/>
    <col min="13855" max="13855" width="1.109375" customWidth="1"/>
    <col min="13856" max="13857" width="5.6640625" customWidth="1"/>
    <col min="13858" max="13858" width="20.6640625" customWidth="1"/>
    <col min="13859" max="13879" width="4.33203125" customWidth="1"/>
    <col min="14111" max="14111" width="1.109375" customWidth="1"/>
    <col min="14112" max="14113" width="5.6640625" customWidth="1"/>
    <col min="14114" max="14114" width="20.6640625" customWidth="1"/>
    <col min="14115" max="14135" width="4.33203125" customWidth="1"/>
    <col min="14367" max="14367" width="1.109375" customWidth="1"/>
    <col min="14368" max="14369" width="5.6640625" customWidth="1"/>
    <col min="14370" max="14370" width="20.6640625" customWidth="1"/>
    <col min="14371" max="14391" width="4.33203125" customWidth="1"/>
    <col min="14623" max="14623" width="1.109375" customWidth="1"/>
    <col min="14624" max="14625" width="5.6640625" customWidth="1"/>
    <col min="14626" max="14626" width="20.6640625" customWidth="1"/>
    <col min="14627" max="14647" width="4.33203125" customWidth="1"/>
    <col min="14879" max="14879" width="1.109375" customWidth="1"/>
    <col min="14880" max="14881" width="5.6640625" customWidth="1"/>
    <col min="14882" max="14882" width="20.6640625" customWidth="1"/>
    <col min="14883" max="14903" width="4.33203125" customWidth="1"/>
    <col min="15135" max="15135" width="1.109375" customWidth="1"/>
    <col min="15136" max="15137" width="5.6640625" customWidth="1"/>
    <col min="15138" max="15138" width="20.6640625" customWidth="1"/>
    <col min="15139" max="15159" width="4.33203125" customWidth="1"/>
    <col min="15391" max="15391" width="1.109375" customWidth="1"/>
    <col min="15392" max="15393" width="5.6640625" customWidth="1"/>
    <col min="15394" max="15394" width="20.6640625" customWidth="1"/>
    <col min="15395" max="15415" width="4.33203125" customWidth="1"/>
    <col min="15647" max="15647" width="1.109375" customWidth="1"/>
    <col min="15648" max="15649" width="5.6640625" customWidth="1"/>
    <col min="15650" max="15650" width="20.6640625" customWidth="1"/>
    <col min="15651" max="15671" width="4.33203125" customWidth="1"/>
    <col min="15903" max="15903" width="1.109375" customWidth="1"/>
    <col min="15904" max="15905" width="5.6640625" customWidth="1"/>
    <col min="15906" max="15906" width="20.6640625" customWidth="1"/>
    <col min="15907" max="15927" width="4.33203125" customWidth="1"/>
    <col min="16159" max="16159" width="1.109375" customWidth="1"/>
    <col min="16160" max="16161" width="5.6640625" customWidth="1"/>
    <col min="16162" max="16162" width="20.6640625" customWidth="1"/>
    <col min="16163" max="16183" width="4.33203125" customWidth="1"/>
  </cols>
  <sheetData>
    <row r="1" spans="1:56" ht="12.75" customHeight="1" thickBot="1" x14ac:dyDescent="0.35"/>
    <row r="2" spans="1:56" ht="12.75" customHeight="1" thickBot="1" x14ac:dyDescent="0.35">
      <c r="D2" s="54" t="s">
        <v>39</v>
      </c>
      <c r="E2" s="55"/>
      <c r="L2" s="61" t="s">
        <v>29</v>
      </c>
      <c r="M2" s="61"/>
      <c r="N2" s="61"/>
      <c r="O2" s="61"/>
      <c r="P2" s="61"/>
      <c r="Q2" s="61"/>
      <c r="R2" s="62"/>
      <c r="S2" s="27" t="str">
        <f>IF('Quiz 2'!G48&gt;=1,"1","")</f>
        <v/>
      </c>
      <c r="T2" s="27" t="str">
        <f>IF('Quiz 2'!G48&gt;=2,"2","")</f>
        <v/>
      </c>
      <c r="U2" s="27" t="str">
        <f>IF('Quiz 2'!G48&gt;=3,"3","")</f>
        <v/>
      </c>
      <c r="V2" s="27" t="str">
        <f>IF('Quiz 2'!G48&gt;=4,"4","")</f>
        <v/>
      </c>
      <c r="W2" s="27" t="str">
        <f>IF('Quiz 2'!G48&gt;=5,"5","")</f>
        <v/>
      </c>
      <c r="X2" s="27" t="str">
        <f>IF('Quiz 2'!G48&gt;=6,"6","")</f>
        <v/>
      </c>
      <c r="Y2" s="27" t="str">
        <f>IF('Quiz 2'!G48=7,"7","")</f>
        <v/>
      </c>
    </row>
    <row r="3" spans="1:56" ht="12.75" customHeight="1" thickBot="1" x14ac:dyDescent="0.35">
      <c r="D3" s="54" t="s">
        <v>40</v>
      </c>
      <c r="E3" s="55"/>
      <c r="G3" s="15" t="s">
        <v>7</v>
      </c>
      <c r="H3" s="15"/>
      <c r="I3" s="15"/>
      <c r="J3" s="17"/>
      <c r="K3" s="18"/>
      <c r="L3" s="17"/>
      <c r="Q3" s="61" t="s">
        <v>2</v>
      </c>
      <c r="R3" s="62"/>
      <c r="S3" s="27" t="str">
        <f>IF(COUNTIFS(E7:Y13,-10)&gt;=1,"1","")</f>
        <v/>
      </c>
      <c r="T3" s="27" t="str">
        <f>IF(COUNTIFS(E7:Y13,-10)&gt;=2,"2","")</f>
        <v/>
      </c>
      <c r="U3" s="27" t="str">
        <f>IF(COUNTIFS(E7:Y13,-10)&gt;=3,"3","")</f>
        <v/>
      </c>
      <c r="V3" s="27" t="str">
        <f>IF(COUNTIFS(E7:Y13,-10)&gt;=4,"4","")</f>
        <v/>
      </c>
      <c r="W3" s="28" t="str">
        <f>IF(COUNTIFS(E7:Y13,-10)&gt;=5,"5","")</f>
        <v/>
      </c>
      <c r="X3" s="28" t="str">
        <f>IF(COUNTIFS(E7:Y13,-10)&gt;=6,"6","")</f>
        <v/>
      </c>
      <c r="Y3" s="29" t="str">
        <f>IF(COUNTIFS(E7:Y13,-10)&gt;=7,"7","")</f>
        <v/>
      </c>
    </row>
    <row r="4" spans="1:56" ht="12.75" customHeight="1" x14ac:dyDescent="0.3">
      <c r="G4" s="15"/>
      <c r="H4" s="15"/>
      <c r="I4" s="15"/>
      <c r="J4" s="20"/>
      <c r="K4" s="20"/>
      <c r="L4" s="20"/>
      <c r="R4" s="35"/>
      <c r="S4" s="36"/>
      <c r="T4" s="36"/>
      <c r="U4" s="36"/>
      <c r="V4" s="36"/>
      <c r="W4" s="37"/>
      <c r="X4" s="37"/>
      <c r="Y4" s="38"/>
    </row>
    <row r="5" spans="1:56" ht="12.75" customHeight="1" x14ac:dyDescent="0.3">
      <c r="H5" s="50"/>
      <c r="L5" s="50"/>
      <c r="P5" s="50" t="str">
        <f>'Quiz 2'!G71</f>
        <v/>
      </c>
      <c r="V5" s="50" t="str">
        <f>'Quiz 2'!H71</f>
        <v/>
      </c>
    </row>
    <row r="6" spans="1:56" ht="12.75" customHeight="1" x14ac:dyDescent="0.3">
      <c r="B6" s="57" t="s">
        <v>0</v>
      </c>
      <c r="C6" s="63"/>
      <c r="D6" s="64"/>
      <c r="E6" s="14">
        <v>1</v>
      </c>
      <c r="F6" s="3">
        <v>2</v>
      </c>
      <c r="G6" s="3">
        <v>3</v>
      </c>
      <c r="H6" s="3">
        <v>4</v>
      </c>
      <c r="I6" s="3">
        <v>5</v>
      </c>
      <c r="J6" s="3">
        <v>6</v>
      </c>
      <c r="K6" s="3">
        <v>7</v>
      </c>
      <c r="L6" s="3">
        <v>8</v>
      </c>
      <c r="M6" s="3">
        <v>9</v>
      </c>
      <c r="N6" s="3">
        <v>10</v>
      </c>
      <c r="O6" s="3">
        <v>11</v>
      </c>
      <c r="P6" s="3">
        <v>12</v>
      </c>
      <c r="Q6" s="3">
        <v>13</v>
      </c>
      <c r="R6" s="3">
        <v>14</v>
      </c>
      <c r="S6" s="3">
        <v>15</v>
      </c>
      <c r="T6" s="3">
        <v>16</v>
      </c>
      <c r="U6" s="3">
        <v>17</v>
      </c>
      <c r="V6" s="3">
        <v>18</v>
      </c>
      <c r="W6" s="3">
        <v>19</v>
      </c>
      <c r="X6" s="3">
        <v>20</v>
      </c>
      <c r="Y6" s="3">
        <v>21</v>
      </c>
      <c r="Z6" s="3" t="s">
        <v>1</v>
      </c>
      <c r="AA6" s="15"/>
      <c r="BB6" s="15"/>
      <c r="BC6" s="15"/>
      <c r="BD6" s="15"/>
    </row>
    <row r="7" spans="1:56" ht="12.75" customHeight="1" x14ac:dyDescent="0.3">
      <c r="B7" s="4">
        <v>1</v>
      </c>
      <c r="C7" s="60"/>
      <c r="D7" s="7"/>
      <c r="E7" s="3"/>
      <c r="F7" s="3"/>
      <c r="G7" s="3"/>
      <c r="H7" s="3"/>
      <c r="I7" s="3"/>
      <c r="J7" s="3"/>
      <c r="K7" s="3"/>
      <c r="L7" s="3"/>
      <c r="M7" s="3"/>
      <c r="N7" s="3"/>
      <c r="O7" s="3"/>
      <c r="P7" s="3"/>
      <c r="Q7" s="3"/>
      <c r="R7" s="3"/>
      <c r="S7" s="3"/>
      <c r="T7" s="3"/>
      <c r="U7" s="3"/>
      <c r="V7" s="3"/>
      <c r="W7" s="3"/>
      <c r="X7" s="3"/>
      <c r="Y7" s="3"/>
      <c r="Z7" s="3">
        <f t="shared" ref="Z7:Z14" si="0">SUM(E7:Y7)</f>
        <v>0</v>
      </c>
      <c r="AA7" s="15"/>
      <c r="BB7" s="15"/>
      <c r="BC7" s="15"/>
      <c r="BD7"/>
    </row>
    <row r="8" spans="1:56" ht="12.75" customHeight="1" x14ac:dyDescent="0.3">
      <c r="B8" s="6">
        <v>2</v>
      </c>
      <c r="C8" s="60"/>
      <c r="D8" s="7"/>
      <c r="E8" s="3"/>
      <c r="F8" s="3"/>
      <c r="G8" s="3"/>
      <c r="H8" s="3"/>
      <c r="I8" s="3"/>
      <c r="J8" s="3"/>
      <c r="K8" s="3"/>
      <c r="L8" s="3"/>
      <c r="M8" s="3"/>
      <c r="N8" s="3"/>
      <c r="O8" s="3"/>
      <c r="P8" s="3"/>
      <c r="Q8" s="3"/>
      <c r="R8" s="3"/>
      <c r="S8" s="3"/>
      <c r="T8" s="3"/>
      <c r="U8" s="3"/>
      <c r="V8" s="3"/>
      <c r="W8" s="3"/>
      <c r="X8" s="3"/>
      <c r="Y8" s="3"/>
      <c r="Z8" s="3">
        <f t="shared" si="0"/>
        <v>0</v>
      </c>
      <c r="AA8" s="15"/>
      <c r="BB8" s="15"/>
      <c r="BC8" s="15"/>
      <c r="BD8"/>
    </row>
    <row r="9" spans="1:56" ht="12.75" customHeight="1" x14ac:dyDescent="0.3">
      <c r="B9" s="6">
        <v>3</v>
      </c>
      <c r="C9" s="60"/>
      <c r="D9" s="7"/>
      <c r="E9" s="8"/>
      <c r="F9" s="8"/>
      <c r="G9" s="3"/>
      <c r="H9" s="3"/>
      <c r="I9" s="3"/>
      <c r="J9" s="3"/>
      <c r="K9" s="3"/>
      <c r="L9" s="3"/>
      <c r="M9" s="3"/>
      <c r="N9" s="3"/>
      <c r="O9" s="3"/>
      <c r="P9" s="3"/>
      <c r="Q9" s="3"/>
      <c r="R9" s="3"/>
      <c r="S9" s="3"/>
      <c r="T9" s="3"/>
      <c r="U9" s="3"/>
      <c r="V9" s="3"/>
      <c r="W9" s="3"/>
      <c r="X9" s="3"/>
      <c r="Y9" s="3"/>
      <c r="Z9" s="3">
        <f t="shared" si="0"/>
        <v>0</v>
      </c>
      <c r="AA9" s="15"/>
      <c r="BB9" s="15"/>
      <c r="BC9" s="15"/>
      <c r="BD9"/>
    </row>
    <row r="10" spans="1:56" ht="12.75" customHeight="1" x14ac:dyDescent="0.3">
      <c r="B10" s="6">
        <v>4</v>
      </c>
      <c r="C10" s="60"/>
      <c r="D10" s="7"/>
      <c r="E10" s="8"/>
      <c r="F10" s="8"/>
      <c r="G10" s="3"/>
      <c r="H10" s="3"/>
      <c r="I10" s="3"/>
      <c r="J10" s="3"/>
      <c r="K10" s="3"/>
      <c r="L10" s="3"/>
      <c r="M10" s="3"/>
      <c r="N10" s="3"/>
      <c r="O10" s="3"/>
      <c r="P10" s="3"/>
      <c r="Q10" s="3"/>
      <c r="R10" s="3"/>
      <c r="S10" s="3"/>
      <c r="T10" s="3"/>
      <c r="U10" s="3"/>
      <c r="W10" s="3"/>
      <c r="X10" s="3"/>
      <c r="Y10" s="3"/>
      <c r="Z10" s="3">
        <f t="shared" si="0"/>
        <v>0</v>
      </c>
      <c r="AA10" s="15"/>
      <c r="BB10" s="15"/>
      <c r="BC10" s="15"/>
      <c r="BD10"/>
    </row>
    <row r="11" spans="1:56" ht="12.75" customHeight="1" x14ac:dyDescent="0.3">
      <c r="B11" s="9">
        <v>5</v>
      </c>
      <c r="C11" s="59"/>
      <c r="E11" s="8"/>
      <c r="F11" s="8"/>
      <c r="G11" s="3"/>
      <c r="H11" s="3"/>
      <c r="I11" s="3"/>
      <c r="J11" s="3"/>
      <c r="K11" s="3"/>
      <c r="L11" s="3"/>
      <c r="M11" s="3"/>
      <c r="N11" s="3"/>
      <c r="O11" s="3"/>
      <c r="P11" s="3"/>
      <c r="Q11" s="3"/>
      <c r="R11" s="3"/>
      <c r="S11" s="3"/>
      <c r="T11" s="3"/>
      <c r="U11" s="3"/>
      <c r="V11" s="3"/>
      <c r="W11" s="3"/>
      <c r="X11" s="3"/>
      <c r="Y11" s="3"/>
      <c r="Z11" s="3">
        <f t="shared" si="0"/>
        <v>0</v>
      </c>
      <c r="AA11" s="15"/>
      <c r="BB11" s="15"/>
      <c r="BC11" s="15"/>
      <c r="BD11"/>
    </row>
    <row r="12" spans="1:56" ht="12.75" customHeight="1" x14ac:dyDescent="0.3">
      <c r="B12" s="9">
        <v>6</v>
      </c>
      <c r="C12" s="59"/>
      <c r="D12" s="7"/>
      <c r="E12" s="8"/>
      <c r="F12" s="8"/>
      <c r="G12" s="10"/>
      <c r="H12" s="3"/>
      <c r="I12" s="3"/>
      <c r="J12" s="3"/>
      <c r="K12" s="3"/>
      <c r="L12" s="3"/>
      <c r="M12" s="3"/>
      <c r="N12" s="3"/>
      <c r="O12" s="3"/>
      <c r="P12" s="3"/>
      <c r="Q12" s="3"/>
      <c r="R12" s="3"/>
      <c r="S12" s="3"/>
      <c r="T12" s="3"/>
      <c r="U12" s="3"/>
      <c r="V12" s="3"/>
      <c r="W12" s="3"/>
      <c r="X12" s="3"/>
      <c r="Y12" s="3"/>
      <c r="Z12" s="3">
        <f t="shared" si="0"/>
        <v>0</v>
      </c>
      <c r="AA12" s="15"/>
      <c r="BB12" s="15"/>
      <c r="BC12" s="15"/>
      <c r="BD12"/>
    </row>
    <row r="13" spans="1:56" ht="12.75" customHeight="1" x14ac:dyDescent="0.3">
      <c r="B13" s="9">
        <v>7</v>
      </c>
      <c r="C13" s="59"/>
      <c r="D13" s="7"/>
      <c r="E13" s="8"/>
      <c r="F13" s="8"/>
      <c r="H13" s="3"/>
      <c r="I13" s="3"/>
      <c r="J13" s="3"/>
      <c r="K13" s="3"/>
      <c r="L13" s="3"/>
      <c r="M13" s="3"/>
      <c r="N13" s="3"/>
      <c r="O13" s="3"/>
      <c r="P13" s="3"/>
      <c r="Q13" s="3"/>
      <c r="R13" s="3"/>
      <c r="S13" s="3"/>
      <c r="T13" s="3"/>
      <c r="U13" s="3"/>
      <c r="V13" s="3"/>
      <c r="W13" s="3"/>
      <c r="X13" s="3"/>
      <c r="Y13" s="3"/>
      <c r="Z13" s="3">
        <f t="shared" si="0"/>
        <v>0</v>
      </c>
      <c r="AA13" s="15"/>
      <c r="BB13" s="15"/>
      <c r="BC13" s="15"/>
      <c r="BD13"/>
    </row>
    <row r="14" spans="1:56" ht="12.75" customHeight="1" x14ac:dyDescent="0.3">
      <c r="B14" s="56" t="s">
        <v>3</v>
      </c>
      <c r="C14" s="15"/>
      <c r="D14" s="7"/>
      <c r="E14" s="53" t="str">
        <f>'Quiz 2'!G52</f>
        <v/>
      </c>
      <c r="F14" s="3" t="str">
        <f>'Quiz 2'!H52</f>
        <v/>
      </c>
      <c r="G14" s="3" t="str">
        <f>'Quiz 2'!I52</f>
        <v/>
      </c>
      <c r="H14" s="3" t="str">
        <f>'Quiz 2'!J52</f>
        <v/>
      </c>
      <c r="I14" s="3" t="str">
        <f>'Quiz 2'!K52</f>
        <v/>
      </c>
      <c r="J14" s="3" t="str">
        <f>'Quiz 2'!L52</f>
        <v/>
      </c>
      <c r="K14" s="3" t="str">
        <f>'Quiz 2'!M52</f>
        <v/>
      </c>
      <c r="L14" s="3" t="str">
        <f>'Quiz 2'!N52</f>
        <v/>
      </c>
      <c r="M14" s="3" t="str">
        <f>'Quiz 2'!O52</f>
        <v/>
      </c>
      <c r="N14" s="3" t="str">
        <f>'Quiz 2'!P52</f>
        <v/>
      </c>
      <c r="O14" s="3" t="str">
        <f>'Quiz 2'!Q52</f>
        <v/>
      </c>
      <c r="P14" s="3" t="str">
        <f>'Quiz 2'!R52</f>
        <v/>
      </c>
      <c r="Q14" s="3" t="str">
        <f>'Quiz 2'!S52</f>
        <v/>
      </c>
      <c r="R14" s="3" t="str">
        <f>'Quiz 2'!T52</f>
        <v/>
      </c>
      <c r="S14" s="3" t="str">
        <f>'Quiz 2'!U52</f>
        <v/>
      </c>
      <c r="T14" s="3" t="str">
        <f>'Quiz 2'!V52</f>
        <v/>
      </c>
      <c r="U14" s="3" t="str">
        <f>'Quiz 2'!W52</f>
        <v/>
      </c>
      <c r="V14" s="3" t="str">
        <f>'Quiz 2'!X52</f>
        <v/>
      </c>
      <c r="W14" s="3" t="str">
        <f>'Quiz 2'!Y52</f>
        <v/>
      </c>
      <c r="X14" s="3" t="str">
        <f>'Quiz 2'!Z52</f>
        <v/>
      </c>
      <c r="Y14" s="3" t="str">
        <f>'Quiz 2'!AA52</f>
        <v/>
      </c>
      <c r="Z14" s="3">
        <f t="shared" si="0"/>
        <v>0</v>
      </c>
      <c r="AA14" s="15"/>
      <c r="BB14" s="15"/>
      <c r="BC14" s="15"/>
      <c r="BD14" s="15"/>
    </row>
    <row r="15" spans="1:56" ht="12.75" customHeight="1" x14ac:dyDescent="0.3">
      <c r="A15" s="13"/>
      <c r="B15" s="39" t="s">
        <v>4</v>
      </c>
      <c r="C15" s="65"/>
      <c r="D15" s="66"/>
      <c r="E15" s="14">
        <f>SUMIF(E7:E14,"&gt;0",E7:E14)+SUMIF(E7:E14,"&lt;0",E7:E14)</f>
        <v>0</v>
      </c>
      <c r="F15" s="3">
        <f t="shared" ref="F15:Y15" si="1">SUMIF(F7:F14,"&gt;0",F7:F14)+SUMIF(F7:F14,"&lt;0",F7:F14)+E15</f>
        <v>0</v>
      </c>
      <c r="G15" s="3">
        <f t="shared" si="1"/>
        <v>0</v>
      </c>
      <c r="H15" s="3">
        <f t="shared" si="1"/>
        <v>0</v>
      </c>
      <c r="I15" s="3">
        <f t="shared" si="1"/>
        <v>0</v>
      </c>
      <c r="J15" s="3">
        <f t="shared" si="1"/>
        <v>0</v>
      </c>
      <c r="K15" s="3">
        <f t="shared" si="1"/>
        <v>0</v>
      </c>
      <c r="L15" s="3">
        <f t="shared" si="1"/>
        <v>0</v>
      </c>
      <c r="M15" s="3">
        <f t="shared" si="1"/>
        <v>0</v>
      </c>
      <c r="N15" s="3">
        <f t="shared" si="1"/>
        <v>0</v>
      </c>
      <c r="O15" s="3">
        <f t="shared" si="1"/>
        <v>0</v>
      </c>
      <c r="P15" s="3">
        <f t="shared" si="1"/>
        <v>0</v>
      </c>
      <c r="Q15" s="3">
        <f t="shared" si="1"/>
        <v>0</v>
      </c>
      <c r="R15" s="3">
        <f t="shared" si="1"/>
        <v>0</v>
      </c>
      <c r="S15" s="3">
        <f t="shared" si="1"/>
        <v>0</v>
      </c>
      <c r="T15" s="3">
        <f t="shared" si="1"/>
        <v>0</v>
      </c>
      <c r="U15" s="3">
        <f t="shared" si="1"/>
        <v>0</v>
      </c>
      <c r="V15" s="3">
        <f t="shared" si="1"/>
        <v>0</v>
      </c>
      <c r="W15" s="3">
        <f t="shared" si="1"/>
        <v>0</v>
      </c>
      <c r="X15" s="3">
        <f t="shared" si="1"/>
        <v>0</v>
      </c>
      <c r="Y15" s="3">
        <f t="shared" si="1"/>
        <v>0</v>
      </c>
      <c r="Z15" s="3">
        <f>Y15</f>
        <v>0</v>
      </c>
      <c r="AA15" s="15"/>
      <c r="BB15" s="15"/>
      <c r="BC15" s="15"/>
      <c r="BD15" s="15"/>
    </row>
    <row r="16" spans="1:56" ht="12.75" customHeight="1" thickBot="1" x14ac:dyDescent="0.35">
      <c r="D16" s="15"/>
      <c r="E16" s="15"/>
      <c r="F16" s="15"/>
      <c r="G16" s="15"/>
      <c r="H16" s="15"/>
      <c r="I16" s="15"/>
      <c r="J16" s="43"/>
      <c r="L16" s="48"/>
      <c r="M16" s="48"/>
      <c r="N16" s="48"/>
      <c r="O16" s="48"/>
      <c r="P16" s="43"/>
      <c r="Q16" s="15"/>
      <c r="R16" s="48"/>
      <c r="S16" s="48"/>
      <c r="T16" s="15"/>
      <c r="U16" s="15"/>
      <c r="V16" s="15"/>
      <c r="W16" s="15"/>
      <c r="X16" s="15"/>
      <c r="Y16" s="15"/>
      <c r="Z16" s="15"/>
      <c r="AA16" s="15"/>
      <c r="BB16" s="15"/>
      <c r="BC16" s="15"/>
      <c r="BD16" s="15"/>
    </row>
    <row r="17" spans="1:56" ht="12.75" customHeight="1" thickBot="1" x14ac:dyDescent="0.35">
      <c r="D17" s="15"/>
      <c r="E17" s="15"/>
      <c r="F17" s="15"/>
      <c r="G17" s="15"/>
      <c r="H17" s="15"/>
      <c r="I17" s="15"/>
      <c r="J17" s="43"/>
      <c r="L17" s="45" t="s">
        <v>29</v>
      </c>
      <c r="M17" s="48"/>
      <c r="N17" s="48"/>
      <c r="O17" s="44"/>
      <c r="P17" s="43"/>
      <c r="Q17" s="15"/>
      <c r="R17" s="48"/>
      <c r="S17" s="27" t="str">
        <f>IF('Quiz 2'!G64&gt;=1,"1","")</f>
        <v/>
      </c>
      <c r="T17" s="27" t="str">
        <f>IF('Quiz 2'!G64&gt;=2,"2","")</f>
        <v/>
      </c>
      <c r="U17" s="27" t="str">
        <f>IF('Quiz 2'!G64&gt;=3,"3","")</f>
        <v/>
      </c>
      <c r="V17" s="27" t="str">
        <f>IF('Quiz 2'!G64&gt;=4,"4","")</f>
        <v/>
      </c>
      <c r="W17" s="27" t="str">
        <f>IF('Quiz 2'!G64&gt;=5,"5","")</f>
        <v/>
      </c>
      <c r="X17" s="27" t="str">
        <f>IF('Quiz 2'!G64&gt;=6,"6","")</f>
        <v/>
      </c>
      <c r="Y17" s="27" t="str">
        <f>IF('Quiz 2'!G64=7,"7","")</f>
        <v/>
      </c>
      <c r="Z17" s="15"/>
      <c r="AA17" s="15"/>
      <c r="BB17" s="15"/>
      <c r="BC17" s="15"/>
      <c r="BD17" s="15"/>
    </row>
    <row r="18" spans="1:56" ht="12.75" customHeight="1" thickBot="1" x14ac:dyDescent="0.35">
      <c r="D18" s="15"/>
      <c r="E18" s="15"/>
      <c r="F18" s="15"/>
      <c r="G18" s="15" t="s">
        <v>7</v>
      </c>
      <c r="H18" s="15"/>
      <c r="I18" s="48"/>
      <c r="J18" s="47"/>
      <c r="K18" s="47"/>
      <c r="L18" s="47"/>
      <c r="Q18" s="53" t="s">
        <v>2</v>
      </c>
      <c r="S18" s="27" t="str">
        <f>IF(COUNTIFS(E22:Y28,-10)&gt;=1,"1","")</f>
        <v/>
      </c>
      <c r="T18" s="27" t="str">
        <f>IF(COUNTIFS(E22:Y28,-10)&gt;=2,"2","")</f>
        <v/>
      </c>
      <c r="U18" s="27" t="str">
        <f>IF(COUNTIFS(E22:Y28,-10)&gt;=3,"3","")</f>
        <v/>
      </c>
      <c r="V18" s="27" t="str">
        <f>IF(COUNTIFS(E22:Y28,-10)&gt;=4,"4","")</f>
        <v/>
      </c>
      <c r="W18" s="28" t="str">
        <f>IF(COUNTIFS(E22:Y28,-10)&gt;=5,"5","")</f>
        <v/>
      </c>
      <c r="X18" s="28" t="str">
        <f>IF(COUNTIFS(E22:Y28,-10)&gt;=6,"6","")</f>
        <v/>
      </c>
      <c r="Y18" s="29" t="str">
        <f>IF(COUNTIFS(E22:Y28,-10)&gt;=7,"7","")</f>
        <v/>
      </c>
      <c r="Z18" s="15"/>
      <c r="AA18" s="15"/>
      <c r="BB18" s="15"/>
      <c r="BC18" s="15"/>
      <c r="BD18" s="15"/>
    </row>
    <row r="19" spans="1:56" ht="12.75" customHeight="1" x14ac:dyDescent="0.3">
      <c r="A19" s="12"/>
      <c r="B19" s="46"/>
      <c r="C19" s="46"/>
      <c r="D19" s="15"/>
      <c r="E19" s="15"/>
      <c r="F19" s="15"/>
      <c r="M19" s="20"/>
      <c r="N19" s="20"/>
      <c r="O19" s="20"/>
      <c r="P19" s="15"/>
      <c r="Q19" s="15"/>
      <c r="R19" s="48"/>
      <c r="S19" s="21"/>
      <c r="T19" s="21"/>
      <c r="U19" s="21"/>
      <c r="V19" s="15"/>
      <c r="W19" s="15"/>
      <c r="X19" s="15"/>
      <c r="Y19" s="15"/>
      <c r="Z19" s="15"/>
      <c r="AA19" s="15"/>
      <c r="BB19" s="15"/>
      <c r="BC19" s="15"/>
      <c r="BD19" s="15"/>
    </row>
    <row r="20" spans="1:56" ht="12.75" customHeight="1" x14ac:dyDescent="0.3">
      <c r="D20" s="22"/>
      <c r="E20" s="22"/>
      <c r="F20" s="22"/>
      <c r="G20" s="22"/>
      <c r="H20" s="23"/>
      <c r="I20" s="22"/>
      <c r="J20" s="22"/>
      <c r="L20" s="23"/>
      <c r="M20" s="48"/>
      <c r="N20" s="48"/>
      <c r="O20" s="48"/>
      <c r="P20" s="50" t="str">
        <f>'Quiz 2'!G74</f>
        <v/>
      </c>
      <c r="Q20" s="22"/>
      <c r="R20" s="24"/>
      <c r="S20" s="15"/>
      <c r="T20" s="15"/>
      <c r="U20" s="15"/>
      <c r="V20" s="50" t="str">
        <f>'Quiz 2'!H74</f>
        <v/>
      </c>
      <c r="W20" s="22"/>
      <c r="X20" s="22"/>
      <c r="Y20" s="22"/>
      <c r="Z20" s="22"/>
      <c r="AA20" s="15"/>
      <c r="BB20" s="15"/>
      <c r="BC20" s="15"/>
      <c r="BD20" s="15"/>
    </row>
    <row r="21" spans="1:56" ht="12.75" customHeight="1" x14ac:dyDescent="0.3">
      <c r="B21" s="2" t="s">
        <v>0</v>
      </c>
      <c r="C21" s="63"/>
      <c r="D21" s="64"/>
      <c r="E21" s="3">
        <v>1</v>
      </c>
      <c r="F21" s="3">
        <v>2</v>
      </c>
      <c r="G21" s="3">
        <v>3</v>
      </c>
      <c r="H21" s="3">
        <v>4</v>
      </c>
      <c r="I21" s="3">
        <v>5</v>
      </c>
      <c r="J21" s="11">
        <v>6</v>
      </c>
      <c r="K21" s="3">
        <v>7</v>
      </c>
      <c r="L21" s="11">
        <v>8</v>
      </c>
      <c r="M21" s="3">
        <v>9</v>
      </c>
      <c r="N21" s="3">
        <v>10</v>
      </c>
      <c r="O21" s="3">
        <v>11</v>
      </c>
      <c r="P21" s="3">
        <v>12</v>
      </c>
      <c r="Q21" s="3">
        <v>13</v>
      </c>
      <c r="R21" s="3">
        <v>14</v>
      </c>
      <c r="S21" s="3">
        <v>15</v>
      </c>
      <c r="T21" s="3">
        <v>16</v>
      </c>
      <c r="U21" s="3">
        <v>17</v>
      </c>
      <c r="V21" s="3">
        <v>18</v>
      </c>
      <c r="W21" s="3">
        <v>19</v>
      </c>
      <c r="X21" s="3">
        <v>20</v>
      </c>
      <c r="Y21" s="3">
        <v>21</v>
      </c>
      <c r="Z21" s="3" t="s">
        <v>1</v>
      </c>
      <c r="AA21" s="15"/>
      <c r="BB21" s="15"/>
      <c r="BC21" s="15"/>
      <c r="BD21" s="15"/>
    </row>
    <row r="22" spans="1:56" ht="12.75" customHeight="1" x14ac:dyDescent="0.3">
      <c r="B22" s="25">
        <v>1</v>
      </c>
      <c r="C22" s="58"/>
      <c r="D22" s="5"/>
      <c r="E22" s="3"/>
      <c r="F22" s="3"/>
      <c r="G22" s="3"/>
      <c r="H22" s="3"/>
      <c r="I22" s="3"/>
      <c r="J22" s="3"/>
      <c r="K22" s="3"/>
      <c r="L22" s="3"/>
      <c r="M22" s="3"/>
      <c r="N22" s="3"/>
      <c r="O22" s="3"/>
      <c r="P22" s="3"/>
      <c r="Q22" s="3"/>
      <c r="R22" s="3"/>
      <c r="S22" s="3"/>
      <c r="T22" s="3"/>
      <c r="U22" s="3"/>
      <c r="V22" s="3"/>
      <c r="W22" s="3"/>
      <c r="X22" s="3"/>
      <c r="Y22" s="3"/>
      <c r="Z22" s="3">
        <f>SUM(E22:Y22)</f>
        <v>0</v>
      </c>
      <c r="AA22" s="15"/>
      <c r="BB22" s="15"/>
      <c r="BC22" s="15"/>
      <c r="BD22" s="15"/>
    </row>
    <row r="23" spans="1:56" ht="12.75" customHeight="1" x14ac:dyDescent="0.3">
      <c r="B23" s="9">
        <v>2</v>
      </c>
      <c r="C23" s="59"/>
      <c r="D23" s="7"/>
      <c r="E23" s="3"/>
      <c r="F23" s="3"/>
      <c r="G23" s="3"/>
      <c r="H23" s="3"/>
      <c r="I23" s="3"/>
      <c r="J23" s="3"/>
      <c r="K23" s="3"/>
      <c r="L23" s="3"/>
      <c r="M23" s="3"/>
      <c r="N23" s="3"/>
      <c r="O23" s="3"/>
      <c r="P23" s="3"/>
      <c r="Q23" s="3"/>
      <c r="R23" s="3"/>
      <c r="S23" s="3"/>
      <c r="T23" s="3"/>
      <c r="U23" s="3"/>
      <c r="V23" s="3"/>
      <c r="W23" s="3"/>
      <c r="X23" s="3"/>
      <c r="Y23" s="3"/>
      <c r="Z23" s="3">
        <f t="shared" ref="Z23:Z29" si="2">SUM(E23:Y23)</f>
        <v>0</v>
      </c>
      <c r="AA23" s="15"/>
      <c r="BB23" s="15"/>
      <c r="BC23" s="15"/>
      <c r="BD23" s="15"/>
    </row>
    <row r="24" spans="1:56" ht="12.75" customHeight="1" x14ac:dyDescent="0.3">
      <c r="B24" s="9">
        <v>3</v>
      </c>
      <c r="C24" s="59"/>
      <c r="D24" s="7"/>
      <c r="E24" s="8"/>
      <c r="F24" s="8"/>
      <c r="G24" s="3"/>
      <c r="H24" s="3"/>
      <c r="I24" s="3"/>
      <c r="J24" s="3"/>
      <c r="K24" s="3"/>
      <c r="L24" s="3"/>
      <c r="M24" s="3"/>
      <c r="N24" s="3"/>
      <c r="O24" s="3"/>
      <c r="P24" s="3"/>
      <c r="Q24" s="3"/>
      <c r="R24" s="3"/>
      <c r="S24" s="3"/>
      <c r="T24" s="3"/>
      <c r="U24" s="3"/>
      <c r="V24" s="3"/>
      <c r="W24" s="3"/>
      <c r="X24" s="3"/>
      <c r="Y24" s="3"/>
      <c r="Z24" s="3">
        <f t="shared" si="2"/>
        <v>0</v>
      </c>
      <c r="AA24" s="15"/>
      <c r="BB24" s="15"/>
      <c r="BC24" s="15"/>
      <c r="BD24" s="15"/>
    </row>
    <row r="25" spans="1:56" ht="12.75" customHeight="1" x14ac:dyDescent="0.3">
      <c r="B25" s="9">
        <v>4</v>
      </c>
      <c r="C25" s="59"/>
      <c r="D25" s="7"/>
      <c r="E25" s="8"/>
      <c r="F25" s="8"/>
      <c r="G25" s="3"/>
      <c r="H25" s="3"/>
      <c r="I25" s="3"/>
      <c r="J25" s="3"/>
      <c r="K25" s="3"/>
      <c r="L25" s="3"/>
      <c r="M25" s="3"/>
      <c r="N25" s="3"/>
      <c r="O25" s="3"/>
      <c r="P25" s="3"/>
      <c r="Q25" s="3"/>
      <c r="R25" s="3"/>
      <c r="S25" s="3"/>
      <c r="T25" s="3"/>
      <c r="U25" s="3"/>
      <c r="W25" s="3"/>
      <c r="X25" s="3"/>
      <c r="Y25" s="3"/>
      <c r="Z25" s="3">
        <f t="shared" si="2"/>
        <v>0</v>
      </c>
      <c r="AA25" s="15"/>
      <c r="BB25" s="15"/>
      <c r="BC25" s="15"/>
      <c r="BD25" s="15"/>
    </row>
    <row r="26" spans="1:56" ht="12.75" customHeight="1" x14ac:dyDescent="0.3">
      <c r="B26" s="9">
        <v>5</v>
      </c>
      <c r="C26" s="59"/>
      <c r="D26" s="7"/>
      <c r="E26" s="8"/>
      <c r="F26" s="8"/>
      <c r="G26" s="3"/>
      <c r="H26" s="3"/>
      <c r="I26" s="3"/>
      <c r="J26" s="3"/>
      <c r="K26" s="3"/>
      <c r="L26" s="3"/>
      <c r="M26" s="3"/>
      <c r="N26" s="3"/>
      <c r="O26" s="3"/>
      <c r="P26" s="3"/>
      <c r="Q26" s="3"/>
      <c r="R26" s="3"/>
      <c r="S26" s="3"/>
      <c r="T26" s="3"/>
      <c r="U26" s="3"/>
      <c r="V26" s="3"/>
      <c r="W26" s="3"/>
      <c r="X26" s="3"/>
      <c r="Y26" s="3"/>
      <c r="Z26" s="3">
        <f t="shared" si="2"/>
        <v>0</v>
      </c>
      <c r="AA26" s="15"/>
      <c r="BB26" s="15"/>
      <c r="BC26" s="15"/>
      <c r="BD26" s="15"/>
    </row>
    <row r="27" spans="1:56" ht="12.75" customHeight="1" x14ac:dyDescent="0.3">
      <c r="B27" s="9">
        <v>6</v>
      </c>
      <c r="C27" s="59"/>
      <c r="D27" s="7"/>
      <c r="E27" s="8"/>
      <c r="F27" s="8"/>
      <c r="G27" s="10"/>
      <c r="H27" s="3"/>
      <c r="I27" s="3"/>
      <c r="J27" s="3"/>
      <c r="K27" s="3"/>
      <c r="L27" s="3"/>
      <c r="M27" s="3"/>
      <c r="N27" s="3"/>
      <c r="O27" s="3"/>
      <c r="P27" s="3"/>
      <c r="Q27" s="3"/>
      <c r="R27" s="3"/>
      <c r="S27" s="3"/>
      <c r="T27" s="3"/>
      <c r="U27" s="3"/>
      <c r="V27" s="3"/>
      <c r="W27" s="3"/>
      <c r="X27" s="3"/>
      <c r="Y27" s="3"/>
      <c r="Z27" s="3">
        <f t="shared" si="2"/>
        <v>0</v>
      </c>
      <c r="AA27" s="15"/>
      <c r="BB27" s="15"/>
      <c r="BC27" s="15"/>
      <c r="BD27" s="15"/>
    </row>
    <row r="28" spans="1:56" ht="12.75" customHeight="1" x14ac:dyDescent="0.3">
      <c r="B28" s="9">
        <v>7</v>
      </c>
      <c r="C28" s="59"/>
      <c r="D28" s="7"/>
      <c r="E28" s="8"/>
      <c r="F28" s="8"/>
      <c r="H28" s="3"/>
      <c r="I28" s="3"/>
      <c r="J28" s="3"/>
      <c r="K28" s="3"/>
      <c r="L28" s="3"/>
      <c r="M28" s="3"/>
      <c r="N28" s="3"/>
      <c r="O28" s="3"/>
      <c r="P28" s="3"/>
      <c r="Q28" s="3"/>
      <c r="R28" s="3"/>
      <c r="S28" s="3"/>
      <c r="T28" s="3"/>
      <c r="U28" s="3"/>
      <c r="V28" s="3"/>
      <c r="W28" s="3"/>
      <c r="X28" s="3"/>
      <c r="Y28" s="3"/>
      <c r="Z28" s="3">
        <f t="shared" si="2"/>
        <v>0</v>
      </c>
      <c r="AA28" s="15"/>
      <c r="BB28" s="15"/>
      <c r="BC28" s="15"/>
      <c r="BD28" s="15"/>
    </row>
    <row r="29" spans="1:56" ht="12.75" customHeight="1" x14ac:dyDescent="0.3">
      <c r="B29" s="56" t="s">
        <v>3</v>
      </c>
      <c r="C29" s="15"/>
      <c r="D29" s="34"/>
      <c r="E29" s="53" t="str">
        <f>'Quiz 2'!G68</f>
        <v/>
      </c>
      <c r="F29" s="3" t="str">
        <f>'Quiz 2'!H68</f>
        <v/>
      </c>
      <c r="G29" s="3" t="str">
        <f>'Quiz 2'!I68</f>
        <v/>
      </c>
      <c r="H29" s="3" t="str">
        <f>'Quiz 2'!J68</f>
        <v/>
      </c>
      <c r="I29" s="3" t="str">
        <f>'Quiz 2'!K68</f>
        <v/>
      </c>
      <c r="J29" s="3" t="str">
        <f>'Quiz 2'!L68</f>
        <v/>
      </c>
      <c r="K29" s="3" t="str">
        <f>'Quiz 2'!M68</f>
        <v/>
      </c>
      <c r="L29" s="3" t="str">
        <f>'Quiz 2'!N68</f>
        <v/>
      </c>
      <c r="M29" s="3" t="str">
        <f>'Quiz 2'!O68</f>
        <v/>
      </c>
      <c r="N29" s="3" t="str">
        <f>'Quiz 2'!P68</f>
        <v/>
      </c>
      <c r="O29" s="3" t="str">
        <f>'Quiz 2'!Q68</f>
        <v/>
      </c>
      <c r="P29" s="3" t="str">
        <f>'Quiz 2'!R68</f>
        <v/>
      </c>
      <c r="Q29" s="3" t="str">
        <f>'Quiz 2'!S68</f>
        <v/>
      </c>
      <c r="R29" s="3" t="str">
        <f>'Quiz 2'!T68</f>
        <v/>
      </c>
      <c r="S29" s="3" t="str">
        <f>'Quiz 2'!U68</f>
        <v/>
      </c>
      <c r="T29" s="3" t="str">
        <f>'Quiz 2'!V68</f>
        <v/>
      </c>
      <c r="U29" s="3" t="str">
        <f>'Quiz 2'!W68</f>
        <v/>
      </c>
      <c r="V29" s="3" t="str">
        <f>'Quiz 2'!X68</f>
        <v/>
      </c>
      <c r="W29" s="3" t="str">
        <f>'Quiz 2'!Y68</f>
        <v/>
      </c>
      <c r="X29" s="3" t="str">
        <f>'Quiz 2'!Z68</f>
        <v/>
      </c>
      <c r="Y29" s="3" t="str">
        <f>'Quiz 2'!AA68</f>
        <v/>
      </c>
      <c r="Z29" s="3">
        <f t="shared" si="2"/>
        <v>0</v>
      </c>
    </row>
    <row r="30" spans="1:56" ht="12.75" customHeight="1" x14ac:dyDescent="0.3">
      <c r="B30" s="3" t="s">
        <v>4</v>
      </c>
      <c r="C30" s="65"/>
      <c r="D30" s="66"/>
      <c r="E30" s="3">
        <f>SUMIF(E22:E29,"&gt;0",E22:E29)+SUMIF(E22:E29,"&lt;0",E22:E29)</f>
        <v>0</v>
      </c>
      <c r="F30" s="3">
        <f t="shared" ref="F30:Y30" si="3">SUMIF(F22:F29,"&gt;0",F22:F29)+SUMIF(F22:F29,"&lt;0",F22:F29)+E30</f>
        <v>0</v>
      </c>
      <c r="G30" s="3">
        <f t="shared" si="3"/>
        <v>0</v>
      </c>
      <c r="H30" s="3">
        <f t="shared" si="3"/>
        <v>0</v>
      </c>
      <c r="I30" s="3">
        <f t="shared" si="3"/>
        <v>0</v>
      </c>
      <c r="J30" s="3">
        <f t="shared" si="3"/>
        <v>0</v>
      </c>
      <c r="K30" s="3">
        <f t="shared" si="3"/>
        <v>0</v>
      </c>
      <c r="L30" s="3">
        <f t="shared" si="3"/>
        <v>0</v>
      </c>
      <c r="M30" s="3">
        <f t="shared" si="3"/>
        <v>0</v>
      </c>
      <c r="N30" s="3">
        <f t="shared" si="3"/>
        <v>0</v>
      </c>
      <c r="O30" s="3">
        <f t="shared" si="3"/>
        <v>0</v>
      </c>
      <c r="P30" s="3">
        <f t="shared" si="3"/>
        <v>0</v>
      </c>
      <c r="Q30" s="3">
        <f t="shared" si="3"/>
        <v>0</v>
      </c>
      <c r="R30" s="3">
        <f t="shared" si="3"/>
        <v>0</v>
      </c>
      <c r="S30" s="3">
        <f t="shared" si="3"/>
        <v>0</v>
      </c>
      <c r="T30" s="3">
        <f t="shared" si="3"/>
        <v>0</v>
      </c>
      <c r="U30" s="3">
        <f t="shared" si="3"/>
        <v>0</v>
      </c>
      <c r="V30" s="3">
        <f t="shared" si="3"/>
        <v>0</v>
      </c>
      <c r="W30" s="3">
        <f t="shared" si="3"/>
        <v>0</v>
      </c>
      <c r="X30" s="3">
        <f t="shared" si="3"/>
        <v>0</v>
      </c>
      <c r="Y30" s="3">
        <f t="shared" si="3"/>
        <v>0</v>
      </c>
      <c r="Z30" s="3">
        <f>Y30</f>
        <v>0</v>
      </c>
    </row>
    <row r="39" spans="2:27" hidden="1" x14ac:dyDescent="0.3">
      <c r="B39" s="67" t="s">
        <v>32</v>
      </c>
      <c r="C39" s="67"/>
      <c r="D39" s="67"/>
      <c r="E39" s="67"/>
      <c r="I39" s="41" t="s">
        <v>33</v>
      </c>
    </row>
    <row r="40" spans="2:27" hidden="1" x14ac:dyDescent="0.3">
      <c r="B40" s="16" t="s">
        <v>5</v>
      </c>
      <c r="D40" t="s">
        <v>6</v>
      </c>
      <c r="E40"/>
      <c r="F40" s="15"/>
      <c r="G40" s="42" t="s">
        <v>30</v>
      </c>
      <c r="H40" s="15"/>
      <c r="I40" s="53">
        <v>3</v>
      </c>
      <c r="J40" s="53">
        <v>4</v>
      </c>
      <c r="K40" s="53">
        <v>5</v>
      </c>
      <c r="L40" s="53">
        <v>6</v>
      </c>
      <c r="M40" s="53">
        <v>7</v>
      </c>
      <c r="N40" s="53">
        <v>8</v>
      </c>
      <c r="O40" s="53">
        <v>9</v>
      </c>
      <c r="P40" s="53">
        <v>10</v>
      </c>
      <c r="Q40" s="53">
        <v>11</v>
      </c>
      <c r="R40" s="53">
        <v>12</v>
      </c>
      <c r="S40" s="53">
        <v>13</v>
      </c>
      <c r="T40" s="53">
        <v>14</v>
      </c>
      <c r="U40" s="53">
        <v>15</v>
      </c>
      <c r="V40" s="53">
        <v>16</v>
      </c>
      <c r="W40" s="53">
        <v>17</v>
      </c>
      <c r="X40" s="53">
        <v>18</v>
      </c>
      <c r="Y40" s="53">
        <v>19</v>
      </c>
      <c r="Z40" s="53">
        <v>20</v>
      </c>
      <c r="AA40" s="53">
        <v>21</v>
      </c>
    </row>
    <row r="41" spans="2:27" hidden="1" x14ac:dyDescent="0.3">
      <c r="B41">
        <f>COUNTIF('Quiz 2'!E7:Y13,-10)</f>
        <v>0</v>
      </c>
      <c r="C41" t="b">
        <f>IF(B41&gt;=5,TRUE,FALSE)</f>
        <v>0</v>
      </c>
      <c r="D41">
        <v>5</v>
      </c>
      <c r="E41">
        <f>COUNTIF('Quiz 2'!E7:I13,-10)</f>
        <v>0</v>
      </c>
      <c r="F41" s="15"/>
      <c r="G41" s="15" t="b">
        <f>OR('Quiz 2'!E7=20,'Quiz 2'!F7=20,'Quiz 2'!G7=20,'Quiz 2'!H7=20,'Quiz 2'!I7=20,'Quiz 2'!J7=20,'Quiz 2'!K7=20,'Quiz 2'!L7=20,'Quiz 2'!M7=20,'Quiz 2'!N7=20,'Quiz 2'!O7=20,'Quiz 2'!P7=20,'Quiz 2'!Q7=20,'Quiz 2'!R7=20,'Quiz 2'!S7=20,'Quiz 2'!T7=20,'Quiz 2'!U7=20,'Quiz 2'!V7=20,'Quiz 2'!W7=20,'Quiz 2'!X7=20,'Quiz 2'!Y7=20)</f>
        <v>0</v>
      </c>
      <c r="H41" s="15"/>
      <c r="I41" s="15" t="b">
        <f>OR('Quiz 2'!E7=20,'Quiz 2'!F7=20,'Quiz 2'!G7=20)</f>
        <v>0</v>
      </c>
      <c r="J41" s="15" t="b">
        <f>OR('Quiz 2'!E7=20,'Quiz 2'!F7=20,'Quiz 2'!G7=20,'Quiz 2'!H7=20)</f>
        <v>0</v>
      </c>
      <c r="K41" s="15" t="b">
        <f>OR('Quiz 2'!E7=20,'Quiz 2'!F7=20,'Quiz 2'!G7=20,'Quiz 2'!H7=20,'Quiz 2'!I7=20)</f>
        <v>0</v>
      </c>
      <c r="L41" s="15" t="b">
        <f>OR('Quiz 2'!E7=20,'Quiz 2'!F7=20,'Quiz 2'!G7=20,'Quiz 2'!H7=20,'Quiz 2'!I7=20,'Quiz 2'!J7=20)</f>
        <v>0</v>
      </c>
      <c r="M41" s="15" t="b">
        <f>OR('Quiz 2'!E7=20,'Quiz 2'!F7=20,'Quiz 2'!G7=20,'Quiz 2'!H7=20,'Quiz 2'!I7=20,'Quiz 2'!J7=20,'Quiz 2'!K7=20)</f>
        <v>0</v>
      </c>
      <c r="N41" s="15" t="b">
        <f>OR('Quiz 2'!E7=20,'Quiz 2'!F7=20,'Quiz 2'!G7=20,'Quiz 2'!H7=20,'Quiz 2'!I7=20,'Quiz 2'!J7=20,'Quiz 2'!K7=20,'Quiz 2'!L7=20)</f>
        <v>0</v>
      </c>
      <c r="O41" s="15" t="b">
        <f>OR('Quiz 2'!E7=20,'Quiz 2'!F7=20,'Quiz 2'!G7=20,'Quiz 2'!H7=20,'Quiz 2'!I7=20,'Quiz 2'!J7=20,'Quiz 2'!K7=20,'Quiz 2'!L7=20,'Quiz 2'!M7=20)</f>
        <v>0</v>
      </c>
      <c r="P41" s="15" t="b">
        <f>OR('Quiz 2'!E7=20,'Quiz 2'!F7=20,'Quiz 2'!G7=20,'Quiz 2'!H7=20,'Quiz 2'!I7=20,'Quiz 2'!J7=20,'Quiz 2'!K7=20,'Quiz 2'!L7=20,'Quiz 2'!M7=20,'Quiz 2'!N7=20)</f>
        <v>0</v>
      </c>
      <c r="Q41" s="15" t="b">
        <f>OR('Quiz 2'!E7=20,'Quiz 2'!F7=20,'Quiz 2'!G7=20,'Quiz 2'!H7=20,'Quiz 2'!I7=20,'Quiz 2'!J7=20,'Quiz 2'!K7=20,'Quiz 2'!L7=20,'Quiz 2'!M7=20,'Quiz 2'!N7=20,'Quiz 2'!O7=20)</f>
        <v>0</v>
      </c>
      <c r="R41" s="15" t="b">
        <f>OR('Quiz 2'!E7=20,'Quiz 2'!F7=20,'Quiz 2'!G7=20,'Quiz 2'!H7=20,'Quiz 2'!I7=20,'Quiz 2'!J7=20,'Quiz 2'!K7=20,'Quiz 2'!L7=20,'Quiz 2'!M7=20,'Quiz 2'!N7=20,'Quiz 2'!O7=20,'Quiz 2'!P7=20)</f>
        <v>0</v>
      </c>
      <c r="S41" s="15" t="b">
        <f>OR('Quiz 2'!E7=20,'Quiz 2'!F7=20,'Quiz 2'!G7=20,'Quiz 2'!H7=20,'Quiz 2'!I7=20,'Quiz 2'!J7=20,'Quiz 2'!K7=20,'Quiz 2'!L7=20,'Quiz 2'!M7=20,'Quiz 2'!N7=20,'Quiz 2'!O7=20,'Quiz 2'!P7=20,'Quiz 2'!Q7=20)</f>
        <v>0</v>
      </c>
      <c r="T41" s="15" t="b">
        <f>OR('Quiz 2'!E7=20,'Quiz 2'!F7=20,'Quiz 2'!G7=20,'Quiz 2'!H7=20,'Quiz 2'!I7=20,'Quiz 2'!J7=20,'Quiz 2'!K7=20,'Quiz 2'!L7=20,'Quiz 2'!M7=20,'Quiz 2'!N7=20,'Quiz 2'!O7=20,'Quiz 2'!P7=20,'Quiz 2'!Q7=20,'Quiz 2'!R7=20)</f>
        <v>0</v>
      </c>
      <c r="U41" s="15" t="b">
        <f>OR('Quiz 2'!E7=20,'Quiz 2'!F7=20,'Quiz 2'!G7=20,'Quiz 2'!H7=20,'Quiz 2'!I7=20,'Quiz 2'!J7=20,'Quiz 2'!K7=20,'Quiz 2'!L7=20,'Quiz 2'!M7=20,'Quiz 2'!N7=20,'Quiz 2'!O7=20,'Quiz 2'!P7=20,'Quiz 2'!Q7=20,'Quiz 2'!R7=20,'Quiz 2'!S7=20)</f>
        <v>0</v>
      </c>
      <c r="V41" s="15" t="b">
        <f>OR('Quiz 2'!E7=20,'Quiz 2'!F7=20,'Quiz 2'!G7=20,'Quiz 2'!H7=20,'Quiz 2'!I7=20,'Quiz 2'!J7=20,'Quiz 2'!K7=20,'Quiz 2'!L7=20,'Quiz 2'!M7=20,'Quiz 2'!N7=20,'Quiz 2'!O7=20,'Quiz 2'!P7=20,'Quiz 2'!Q7=20,'Quiz 2'!R7=20,'Quiz 2'!S7=20,'Quiz 2'!T7=20)</f>
        <v>0</v>
      </c>
      <c r="W41" s="15" t="b">
        <f>OR('Quiz 2'!E7=20,'Quiz 2'!F7=20,'Quiz 2'!G7=20,'Quiz 2'!H7=20,'Quiz 2'!I7=20,'Quiz 2'!J7=20,'Quiz 2'!K7=20,'Quiz 2'!L7=20,'Quiz 2'!M7=20,'Quiz 2'!N7=20,'Quiz 2'!O7=20,'Quiz 2'!P7=20,'Quiz 2'!Q7=20,'Quiz 2'!R7=20,'Quiz 2'!S7=20,'Quiz 2'!T7=20,'Quiz 2'!U7=20)</f>
        <v>0</v>
      </c>
      <c r="X41" s="15" t="b">
        <f>OR('Quiz 2'!E7=20,'Quiz 2'!F7=20,'Quiz 2'!G7=20,'Quiz 2'!H7=20,'Quiz 2'!I7=20,'Quiz 2'!J7=20,'Quiz 2'!K7=20,'Quiz 2'!L7=20,'Quiz 2'!M7=20,'Quiz 2'!N7=20,'Quiz 2'!O7=20,'Quiz 2'!P7=20,'Quiz 2'!Q7=20,'Quiz 2'!R7=20,'Quiz 2'!S7=20,'Quiz 2'!T7=20,'Quiz 2'!U7=20,'Quiz 2'!V7=20)</f>
        <v>0</v>
      </c>
      <c r="Y41" s="15" t="b">
        <f>OR('Quiz 2'!E7=20,'Quiz 2'!F7=20,'Quiz 2'!G7=20,'Quiz 2'!H7=20,'Quiz 2'!I7=20,'Quiz 2'!J7=20,'Quiz 2'!K7=20,'Quiz 2'!L7=20,'Quiz 2'!M7=20,'Quiz 2'!N7=20,'Quiz 2'!O7=20,'Quiz 2'!P7=20,'Quiz 2'!Q7=20,'Quiz 2'!R7=20,'Quiz 2'!S7=20,'Quiz 2'!T7=20,'Quiz 2'!U7=20,'Quiz 2'!V7=20,'Quiz 2'!W7=20)</f>
        <v>0</v>
      </c>
      <c r="Z41" s="15" t="b">
        <f>OR('Quiz 2'!E7=20,'Quiz 2'!F7=20,'Quiz 2'!G7=20,'Quiz 2'!H7=20,'Quiz 2'!I7=20,'Quiz 2'!J7=20,'Quiz 2'!K7=20,'Quiz 2'!L7=20,'Quiz 2'!M7=20,'Quiz 2'!N7=20,'Quiz 2'!O7=20,'Quiz 2'!P7=20,'Quiz 2'!Q7=20,'Quiz 2'!R7=20,'Quiz 2'!S7=20,'Quiz 2'!T7=20,'Quiz 2'!U7=20,'Quiz 2'!V7=20,'Quiz 2'!W7=20,'Quiz 2'!X7=20)</f>
        <v>0</v>
      </c>
      <c r="AA41" s="15" t="b">
        <f>OR('Quiz 2'!E7=20,'Quiz 2'!F7=20,'Quiz 2'!G7=20,'Quiz 2'!H7=20,'Quiz 2'!I7=20,'Quiz 2'!J7=20,'Quiz 2'!K7=20,'Quiz 2'!L7=20,'Quiz 2'!M7=20,'Quiz 2'!N7=20,'Quiz 2'!O7=20,'Quiz 2'!P7=20,'Quiz 2'!Q7=20,'Quiz 2'!R7=20,'Quiz 2'!S7=20,'Quiz 2'!T7=20,'Quiz 2'!U7=20,'Quiz 2'!V7=20,'Quiz 2'!W7=20,'Quiz 2'!X7=20,'Quiz 2'!Y7=20)</f>
        <v>0</v>
      </c>
    </row>
    <row r="42" spans="2:27" hidden="1" x14ac:dyDescent="0.3">
      <c r="C42" t="b">
        <f>IF(B41&gt;=6,TRUE,FALSE)</f>
        <v>0</v>
      </c>
      <c r="D42">
        <v>6</v>
      </c>
      <c r="E42">
        <f>COUNTIF('Quiz 2'!E7:J13,-10)</f>
        <v>0</v>
      </c>
      <c r="F42" s="15"/>
      <c r="G42" s="15" t="b">
        <f>OR('Quiz 2'!E8=20,'Quiz 2'!F8=20,'Quiz 2'!G8=20,'Quiz 2'!H8=20,'Quiz 2'!I8=20,'Quiz 2'!J8=20,'Quiz 2'!K8=20,'Quiz 2'!L8=20,'Quiz 2'!M8=20,'Quiz 2'!N8=20,'Quiz 2'!O8=20,'Quiz 2'!P8=20,'Quiz 2'!Q8=20,'Quiz 2'!R8=20,'Quiz 2'!S8=20,'Quiz 2'!T8=20,'Quiz 2'!U8=20,'Quiz 2'!V8=20,'Quiz 2'!W8=20,'Quiz 2'!X8=20,'Quiz 2'!Y8=20)</f>
        <v>0</v>
      </c>
      <c r="H42" s="15"/>
      <c r="I42" s="15" t="b">
        <f>OR('Quiz 2'!E8=20,'Quiz 2'!F8=20,'Quiz 2'!G8=20)</f>
        <v>0</v>
      </c>
      <c r="J42" s="15" t="b">
        <f>OR('Quiz 2'!E8=20,'Quiz 2'!F8=20,'Quiz 2'!G8=20,'Quiz 2'!H8=20)</f>
        <v>0</v>
      </c>
      <c r="K42" s="15" t="b">
        <f>OR('Quiz 2'!E8=20,'Quiz 2'!F8=20,'Quiz 2'!G8=20,'Quiz 2'!H8=20,'Quiz 2'!I8=20)</f>
        <v>0</v>
      </c>
      <c r="L42" s="15" t="b">
        <f>OR('Quiz 2'!E8=20,'Quiz 2'!F8=20,'Quiz 2'!G8=20,'Quiz 2'!H8=20,'Quiz 2'!I8=20,'Quiz 2'!J8=20)</f>
        <v>0</v>
      </c>
      <c r="M42" s="15" t="b">
        <f>OR('Quiz 2'!E8=20,'Quiz 2'!F8=20,'Quiz 2'!G8=20,'Quiz 2'!H8=20,'Quiz 2'!I8=20,'Quiz 2'!J8=20,'Quiz 2'!K8=20)</f>
        <v>0</v>
      </c>
      <c r="N42" s="15" t="b">
        <f>OR('Quiz 2'!E8=20,'Quiz 2'!F8=20,'Quiz 2'!G8=20,'Quiz 2'!H8=20,'Quiz 2'!I8=20,'Quiz 2'!J8=20,'Quiz 2'!K8=20,'Quiz 2'!L8=20)</f>
        <v>0</v>
      </c>
      <c r="O42" s="15" t="b">
        <f>OR('Quiz 2'!E8=20,'Quiz 2'!F8=20,'Quiz 2'!G8=20,'Quiz 2'!H8=20,'Quiz 2'!I8=20,'Quiz 2'!J8=20,'Quiz 2'!K8=20,'Quiz 2'!L8=20,'Quiz 2'!M8=20)</f>
        <v>0</v>
      </c>
      <c r="P42" s="15" t="b">
        <f>OR('Quiz 2'!E8=20,'Quiz 2'!F8=20,'Quiz 2'!G8=20,'Quiz 2'!H8=20,'Quiz 2'!I8=20,'Quiz 2'!J8=20,'Quiz 2'!K8=20,'Quiz 2'!L8=20,'Quiz 2'!M8=20,'Quiz 2'!N8=20)</f>
        <v>0</v>
      </c>
      <c r="Q42" s="15" t="b">
        <f>OR('Quiz 2'!E8=20,'Quiz 2'!F8=20,'Quiz 2'!G8=20,'Quiz 2'!H8=20,'Quiz 2'!I8=20,'Quiz 2'!J8=20,'Quiz 2'!K8=20,'Quiz 2'!L8=20,'Quiz 2'!M8=20,'Quiz 2'!N8=20,'Quiz 2'!O8=20)</f>
        <v>0</v>
      </c>
      <c r="R42" s="15" t="b">
        <f>OR('Quiz 2'!E8=20,'Quiz 2'!F8=20,'Quiz 2'!G8=20,'Quiz 2'!H8=20,'Quiz 2'!I8=20,'Quiz 2'!J8=20,'Quiz 2'!K8=20,'Quiz 2'!L8=20,'Quiz 2'!M8=20,'Quiz 2'!N8=20,'Quiz 2'!O8=20,'Quiz 2'!P8=20)</f>
        <v>0</v>
      </c>
      <c r="S42" s="15" t="b">
        <f>OR('Quiz 2'!E8=20,'Quiz 2'!F8=20,'Quiz 2'!G8=20,'Quiz 2'!H8=20,'Quiz 2'!I8=20,'Quiz 2'!J8=20,'Quiz 2'!K8=20,'Quiz 2'!L8=20,'Quiz 2'!M8=20,'Quiz 2'!N8=20,'Quiz 2'!O8=20,'Quiz 2'!P8=20,'Quiz 2'!Q8=20)</f>
        <v>0</v>
      </c>
      <c r="T42" s="15" t="b">
        <f>OR('Quiz 2'!E8=20,'Quiz 2'!F8=20,'Quiz 2'!G8=20,'Quiz 2'!H8=20,'Quiz 2'!I8=20,'Quiz 2'!J8=20,'Quiz 2'!K8=20,'Quiz 2'!L8=20,'Quiz 2'!M8=20,'Quiz 2'!N8=20,'Quiz 2'!O8=20,'Quiz 2'!P8=20,'Quiz 2'!Q8=20,'Quiz 2'!R8=20)</f>
        <v>0</v>
      </c>
      <c r="U42" s="15" t="b">
        <f>OR('Quiz 2'!E8=20,'Quiz 2'!F8=20,'Quiz 2'!G8=20,'Quiz 2'!H8=20,'Quiz 2'!I8=20,'Quiz 2'!J8=20,'Quiz 2'!K8=20,'Quiz 2'!L8=20,'Quiz 2'!M8=20,'Quiz 2'!N8=20,'Quiz 2'!O8=20,'Quiz 2'!P8=20,'Quiz 2'!Q8=20,'Quiz 2'!R8=20,'Quiz 2'!S8=20)</f>
        <v>0</v>
      </c>
      <c r="V42" s="15" t="b">
        <f>OR('Quiz 2'!E8=20,'Quiz 2'!F8=20,'Quiz 2'!G8=20,'Quiz 2'!H8=20,'Quiz 2'!I8=20,'Quiz 2'!J8=20,'Quiz 2'!K8=20,'Quiz 2'!L8=20,'Quiz 2'!M8=20,'Quiz 2'!N8=20,'Quiz 2'!O8=20,'Quiz 2'!P8=20,'Quiz 2'!Q8=20,'Quiz 2'!R8=20,'Quiz 2'!S8=20,'Quiz 2'!T8=20)</f>
        <v>0</v>
      </c>
      <c r="W42" s="15" t="b">
        <f>OR('Quiz 2'!E8=20,'Quiz 2'!F8=20,'Quiz 2'!G8=20,'Quiz 2'!H8=20,'Quiz 2'!I8=20,'Quiz 2'!J8=20,'Quiz 2'!K8=20,'Quiz 2'!L8=20,'Quiz 2'!M8=20,'Quiz 2'!N8=20,'Quiz 2'!O8=20,'Quiz 2'!P8=20,'Quiz 2'!Q8=20,'Quiz 2'!R8=20,'Quiz 2'!S8=20,'Quiz 2'!T8=20,'Quiz 2'!U8=20)</f>
        <v>0</v>
      </c>
      <c r="X42" s="15" t="b">
        <f>OR('Quiz 2'!E8=20,'Quiz 2'!F8=20,'Quiz 2'!G8=20,'Quiz 2'!H8=20,'Quiz 2'!I8=20,'Quiz 2'!J8=20,'Quiz 2'!K8=20,'Quiz 2'!L8=20,'Quiz 2'!M8=20,'Quiz 2'!N8=20,'Quiz 2'!O8=20,'Quiz 2'!P8=20,'Quiz 2'!Q8=20,'Quiz 2'!R8=20,'Quiz 2'!S8=20,'Quiz 2'!T8=20,'Quiz 2'!U8=20,'Quiz 2'!V8=20)</f>
        <v>0</v>
      </c>
      <c r="Y42" s="15" t="b">
        <f>OR('Quiz 2'!E8=20,'Quiz 2'!F8=20,'Quiz 2'!G8=20,'Quiz 2'!H8=20,'Quiz 2'!I8=20,'Quiz 2'!J8=20,'Quiz 2'!K8=20,'Quiz 2'!L8=20,'Quiz 2'!M8=20,'Quiz 2'!N8=20,'Quiz 2'!O8=20,'Quiz 2'!P8=20,'Quiz 2'!Q8=20,'Quiz 2'!R8=20,'Quiz 2'!S8=20,'Quiz 2'!T8=20,'Quiz 2'!U8=20,'Quiz 2'!V8=20,'Quiz 2'!W8=20)</f>
        <v>0</v>
      </c>
      <c r="Z42" s="15" t="b">
        <f>OR('Quiz 2'!E8=20,'Quiz 2'!F8=20,'Quiz 2'!G8=20,'Quiz 2'!H8=20,'Quiz 2'!I8=20,'Quiz 2'!J8=20,'Quiz 2'!K8=20,'Quiz 2'!L8=20,'Quiz 2'!M8=20,'Quiz 2'!N8=20,'Quiz 2'!O8=20,'Quiz 2'!P8=20,'Quiz 2'!Q8=20,'Quiz 2'!R8=20,'Quiz 2'!S8=20,'Quiz 2'!T8=20,'Quiz 2'!U8=20,'Quiz 2'!V8=20,'Quiz 2'!W8=20,'Quiz 2'!X8=20)</f>
        <v>0</v>
      </c>
      <c r="AA42" s="15" t="b">
        <f>OR('Quiz 2'!E8=20,'Quiz 2'!F8=20,'Quiz 2'!G8=20,'Quiz 2'!H8=20,'Quiz 2'!I8=20,'Quiz 2'!J8=20,'Quiz 2'!K8=20,'Quiz 2'!L8=20,'Quiz 2'!M8=20,'Quiz 2'!N8=20,'Quiz 2'!O8=20,'Quiz 2'!P8=20,'Quiz 2'!Q8=20,'Quiz 2'!R8=20,'Quiz 2'!S8=20,'Quiz 2'!T8=20,'Quiz 2'!U8=20,'Quiz 2'!V8=20,'Quiz 2'!W8=20,'Quiz 2'!X8=20,'Quiz 2'!Y8=20)</f>
        <v>0</v>
      </c>
    </row>
    <row r="43" spans="2:27" hidden="1" x14ac:dyDescent="0.3">
      <c r="C43" t="b">
        <f>IF(B41&gt;=7,TRUE,FALSE)</f>
        <v>0</v>
      </c>
      <c r="D43">
        <v>7</v>
      </c>
      <c r="E43">
        <f>COUNTIF('Quiz 2'!E7:K13,-10)</f>
        <v>0</v>
      </c>
      <c r="F43" s="15"/>
      <c r="G43" s="15" t="b">
        <f>OR('Quiz 2'!E9=20,'Quiz 2'!F9=20,'Quiz 2'!G9=20,'Quiz 2'!H9=20,'Quiz 2'!I9=20,'Quiz 2'!J9=20,'Quiz 2'!K9=20,'Quiz 2'!L9=20,'Quiz 2'!M9=20,'Quiz 2'!N9=20,'Quiz 2'!O9=20,'Quiz 2'!P9=20,'Quiz 2'!Q9=20,'Quiz 2'!R9=20,'Quiz 2'!S9=20,'Quiz 2'!T9=20,'Quiz 2'!U9=20,'Quiz 2'!V9=20,'Quiz 2'!W9=20,'Quiz 2'!X9=20,'Quiz 2'!Y9=20)</f>
        <v>0</v>
      </c>
      <c r="H43" s="15"/>
      <c r="I43" s="15" t="b">
        <f>OR('Quiz 2'!E9=20,'Quiz 2'!F9=20,'Quiz 2'!G9=20)</f>
        <v>0</v>
      </c>
      <c r="J43" s="15" t="b">
        <f>OR('Quiz 2'!E9=20,'Quiz 2'!F9=20,'Quiz 2'!G9=20,'Quiz 2'!H9=20)</f>
        <v>0</v>
      </c>
      <c r="K43" s="15" t="b">
        <f>OR('Quiz 2'!E9=20,'Quiz 2'!F9=20,'Quiz 2'!G9=20,'Quiz 2'!H9=20,'Quiz 2'!I9=20)</f>
        <v>0</v>
      </c>
      <c r="L43" s="15" t="b">
        <f>OR('Quiz 2'!E9=20,'Quiz 2'!F9=20,'Quiz 2'!G9=20,'Quiz 2'!H9=20,'Quiz 2'!I9=20,'Quiz 2'!J9=20)</f>
        <v>0</v>
      </c>
      <c r="M43" s="15" t="b">
        <f>OR('Quiz 2'!E9=20,'Quiz 2'!F9=20,'Quiz 2'!G9=20,'Quiz 2'!H9=20,'Quiz 2'!I9=20,'Quiz 2'!J9=20,'Quiz 2'!K9=20)</f>
        <v>0</v>
      </c>
      <c r="N43" s="15" t="b">
        <f>OR('Quiz 2'!E9=20,'Quiz 2'!F9=20,'Quiz 2'!G9=20,'Quiz 2'!H9=20,'Quiz 2'!I9=20,'Quiz 2'!J9=20,'Quiz 2'!K9=20,'Quiz 2'!L9=20)</f>
        <v>0</v>
      </c>
      <c r="O43" s="15" t="b">
        <f>OR('Quiz 2'!E9=20,'Quiz 2'!F9=20,'Quiz 2'!G9=20,'Quiz 2'!H9=20,'Quiz 2'!I9=20,'Quiz 2'!J9=20,'Quiz 2'!K9=20,'Quiz 2'!L9=20,'Quiz 2'!M9=20)</f>
        <v>0</v>
      </c>
      <c r="P43" s="15" t="b">
        <f>OR('Quiz 2'!E9=20,'Quiz 2'!F9=20,'Quiz 2'!G9=20,'Quiz 2'!H9=20,'Quiz 2'!I9=20,'Quiz 2'!J9=20,'Quiz 2'!K9=20,'Quiz 2'!L9=20,'Quiz 2'!M9=20,'Quiz 2'!N9=20)</f>
        <v>0</v>
      </c>
      <c r="Q43" s="15" t="b">
        <f>OR('Quiz 2'!E9=20,'Quiz 2'!F9=20,'Quiz 2'!G9=20,'Quiz 2'!H9=20,'Quiz 2'!I9=20,'Quiz 2'!J9=20,'Quiz 2'!K9=20,'Quiz 2'!L9=20,'Quiz 2'!M9=20,'Quiz 2'!N9=20,'Quiz 2'!O9=20)</f>
        <v>0</v>
      </c>
      <c r="R43" s="15" t="b">
        <f>OR('Quiz 2'!E9=20,'Quiz 2'!F9=20,'Quiz 2'!G9=20,'Quiz 2'!H9=20,'Quiz 2'!I9=20,'Quiz 2'!J9=20,'Quiz 2'!K9=20,'Quiz 2'!L9=20,'Quiz 2'!M9=20,'Quiz 2'!N9=20,'Quiz 2'!O9=20,'Quiz 2'!P9=20)</f>
        <v>0</v>
      </c>
      <c r="S43" s="15" t="b">
        <f>OR('Quiz 2'!E9=20,'Quiz 2'!F9=20,'Quiz 2'!G9=20,'Quiz 2'!H9=20,'Quiz 2'!I9=20,'Quiz 2'!J9=20,'Quiz 2'!K9=20,'Quiz 2'!L9=20,'Quiz 2'!M9=20,'Quiz 2'!N9=20,'Quiz 2'!O9=20,'Quiz 2'!P9=20,'Quiz 2'!Q9=20)</f>
        <v>0</v>
      </c>
      <c r="T43" s="15" t="b">
        <f>OR('Quiz 2'!E9=20,'Quiz 2'!F9=20,'Quiz 2'!G9=20,'Quiz 2'!H9=20,'Quiz 2'!I9=20,'Quiz 2'!J9=20,'Quiz 2'!K9=20,'Quiz 2'!L9=20,'Quiz 2'!M9=20,'Quiz 2'!N9=20,'Quiz 2'!O9=20,'Quiz 2'!P9=20,'Quiz 2'!Q9=20,'Quiz 2'!R9=20)</f>
        <v>0</v>
      </c>
      <c r="U43" s="15" t="b">
        <f>OR('Quiz 2'!E9=20,'Quiz 2'!F9=20,'Quiz 2'!G9=20,'Quiz 2'!H9=20,'Quiz 2'!I9=20,'Quiz 2'!J9=20,'Quiz 2'!K9=20,'Quiz 2'!L9=20,'Quiz 2'!M9=20,'Quiz 2'!N9=20,'Quiz 2'!O9=20,'Quiz 2'!P9=20,'Quiz 2'!Q9=20,'Quiz 2'!R9=20,'Quiz 2'!S9=20)</f>
        <v>0</v>
      </c>
      <c r="V43" s="15" t="b">
        <f>OR('Quiz 2'!E9=20,'Quiz 2'!F9=20,'Quiz 2'!G9=20,'Quiz 2'!H9=20,'Quiz 2'!I9=20,'Quiz 2'!J9=20,'Quiz 2'!K9=20,'Quiz 2'!L9=20,'Quiz 2'!M9=20,'Quiz 2'!N9=20,'Quiz 2'!O9=20,'Quiz 2'!P9=20,'Quiz 2'!Q9=20,'Quiz 2'!R9=20,'Quiz 2'!S9=20,'Quiz 2'!T9=20)</f>
        <v>0</v>
      </c>
      <c r="W43" s="15" t="b">
        <f>OR('Quiz 2'!E9=20,'Quiz 2'!F9=20,'Quiz 2'!G9=20,'Quiz 2'!H9=20,'Quiz 2'!I9=20,'Quiz 2'!J9=20,'Quiz 2'!K9=20,'Quiz 2'!L9=20,'Quiz 2'!M9=20,'Quiz 2'!N9=20,'Quiz 2'!O9=20,'Quiz 2'!P9=20,'Quiz 2'!Q9=20,'Quiz 2'!R9=20,'Quiz 2'!S9=20,'Quiz 2'!T9=20,'Quiz 2'!U9=20)</f>
        <v>0</v>
      </c>
      <c r="X43" s="15" t="b">
        <f>OR('Quiz 2'!E9=20,'Quiz 2'!F9=20,'Quiz 2'!G9=20,'Quiz 2'!H9=20,'Quiz 2'!I9=20,'Quiz 2'!J9=20,'Quiz 2'!K9=20,'Quiz 2'!L9=20,'Quiz 2'!M9=20,'Quiz 2'!N9=20,'Quiz 2'!O9=20,'Quiz 2'!P9=20,'Quiz 2'!Q9=20,'Quiz 2'!R9=20,'Quiz 2'!S9=20,'Quiz 2'!T9=20,'Quiz 2'!U9=20,'Quiz 2'!V9=20)</f>
        <v>0</v>
      </c>
      <c r="Y43" s="15" t="b">
        <f>OR('Quiz 2'!E9=20,'Quiz 2'!F9=20,'Quiz 2'!G9=20,'Quiz 2'!H9=20,'Quiz 2'!I9=20,'Quiz 2'!J9=20,'Quiz 2'!K9=20,'Quiz 2'!L9=20,'Quiz 2'!M9=20,'Quiz 2'!N9=20,'Quiz 2'!O9=20,'Quiz 2'!P9=20,'Quiz 2'!Q9=20,'Quiz 2'!R9=20,'Quiz 2'!S9=20,'Quiz 2'!T9=20,'Quiz 2'!U9=20,'Quiz 2'!V9=20,'Quiz 2'!W9=20)</f>
        <v>0</v>
      </c>
      <c r="Z43" s="15" t="b">
        <f>OR('Quiz 2'!E9=20,'Quiz 2'!F9=20,'Quiz 2'!G9=20,'Quiz 2'!H9=20,'Quiz 2'!I9=20,'Quiz 2'!J9=20,'Quiz 2'!K9=20,'Quiz 2'!L9=20,'Quiz 2'!M9=20,'Quiz 2'!N9=20,'Quiz 2'!O9=20,'Quiz 2'!P9=20,'Quiz 2'!Q9=20,'Quiz 2'!R9=20,'Quiz 2'!S9=20,'Quiz 2'!T9=20,'Quiz 2'!U9=20,'Quiz 2'!V9=20,'Quiz 2'!W9=20,'Quiz 2'!X9=20)</f>
        <v>0</v>
      </c>
      <c r="AA43" s="15" t="b">
        <f>OR('Quiz 2'!E9=20,'Quiz 2'!F9=20,'Quiz 2'!G9=20,'Quiz 2'!H9=20,'Quiz 2'!I9=20,'Quiz 2'!J9=20,'Quiz 2'!K9=20,'Quiz 2'!L9=20,'Quiz 2'!M9=20,'Quiz 2'!N9=20,'Quiz 2'!O9=20,'Quiz 2'!P9=20,'Quiz 2'!Q9=20,'Quiz 2'!R9=20,'Quiz 2'!S9=20,'Quiz 2'!T9=20,'Quiz 2'!U9=20,'Quiz 2'!V9=20,'Quiz 2'!W9=20,'Quiz 2'!X9=20,'Quiz 2'!Y9=20)</f>
        <v>0</v>
      </c>
    </row>
    <row r="44" spans="2:27" hidden="1" x14ac:dyDescent="0.3">
      <c r="C44" t="b">
        <f>IF(B41&gt;=8,TRUE,FALSE)</f>
        <v>0</v>
      </c>
      <c r="D44">
        <v>8</v>
      </c>
      <c r="E44">
        <f>COUNTIF('Quiz 2'!E7:L13,-10)</f>
        <v>0</v>
      </c>
      <c r="F44" s="15"/>
      <c r="G44" s="15" t="b">
        <f>OR('Quiz 2'!E10=20,'Quiz 2'!F10=20,'Quiz 2'!G10=20,'Quiz 2'!H10=20,'Quiz 2'!I10=20,'Quiz 2'!J10=20,'Quiz 2'!K10=20,'Quiz 2'!L10=20,'Quiz 2'!M10=20,'Quiz 2'!N10=20,'Quiz 2'!O10=20,'Quiz 2'!P10=20,'Quiz 2'!Q10=20,'Quiz 2'!R10=20,'Quiz 2'!S10=20,'Quiz 2'!T10=20,'Quiz 2'!U10=20,'Quiz 2'!V10=20,'Quiz 2'!W10=20,'Quiz 2'!X10=20,'Quiz 2'!Y10=20)</f>
        <v>0</v>
      </c>
      <c r="H44" s="15"/>
      <c r="I44" s="15" t="b">
        <f>OR('Quiz 2'!E10=20,'Quiz 2'!F10=20,'Quiz 2'!G10=20)</f>
        <v>0</v>
      </c>
      <c r="J44" s="15" t="b">
        <f>OR('Quiz 2'!E10=20,'Quiz 2'!F10=20,'Quiz 2'!G10=20,'Quiz 2'!H10=20)</f>
        <v>0</v>
      </c>
      <c r="K44" s="15" t="b">
        <f>OR('Quiz 2'!E10=20,'Quiz 2'!F10=20,'Quiz 2'!G10=20,'Quiz 2'!H10=20,'Quiz 2'!I10=20)</f>
        <v>0</v>
      </c>
      <c r="L44" s="15" t="b">
        <f>OR('Quiz 2'!E10=20,'Quiz 2'!F10=20,'Quiz 2'!G10=20,'Quiz 2'!H10=20,'Quiz 2'!I10=20,'Quiz 2'!J10=20)</f>
        <v>0</v>
      </c>
      <c r="M44" s="15" t="b">
        <f>OR('Quiz 2'!E10=20,'Quiz 2'!F10=20,'Quiz 2'!G10=20,'Quiz 2'!H10=20,'Quiz 2'!I10=20,'Quiz 2'!J10=20,'Quiz 2'!K10=20)</f>
        <v>0</v>
      </c>
      <c r="N44" s="15" t="b">
        <f>OR('Quiz 2'!E10=20,'Quiz 2'!F10=20,'Quiz 2'!G10=20,'Quiz 2'!H10=20,'Quiz 2'!I10=20,'Quiz 2'!J10=20,'Quiz 2'!K10=20,'Quiz 2'!L10=20)</f>
        <v>0</v>
      </c>
      <c r="O44" s="15" t="b">
        <f>OR('Quiz 2'!E10=20,'Quiz 2'!F10=20,'Quiz 2'!G10=20,'Quiz 2'!H10=20,'Quiz 2'!I10=20,'Quiz 2'!J10=20,'Quiz 2'!K10=20,'Quiz 2'!L10=20,'Quiz 2'!M10=20)</f>
        <v>0</v>
      </c>
      <c r="P44" s="15" t="b">
        <f>OR('Quiz 2'!E10=20,'Quiz 2'!F10=20,'Quiz 2'!G10=20,'Quiz 2'!H10=20,'Quiz 2'!I10=20,'Quiz 2'!J10=20,'Quiz 2'!K10=20,'Quiz 2'!L10=20,'Quiz 2'!M10=20,'Quiz 2'!N10=20)</f>
        <v>0</v>
      </c>
      <c r="Q44" s="15" t="b">
        <f>OR('Quiz 2'!E10=20,'Quiz 2'!F10=20,'Quiz 2'!G10=20,'Quiz 2'!H10=20,'Quiz 2'!I10=20,'Quiz 2'!J10=20,'Quiz 2'!K10=20,'Quiz 2'!L10=20,'Quiz 2'!M10=20,'Quiz 2'!N10=20,'Quiz 2'!O10=20)</f>
        <v>0</v>
      </c>
      <c r="R44" s="15" t="b">
        <f>OR('Quiz 2'!E10=20,'Quiz 2'!F10=20,'Quiz 2'!G10=20,'Quiz 2'!H10=20,'Quiz 2'!I10=20,'Quiz 2'!J10=20,'Quiz 2'!K10=20,'Quiz 2'!L10=20,'Quiz 2'!M10=20,'Quiz 2'!N10=20,'Quiz 2'!O10=20,'Quiz 2'!P10=20)</f>
        <v>0</v>
      </c>
      <c r="S44" s="15" t="b">
        <f>OR('Quiz 2'!E10=20,'Quiz 2'!F10=20,'Quiz 2'!G10=20,'Quiz 2'!H10=20,'Quiz 2'!I10=20,'Quiz 2'!J10=20,'Quiz 2'!K10=20,'Quiz 2'!L10=20,'Quiz 2'!M10=20,'Quiz 2'!N10=20,'Quiz 2'!O10=20,'Quiz 2'!P10=20,'Quiz 2'!Q10=20)</f>
        <v>0</v>
      </c>
      <c r="T44" s="15" t="b">
        <f>OR('Quiz 2'!E10=20,'Quiz 2'!F10=20,'Quiz 2'!G10=20,'Quiz 2'!H10=20,'Quiz 2'!I10=20,'Quiz 2'!J10=20,'Quiz 2'!K10=20,'Quiz 2'!L10=20,'Quiz 2'!M10=20,'Quiz 2'!N10=20,'Quiz 2'!O10=20,'Quiz 2'!P10=20,'Quiz 2'!Q10=20,'Quiz 2'!R10=20)</f>
        <v>0</v>
      </c>
      <c r="U44" s="15" t="b">
        <f>OR('Quiz 2'!E10=20,'Quiz 2'!F10=20,'Quiz 2'!G10=20,'Quiz 2'!H10=20,'Quiz 2'!I10=20,'Quiz 2'!J10=20,'Quiz 2'!K10=20,'Quiz 2'!L10=20,'Quiz 2'!M10=20,'Quiz 2'!N10=20,'Quiz 2'!O10=20,'Quiz 2'!P10=20,'Quiz 2'!Q10=20,'Quiz 2'!R10=20,'Quiz 2'!S10=20)</f>
        <v>0</v>
      </c>
      <c r="V44" s="15" t="b">
        <f>OR('Quiz 2'!E10=20,'Quiz 2'!F10=20,'Quiz 2'!G10=20,'Quiz 2'!H10=20,'Quiz 2'!I10=20,'Quiz 2'!J10=20,'Quiz 2'!K10=20,'Quiz 2'!L10=20,'Quiz 2'!M10=20,'Quiz 2'!N10=20,'Quiz 2'!O10=20,'Quiz 2'!P10=20,'Quiz 2'!Q10=20,'Quiz 2'!R10=20,'Quiz 2'!S10=20,'Quiz 2'!T10=20)</f>
        <v>0</v>
      </c>
      <c r="W44" s="15" t="b">
        <f>OR('Quiz 2'!E10=20,'Quiz 2'!F10=20,'Quiz 2'!G10=20,'Quiz 2'!H10=20,'Quiz 2'!I10=20,'Quiz 2'!J10=20,'Quiz 2'!K10=20,'Quiz 2'!L10=20,'Quiz 2'!M10=20,'Quiz 2'!N10=20,'Quiz 2'!O10=20,'Quiz 2'!P10=20,'Quiz 2'!Q10=20,'Quiz 2'!R10=20,'Quiz 2'!S10=20,'Quiz 2'!T10=20,'Quiz 2'!U10=20)</f>
        <v>0</v>
      </c>
      <c r="X44" s="15" t="b">
        <f>OR('Quiz 2'!E10=20,'Quiz 2'!F10=20,'Quiz 2'!G10=20,'Quiz 2'!H10=20,'Quiz 2'!I10=20,'Quiz 2'!J10=20,'Quiz 2'!K10=20,'Quiz 2'!L10=20,'Quiz 2'!M10=20,'Quiz 2'!N10=20,'Quiz 2'!O10=20,'Quiz 2'!P10=20,'Quiz 2'!Q10=20,'Quiz 2'!R10=20,'Quiz 2'!S10=20,'Quiz 2'!T10=20,'Quiz 2'!U10=20,'Quiz 2'!V10=20)</f>
        <v>0</v>
      </c>
      <c r="Y44" s="15" t="b">
        <f>OR('Quiz 2'!E10=20,'Quiz 2'!F10=20,'Quiz 2'!G10=20,'Quiz 2'!H10=20,'Quiz 2'!I10=20,'Quiz 2'!J10=20,'Quiz 2'!K10=20,'Quiz 2'!L10=20,'Quiz 2'!M10=20,'Quiz 2'!N10=20,'Quiz 2'!O10=20,'Quiz 2'!P10=20,'Quiz 2'!Q10=20,'Quiz 2'!R10=20,'Quiz 2'!S10=20,'Quiz 2'!T10=20,'Quiz 2'!U10=20,'Quiz 2'!V10=20,'Quiz 2'!W10=20)</f>
        <v>0</v>
      </c>
      <c r="Z44" s="15" t="b">
        <f>OR('Quiz 2'!E10=20,'Quiz 2'!F10=20,'Quiz 2'!G10=20,'Quiz 2'!H10=20,'Quiz 2'!I10=20,'Quiz 2'!J10=20,'Quiz 2'!K10=20,'Quiz 2'!L10=20,'Quiz 2'!M10=20,'Quiz 2'!N10=20,'Quiz 2'!O10=20,'Quiz 2'!P10=20,'Quiz 2'!Q10=20,'Quiz 2'!R10=20,'Quiz 2'!S10=20,'Quiz 2'!T10=20,'Quiz 2'!U10=20,'Quiz 2'!V10=20,'Quiz 2'!W10=20,'Quiz 2'!X10=20)</f>
        <v>0</v>
      </c>
      <c r="AA44" s="15" t="b">
        <f>OR('Quiz 2'!E10=20,'Quiz 2'!F10=20,'Quiz 2'!G10=20,'Quiz 2'!H10=20,'Quiz 2'!I10=20,'Quiz 2'!J10=20,'Quiz 2'!K10=20,'Quiz 2'!L10=20,'Quiz 2'!M10=20,'Quiz 2'!N10=20,'Quiz 2'!O10=20,'Quiz 2'!P10=20,'Quiz 2'!Q10=20,'Quiz 2'!R10=20,'Quiz 2'!S10=20,'Quiz 2'!T10=20,'Quiz 2'!U10=20,'Quiz 2'!V10=20,'Quiz 2'!W10=20,'Quiz 2'!X10=20,'Quiz 2'!Y10=20)</f>
        <v>0</v>
      </c>
    </row>
    <row r="45" spans="2:27" hidden="1" x14ac:dyDescent="0.3">
      <c r="C45" t="b">
        <f>IF(B41&gt;=9,TRUE,FALSE)</f>
        <v>0</v>
      </c>
      <c r="D45">
        <v>9</v>
      </c>
      <c r="E45">
        <f>COUNTIF('Quiz 2'!E7:M13,-10)</f>
        <v>0</v>
      </c>
      <c r="F45" s="15"/>
      <c r="G45" s="15" t="b">
        <f>OR('Quiz 2'!E11=20,'Quiz 2'!F11=20,'Quiz 2'!G11=20,'Quiz 2'!H11=20,'Quiz 2'!I11=20,'Quiz 2'!J11=20,'Quiz 2'!K11=20,'Quiz 2'!L11=20,'Quiz 2'!M11=20,'Quiz 2'!N11=20,'Quiz 2'!O11=20,'Quiz 2'!P11=20,'Quiz 2'!Q11=20,'Quiz 2'!R11=20,'Quiz 2'!S11=20,'Quiz 2'!T11=20,'Quiz 2'!U11=20,'Quiz 2'!V11=20,'Quiz 2'!W11=20,'Quiz 2'!X11=20,'Quiz 2'!Y11=20)</f>
        <v>0</v>
      </c>
      <c r="H45" s="15"/>
      <c r="I45" s="15" t="b">
        <f>OR('Quiz 2'!E11=20,'Quiz 2'!F11=20,'Quiz 2'!G11=20)</f>
        <v>0</v>
      </c>
      <c r="J45" s="15" t="b">
        <f>OR('Quiz 2'!E11=20,'Quiz 2'!F11=20,'Quiz 2'!G11=20,'Quiz 2'!H11=20)</f>
        <v>0</v>
      </c>
      <c r="K45" s="15" t="b">
        <f>OR('Quiz 2'!E11=20,'Quiz 2'!F11=20,'Quiz 2'!G11=20,'Quiz 2'!H11=20,'Quiz 2'!I11=20)</f>
        <v>0</v>
      </c>
      <c r="L45" s="15" t="b">
        <f>OR('Quiz 2'!E11=20,'Quiz 2'!F11=20,'Quiz 2'!G11=20,'Quiz 2'!H11=20,'Quiz 2'!I11=20,'Quiz 2'!J11=20)</f>
        <v>0</v>
      </c>
      <c r="M45" s="15" t="b">
        <f>OR('Quiz 2'!E11=20,'Quiz 2'!F11=20,'Quiz 2'!G11=20,'Quiz 2'!H11=20,'Quiz 2'!I11=20,'Quiz 2'!J11=20,'Quiz 2'!K11=20)</f>
        <v>0</v>
      </c>
      <c r="N45" s="15" t="b">
        <f>OR('Quiz 2'!E11=20,'Quiz 2'!F11=20,'Quiz 2'!G11=20,'Quiz 2'!H11=20,'Quiz 2'!I11=20,'Quiz 2'!J11=20,'Quiz 2'!K11=20,'Quiz 2'!L11=20)</f>
        <v>0</v>
      </c>
      <c r="O45" s="15" t="b">
        <f>OR('Quiz 2'!E11=20,'Quiz 2'!F11=20,'Quiz 2'!G11=20,'Quiz 2'!H11=20,'Quiz 2'!I11=20,'Quiz 2'!J11=20,'Quiz 2'!K11=20,'Quiz 2'!L11=20,'Quiz 2'!M11=20)</f>
        <v>0</v>
      </c>
      <c r="P45" s="15" t="b">
        <f>OR('Quiz 2'!E11=20,'Quiz 2'!F11=20,'Quiz 2'!G11=20,'Quiz 2'!H11=20,'Quiz 2'!I11=20,'Quiz 2'!J11=20,'Quiz 2'!K11=20,'Quiz 2'!L11=20,'Quiz 2'!M11=20,'Quiz 2'!N11=20)</f>
        <v>0</v>
      </c>
      <c r="Q45" s="15" t="b">
        <f>OR('Quiz 2'!E11=20,'Quiz 2'!F11=20,'Quiz 2'!G11=20,'Quiz 2'!H11=20,'Quiz 2'!I11=20,'Quiz 2'!J11=20,'Quiz 2'!K11=20,'Quiz 2'!L11=20,'Quiz 2'!M11=20,'Quiz 2'!N11=20,'Quiz 2'!O11=20)</f>
        <v>0</v>
      </c>
      <c r="R45" s="15" t="b">
        <f>OR('Quiz 2'!E11=20,'Quiz 2'!F11=20,'Quiz 2'!G11=20,'Quiz 2'!H11=20,'Quiz 2'!I11=20,'Quiz 2'!J11=20,'Quiz 2'!K11=20,'Quiz 2'!L11=20,'Quiz 2'!M11=20,'Quiz 2'!N11=20,'Quiz 2'!O11=20,'Quiz 2'!P11=20)</f>
        <v>0</v>
      </c>
      <c r="S45" s="15" t="b">
        <f>OR('Quiz 2'!E11=20,'Quiz 2'!F11=20,'Quiz 2'!G11=20,'Quiz 2'!H11=20,'Quiz 2'!I11=20,'Quiz 2'!J11=20,'Quiz 2'!K11=20,'Quiz 2'!L11=20,'Quiz 2'!M11=20,'Quiz 2'!N11=20,'Quiz 2'!O11=20,'Quiz 2'!P11=20,'Quiz 2'!Q11=20)</f>
        <v>0</v>
      </c>
      <c r="T45" s="15" t="b">
        <f>OR('Quiz 2'!E11=20,'Quiz 2'!F11=20,'Quiz 2'!G11=20,'Quiz 2'!H11=20,'Quiz 2'!I11=20,'Quiz 2'!J11=20,'Quiz 2'!K11=20,'Quiz 2'!L11=20,'Quiz 2'!M11=20,'Quiz 2'!N11=20,'Quiz 2'!O11=20,'Quiz 2'!P11=20,'Quiz 2'!Q11=20,'Quiz 2'!R11=20)</f>
        <v>0</v>
      </c>
      <c r="U45" s="15" t="b">
        <f>OR('Quiz 2'!E11=20,'Quiz 2'!F11=20,'Quiz 2'!G11=20,'Quiz 2'!H11=20,'Quiz 2'!I11=20,'Quiz 2'!J11=20,'Quiz 2'!K11=20,'Quiz 2'!L11=20,'Quiz 2'!M11=20,'Quiz 2'!N11=20,'Quiz 2'!O11=20,'Quiz 2'!P11=20,'Quiz 2'!Q11=20,'Quiz 2'!R11=20,'Quiz 2'!S11=20)</f>
        <v>0</v>
      </c>
      <c r="V45" s="15" t="b">
        <f>OR('Quiz 2'!E11=20,'Quiz 2'!F11=20,'Quiz 2'!G11=20,'Quiz 2'!H11=20,'Quiz 2'!I11=20,'Quiz 2'!J11=20,'Quiz 2'!K11=20,'Quiz 2'!L11=20,'Quiz 2'!M11=20,'Quiz 2'!N11=20,'Quiz 2'!O11=20,'Quiz 2'!P11=20,'Quiz 2'!Q11=20,'Quiz 2'!R11=20,'Quiz 2'!S11=20,'Quiz 2'!T11=20)</f>
        <v>0</v>
      </c>
      <c r="W45" s="15" t="b">
        <f>OR('Quiz 2'!E11=20,'Quiz 2'!F11=20,'Quiz 2'!G11=20,'Quiz 2'!H11=20,'Quiz 2'!I11=20,'Quiz 2'!J11=20,'Quiz 2'!K11=20,'Quiz 2'!L11=20,'Quiz 2'!M11=20,'Quiz 2'!N11=20,'Quiz 2'!O11=20,'Quiz 2'!P11=20,'Quiz 2'!Q11=20,'Quiz 2'!R11=20,'Quiz 2'!S11=20,'Quiz 2'!T11=20,'Quiz 2'!U11=20)</f>
        <v>0</v>
      </c>
      <c r="X45" s="15" t="b">
        <f>OR('Quiz 2'!E11=20,'Quiz 2'!F11=20,'Quiz 2'!G11=20,'Quiz 2'!H11=20,'Quiz 2'!I11=20,'Quiz 2'!J11=20,'Quiz 2'!K11=20,'Quiz 2'!L11=20,'Quiz 2'!M11=20,'Quiz 2'!N11=20,'Quiz 2'!O11=20,'Quiz 2'!P11=20,'Quiz 2'!Q11=20,'Quiz 2'!R11=20,'Quiz 2'!S11=20,'Quiz 2'!T11=20,'Quiz 2'!U11=20,'Quiz 2'!V11=20)</f>
        <v>0</v>
      </c>
      <c r="Y45" s="15" t="b">
        <f>OR('Quiz 2'!E11=20,'Quiz 2'!F11=20,'Quiz 2'!G11=20,'Quiz 2'!H11=20,'Quiz 2'!I11=20,'Quiz 2'!J11=20,'Quiz 2'!K11=20,'Quiz 2'!L11=20,'Quiz 2'!M11=20,'Quiz 2'!N11=20,'Quiz 2'!O11=20,'Quiz 2'!P11=20,'Quiz 2'!Q11=20,'Quiz 2'!R11=20,'Quiz 2'!S11=20,'Quiz 2'!T11=20,'Quiz 2'!U11=20,'Quiz 2'!V11=20,'Quiz 2'!W11=20)</f>
        <v>0</v>
      </c>
      <c r="Z45" s="15" t="b">
        <f>OR('Quiz 2'!E11=20,'Quiz 2'!F11=20,'Quiz 2'!G11=20,'Quiz 2'!H11=20,'Quiz 2'!I11=20,'Quiz 2'!J11=20,'Quiz 2'!K11=20,'Quiz 2'!L11=20,'Quiz 2'!M11=20,'Quiz 2'!N11=20,'Quiz 2'!O11=20,'Quiz 2'!P11=20,'Quiz 2'!Q11=20,'Quiz 2'!R11=20,'Quiz 2'!S11=20,'Quiz 2'!T11=20,'Quiz 2'!U11=20,'Quiz 2'!V11=20,'Quiz 2'!W11=20,'Quiz 2'!X11=20)</f>
        <v>0</v>
      </c>
      <c r="AA45" s="15" t="b">
        <f>OR('Quiz 2'!E11=20,'Quiz 2'!F11=20,'Quiz 2'!G11=20,'Quiz 2'!H11=20,'Quiz 2'!I11=20,'Quiz 2'!J11=20,'Quiz 2'!K11=20,'Quiz 2'!L11=20,'Quiz 2'!M11=20,'Quiz 2'!N11=20,'Quiz 2'!O11=20,'Quiz 2'!P11=20,'Quiz 2'!Q11=20,'Quiz 2'!R11=20,'Quiz 2'!S11=20,'Quiz 2'!T11=20,'Quiz 2'!U11=20,'Quiz 2'!V11=20,'Quiz 2'!W11=20,'Quiz 2'!X11=20,'Quiz 2'!Y11=20)</f>
        <v>0</v>
      </c>
    </row>
    <row r="46" spans="2:27" hidden="1" x14ac:dyDescent="0.3">
      <c r="C46" t="b">
        <f>IF(B41&gt;=10,TRUE,FALSE)</f>
        <v>0</v>
      </c>
      <c r="D46">
        <v>10</v>
      </c>
      <c r="E46">
        <f>COUNTIF('Quiz 2'!E7:N13,-10)</f>
        <v>0</v>
      </c>
      <c r="F46" s="15"/>
      <c r="G46" s="15" t="b">
        <f>OR('Quiz 2'!E12=20,'Quiz 2'!F12=20,'Quiz 2'!G12=20,'Quiz 2'!H12=20,'Quiz 2'!I12=20,'Quiz 2'!J12=20,'Quiz 2'!K12=20,'Quiz 2'!L12=20,'Quiz 2'!M12=20,'Quiz 2'!N12=20,'Quiz 2'!O12=20,'Quiz 2'!P12=20,'Quiz 2'!Q12=20,'Quiz 2'!R12=20,'Quiz 2'!S12=20,'Quiz 2'!T12=20,'Quiz 2'!U12=20,'Quiz 2'!V12=20,'Quiz 2'!W12=20,'Quiz 2'!X12=20,'Quiz 2'!Y12=20)</f>
        <v>0</v>
      </c>
      <c r="H46" s="15"/>
      <c r="I46" s="15" t="b">
        <f>OR('Quiz 2'!E12=20,'Quiz 2'!F12=20,'Quiz 2'!G12=20)</f>
        <v>0</v>
      </c>
      <c r="J46" s="15" t="b">
        <f>OR('Quiz 2'!E12=20,'Quiz 2'!F12=20,'Quiz 2'!G12=20,'Quiz 2'!H12=20)</f>
        <v>0</v>
      </c>
      <c r="K46" s="15" t="b">
        <f>OR('Quiz 2'!E12=20,'Quiz 2'!F12=20,'Quiz 2'!G12=20,'Quiz 2'!H12=20,'Quiz 2'!I12=20)</f>
        <v>0</v>
      </c>
      <c r="L46" s="15" t="b">
        <f>OR('Quiz 2'!E12=20,'Quiz 2'!F12=20,'Quiz 2'!G12=20,'Quiz 2'!H12=20,'Quiz 2'!I12=20,'Quiz 2'!J12=20)</f>
        <v>0</v>
      </c>
      <c r="M46" s="15" t="b">
        <f>OR('Quiz 2'!E12=20,'Quiz 2'!F12=20,'Quiz 2'!G12=20,'Quiz 2'!H12=20,'Quiz 2'!I12=20,'Quiz 2'!J12=20,'Quiz 2'!K12=20)</f>
        <v>0</v>
      </c>
      <c r="N46" s="15" t="b">
        <f>OR('Quiz 2'!E12=20,'Quiz 2'!F12=20,'Quiz 2'!G12=20,'Quiz 2'!H12=20,'Quiz 2'!I12=20,'Quiz 2'!J12=20,'Quiz 2'!K12=20,'Quiz 2'!L12=20)</f>
        <v>0</v>
      </c>
      <c r="O46" s="15" t="b">
        <f>OR('Quiz 2'!E12=20,'Quiz 2'!F12=20,'Quiz 2'!G12=20,'Quiz 2'!H12=20,'Quiz 2'!I12=20,'Quiz 2'!J12=20,'Quiz 2'!K12=20,'Quiz 2'!L12=20,'Quiz 2'!M12=20)</f>
        <v>0</v>
      </c>
      <c r="P46" s="15" t="b">
        <f>OR('Quiz 2'!E12=20,'Quiz 2'!F12=20,'Quiz 2'!G12=20,'Quiz 2'!H12=20,'Quiz 2'!I12=20,'Quiz 2'!J12=20,'Quiz 2'!K12=20,'Quiz 2'!L12=20,'Quiz 2'!M12=20,'Quiz 2'!N12=20)</f>
        <v>0</v>
      </c>
      <c r="Q46" s="15" t="b">
        <f>OR('Quiz 2'!E12=20,'Quiz 2'!F12=20,'Quiz 2'!G12=20,'Quiz 2'!H12=20,'Quiz 2'!I12=20,'Quiz 2'!J12=20,'Quiz 2'!K12=20,'Quiz 2'!L12=20,'Quiz 2'!M12=20,'Quiz 2'!N12=20,'Quiz 2'!O12=20)</f>
        <v>0</v>
      </c>
      <c r="R46" s="15" t="b">
        <f>OR('Quiz 2'!E12=20,'Quiz 2'!F12=20,'Quiz 2'!G12=20,'Quiz 2'!H12=20,'Quiz 2'!I12=20,'Quiz 2'!J12=20,'Quiz 2'!K12=20,'Quiz 2'!L12=20,'Quiz 2'!M12=20,'Quiz 2'!N12=20,'Quiz 2'!O12=20,'Quiz 2'!P12=20)</f>
        <v>0</v>
      </c>
      <c r="S46" s="15" t="b">
        <f>OR('Quiz 2'!E12=20,'Quiz 2'!F12=20,'Quiz 2'!G12=20,'Quiz 2'!H12=20,'Quiz 2'!I12=20,'Quiz 2'!J12=20,'Quiz 2'!K12=20,'Quiz 2'!L12=20,'Quiz 2'!M12=20,'Quiz 2'!N12=20,'Quiz 2'!O12=20,'Quiz 2'!P12=20,'Quiz 2'!Q12=20)</f>
        <v>0</v>
      </c>
      <c r="T46" s="15" t="b">
        <f>OR('Quiz 2'!E12=20,'Quiz 2'!F12=20,'Quiz 2'!G12=20,'Quiz 2'!H12=20,'Quiz 2'!I12=20,'Quiz 2'!J12=20,'Quiz 2'!K12=20,'Quiz 2'!L12=20,'Quiz 2'!M12=20,'Quiz 2'!N12=20,'Quiz 2'!O12=20,'Quiz 2'!P12=20,'Quiz 2'!Q12=20,'Quiz 2'!R12=20)</f>
        <v>0</v>
      </c>
      <c r="U46" s="15" t="b">
        <f>OR('Quiz 2'!E12=20,'Quiz 2'!F12=20,'Quiz 2'!G12=20,'Quiz 2'!H12=20,'Quiz 2'!I12=20,'Quiz 2'!J12=20,'Quiz 2'!K12=20,'Quiz 2'!L12=20,'Quiz 2'!M12=20,'Quiz 2'!N12=20,'Quiz 2'!O12=20,'Quiz 2'!P12=20,'Quiz 2'!Q12=20,'Quiz 2'!R12=20,'Quiz 2'!S12=20)</f>
        <v>0</v>
      </c>
      <c r="V46" s="15" t="b">
        <f>OR('Quiz 2'!E12=20,'Quiz 2'!F12=20,'Quiz 2'!G12=20,'Quiz 2'!H12=20,'Quiz 2'!I12=20,'Quiz 2'!J12=20,'Quiz 2'!K12=20,'Quiz 2'!L12=20,'Quiz 2'!M12=20,'Quiz 2'!N12=20,'Quiz 2'!O12=20,'Quiz 2'!P12=20,'Quiz 2'!Q12=20,'Quiz 2'!R12=20,'Quiz 2'!S12=20,'Quiz 2'!T12=20)</f>
        <v>0</v>
      </c>
      <c r="W46" s="15" t="b">
        <f>OR('Quiz 2'!E12=20,'Quiz 2'!F12=20,'Quiz 2'!G12=20,'Quiz 2'!H12=20,'Quiz 2'!I12=20,'Quiz 2'!J12=20,'Quiz 2'!K12=20,'Quiz 2'!L12=20,'Quiz 2'!M12=20,'Quiz 2'!N12=20,'Quiz 2'!O12=20,'Quiz 2'!P12=20,'Quiz 2'!Q12=20,'Quiz 2'!R12=20,'Quiz 2'!S12=20,'Quiz 2'!T12=20,'Quiz 2'!U12=20)</f>
        <v>0</v>
      </c>
      <c r="X46" s="15" t="b">
        <f>OR('Quiz 2'!E12=20,'Quiz 2'!F12=20,'Quiz 2'!G12=20,'Quiz 2'!H12=20,'Quiz 2'!I12=20,'Quiz 2'!J12=20,'Quiz 2'!K12=20,'Quiz 2'!L12=20,'Quiz 2'!M12=20,'Quiz 2'!N12=20,'Quiz 2'!O12=20,'Quiz 2'!P12=20,'Quiz 2'!Q12=20,'Quiz 2'!R12=20,'Quiz 2'!S12=20,'Quiz 2'!T12=20,'Quiz 2'!U12=20,'Quiz 2'!V12=20)</f>
        <v>0</v>
      </c>
      <c r="Y46" s="15" t="b">
        <f>OR('Quiz 2'!E12=20,'Quiz 2'!F12=20,'Quiz 2'!G12=20,'Quiz 2'!H12=20,'Quiz 2'!I12=20,'Quiz 2'!J12=20,'Quiz 2'!K12=20,'Quiz 2'!L12=20,'Quiz 2'!M12=20,'Quiz 2'!N12=20,'Quiz 2'!O12=20,'Quiz 2'!P12=20,'Quiz 2'!Q12=20,'Quiz 2'!R12=20,'Quiz 2'!S12=20,'Quiz 2'!T12=20,'Quiz 2'!U12=20,'Quiz 2'!V12=20,'Quiz 2'!W12=20)</f>
        <v>0</v>
      </c>
      <c r="Z46" s="15" t="b">
        <f>OR('Quiz 2'!E12=20,'Quiz 2'!F12=20,'Quiz 2'!G12=20,'Quiz 2'!H12=20,'Quiz 2'!I12=20,'Quiz 2'!J12=20,'Quiz 2'!K12=20,'Quiz 2'!L12=20,'Quiz 2'!M12=20,'Quiz 2'!N12=20,'Quiz 2'!O12=20,'Quiz 2'!P12=20,'Quiz 2'!Q12=20,'Quiz 2'!R12=20,'Quiz 2'!S12=20,'Quiz 2'!T12=20,'Quiz 2'!U12=20,'Quiz 2'!V12=20,'Quiz 2'!W12=20,'Quiz 2'!X12=20)</f>
        <v>0</v>
      </c>
      <c r="AA46" s="15" t="b">
        <f>OR('Quiz 2'!E12=20,'Quiz 2'!F12=20,'Quiz 2'!G12=20,'Quiz 2'!H12=20,'Quiz 2'!I12=20,'Quiz 2'!J12=20,'Quiz 2'!K12=20,'Quiz 2'!L12=20,'Quiz 2'!M12=20,'Quiz 2'!N12=20,'Quiz 2'!O12=20,'Quiz 2'!P12=20,'Quiz 2'!Q12=20,'Quiz 2'!R12=20,'Quiz 2'!S12=20,'Quiz 2'!T12=20,'Quiz 2'!U12=20,'Quiz 2'!V12=20,'Quiz 2'!W12=20,'Quiz 2'!X12=20,'Quiz 2'!Y12=20)</f>
        <v>0</v>
      </c>
    </row>
    <row r="47" spans="2:27" hidden="1" x14ac:dyDescent="0.3">
      <c r="C47" t="b">
        <f>IF(B41&gt;=11,TRUE,FALSE)</f>
        <v>0</v>
      </c>
      <c r="D47">
        <v>11</v>
      </c>
      <c r="E47">
        <f>COUNTIF('Quiz 2'!E7:O13,-10)</f>
        <v>0</v>
      </c>
      <c r="F47" s="15"/>
      <c r="G47" s="15" t="b">
        <f>OR('Quiz 2'!E13=20,'Quiz 2'!F13=20,'Quiz 2'!G13=20,'Quiz 2'!H13=20,'Quiz 2'!I13=20,'Quiz 2'!J13=20,'Quiz 2'!K13=20,'Quiz 2'!L13=20,'Quiz 2'!M13=20,'Quiz 2'!N13=20,'Quiz 2'!O13=20,'Quiz 2'!P13=20,'Quiz 2'!Q13=20,'Quiz 2'!R13=20,'Quiz 2'!S13=20,'Quiz 2'!T13=20,'Quiz 2'!U13=20,'Quiz 2'!V13=20,'Quiz 2'!W13=20,'Quiz 2'!X13=20,'Quiz 2'!Y13=20)</f>
        <v>0</v>
      </c>
      <c r="H47" s="15"/>
      <c r="I47" s="15" t="b">
        <f>OR('Quiz 2'!E13=20,'Quiz 2'!F13=20,'Quiz 2'!G13=20)</f>
        <v>0</v>
      </c>
      <c r="J47" s="15" t="b">
        <f>OR('Quiz 2'!E13=20,'Quiz 2'!F13=20,'Quiz 2'!G13=20,'Quiz 2'!H13=20)</f>
        <v>0</v>
      </c>
      <c r="K47" s="15" t="b">
        <f>OR('Quiz 2'!E13=20,'Quiz 2'!F13=20,'Quiz 2'!G13=20,'Quiz 2'!H13=20,'Quiz 2'!I13=20)</f>
        <v>0</v>
      </c>
      <c r="L47" s="15" t="b">
        <f>OR('Quiz 2'!E13=20,'Quiz 2'!F13=20,'Quiz 2'!G13=20,'Quiz 2'!H13=20,'Quiz 2'!I13=20,'Quiz 2'!J13=20)</f>
        <v>0</v>
      </c>
      <c r="M47" s="15" t="b">
        <f>OR('Quiz 2'!E13=20,'Quiz 2'!F13=20,'Quiz 2'!G13=20,'Quiz 2'!H13=20,'Quiz 2'!I13=20,'Quiz 2'!J13=20,'Quiz 2'!K13=20)</f>
        <v>0</v>
      </c>
      <c r="N47" s="15" t="b">
        <f>OR('Quiz 2'!E13=20,'Quiz 2'!F13=20,'Quiz 2'!G13=20,'Quiz 2'!H13=20,'Quiz 2'!I13=20,'Quiz 2'!J13=20,'Quiz 2'!K13=20,'Quiz 2'!L13=20)</f>
        <v>0</v>
      </c>
      <c r="O47" s="15" t="b">
        <f>OR('Quiz 2'!E13=20,'Quiz 2'!F13=20,'Quiz 2'!G13=20,'Quiz 2'!H13=20,'Quiz 2'!I13=20,'Quiz 2'!J13=20,'Quiz 2'!K13=20,'Quiz 2'!L13=20,'Quiz 2'!M13=20)</f>
        <v>0</v>
      </c>
      <c r="P47" s="15" t="b">
        <f>OR('Quiz 2'!E13=20,'Quiz 2'!F13=20,'Quiz 2'!G13=20,'Quiz 2'!H13=20,'Quiz 2'!I13=20,'Quiz 2'!J13=20,'Quiz 2'!K13=20,'Quiz 2'!L13=20,'Quiz 2'!M13=20,'Quiz 2'!N13=20)</f>
        <v>0</v>
      </c>
      <c r="Q47" s="15" t="b">
        <f>OR('Quiz 2'!E13=20,'Quiz 2'!F13=20,'Quiz 2'!G13=20,'Quiz 2'!H13=20,'Quiz 2'!I13=20,'Quiz 2'!J13=20,'Quiz 2'!K13=20,'Quiz 2'!L13=20,'Quiz 2'!M13=20,'Quiz 2'!N13=20,'Quiz 2'!O13=20)</f>
        <v>0</v>
      </c>
      <c r="R47" s="15" t="b">
        <f>OR('Quiz 2'!E13=20,'Quiz 2'!F13=20,'Quiz 2'!G13=20,'Quiz 2'!H13=20,'Quiz 2'!I13=20,'Quiz 2'!J13=20,'Quiz 2'!K13=20,'Quiz 2'!L13=20,'Quiz 2'!M13=20,'Quiz 2'!N13=20,'Quiz 2'!O13=20,'Quiz 2'!P13=20)</f>
        <v>0</v>
      </c>
      <c r="S47" s="15" t="b">
        <f>OR('Quiz 2'!E13=20,'Quiz 2'!F13=20,'Quiz 2'!G13=20,'Quiz 2'!H13=20,'Quiz 2'!I13=20,'Quiz 2'!J13=20,'Quiz 2'!K13=20,'Quiz 2'!L13=20,'Quiz 2'!M13=20,'Quiz 2'!N13=20,'Quiz 2'!O13=20,'Quiz 2'!P13=20,'Quiz 2'!Q13=20)</f>
        <v>0</v>
      </c>
      <c r="T47" s="15" t="b">
        <f>OR('Quiz 2'!E13=20,'Quiz 2'!F13=20,'Quiz 2'!G13=20,'Quiz 2'!H13=20,'Quiz 2'!I13=20,'Quiz 2'!J13=20,'Quiz 2'!K13=20,'Quiz 2'!L13=20,'Quiz 2'!M13=20,'Quiz 2'!N13=20,'Quiz 2'!O13=20,'Quiz 2'!P13=20,'Quiz 2'!Q13=20,'Quiz 2'!R13=20)</f>
        <v>0</v>
      </c>
      <c r="U47" s="15" t="b">
        <f>OR('Quiz 2'!E13=20,'Quiz 2'!F13=20,'Quiz 2'!G13=20,'Quiz 2'!H13=20,'Quiz 2'!I13=20,'Quiz 2'!J13=20,'Quiz 2'!K13=20,'Quiz 2'!L13=20,'Quiz 2'!M13=20,'Quiz 2'!N13=20,'Quiz 2'!O13=20,'Quiz 2'!P13=20,'Quiz 2'!Q13=20,'Quiz 2'!R13=20,'Quiz 2'!S13=20)</f>
        <v>0</v>
      </c>
      <c r="V47" s="15" t="b">
        <f>OR('Quiz 2'!E13=20,'Quiz 2'!F13=20,'Quiz 2'!G13=20,'Quiz 2'!H13=20,'Quiz 2'!I13=20,'Quiz 2'!J13=20,'Quiz 2'!K13=20,'Quiz 2'!L13=20,'Quiz 2'!M13=20,'Quiz 2'!N13=20,'Quiz 2'!O13=20,'Quiz 2'!P13=20,'Quiz 2'!Q13=20,'Quiz 2'!R13=20,'Quiz 2'!S13=20,'Quiz 2'!T13=20)</f>
        <v>0</v>
      </c>
      <c r="W47" s="15" t="b">
        <f>OR('Quiz 2'!E13=20,'Quiz 2'!F13=20,'Quiz 2'!G13=20,'Quiz 2'!H13=20,'Quiz 2'!I13=20,'Quiz 2'!J13=20,'Quiz 2'!K13=20,'Quiz 2'!L13=20,'Quiz 2'!M13=20,'Quiz 2'!N13=20,'Quiz 2'!O13=20,'Quiz 2'!P13=20,'Quiz 2'!Q13=20,'Quiz 2'!R13=20,'Quiz 2'!S13=20,'Quiz 2'!T13=20,'Quiz 2'!U13=20)</f>
        <v>0</v>
      </c>
      <c r="X47" s="15" t="b">
        <f>OR('Quiz 2'!E13=20,'Quiz 2'!F13=20,'Quiz 2'!G13=20,'Quiz 2'!H13=20,'Quiz 2'!I13=20,'Quiz 2'!J13=20,'Quiz 2'!K13=20,'Quiz 2'!L13=20,'Quiz 2'!M13=20,'Quiz 2'!N13=20,'Quiz 2'!O13=20,'Quiz 2'!P13=20,'Quiz 2'!Q13=20,'Quiz 2'!R13=20,'Quiz 2'!S13=20,'Quiz 2'!T13=20,'Quiz 2'!U13=20,'Quiz 2'!V13=20)</f>
        <v>0</v>
      </c>
      <c r="Y47" s="15" t="b">
        <f>OR('Quiz 2'!E13=20,'Quiz 2'!F13=20,'Quiz 2'!G13=20,'Quiz 2'!H13=20,'Quiz 2'!I13=20,'Quiz 2'!J13=20,'Quiz 2'!K13=20,'Quiz 2'!L13=20,'Quiz 2'!M13=20,'Quiz 2'!N13=20,'Quiz 2'!O13=20,'Quiz 2'!P13=20,'Quiz 2'!Q13=20,'Quiz 2'!R13=20,'Quiz 2'!S13=20,'Quiz 2'!T13=20,'Quiz 2'!U13=20,'Quiz 2'!V13=20,'Quiz 2'!W13=20)</f>
        <v>0</v>
      </c>
      <c r="Z47" s="15" t="b">
        <f>OR('Quiz 2'!E13=20,'Quiz 2'!F13=20,'Quiz 2'!G13=20,'Quiz 2'!H13=20,'Quiz 2'!I13=20,'Quiz 2'!J13=20,'Quiz 2'!K13=20,'Quiz 2'!L13=20,'Quiz 2'!M13=20,'Quiz 2'!N13=20,'Quiz 2'!O13=20,'Quiz 2'!P13=20,'Quiz 2'!Q13=20,'Quiz 2'!R13=20,'Quiz 2'!S13=20,'Quiz 2'!T13=20,'Quiz 2'!U13=20,'Quiz 2'!V13=20,'Quiz 2'!W13=20,'Quiz 2'!X13=20)</f>
        <v>0</v>
      </c>
      <c r="AA47" s="15" t="b">
        <f>OR('Quiz 2'!E13=20,'Quiz 2'!F13=20,'Quiz 2'!G13=20,'Quiz 2'!H13=20,'Quiz 2'!I13=20,'Quiz 2'!J13=20,'Quiz 2'!K13=20,'Quiz 2'!L13=20,'Quiz 2'!M13=20,'Quiz 2'!N13=20,'Quiz 2'!O13=20,'Quiz 2'!P13=20,'Quiz 2'!Q13=20,'Quiz 2'!R13=20,'Quiz 2'!S13=20,'Quiz 2'!T13=20,'Quiz 2'!U13=20,'Quiz 2'!V13=20,'Quiz 2'!W13=20,'Quiz 2'!X13=20,'Quiz 2'!Y13=20)</f>
        <v>0</v>
      </c>
    </row>
    <row r="48" spans="2:27" hidden="1" x14ac:dyDescent="0.3">
      <c r="C48" t="b">
        <f>IF(B41&gt;=12,TRUE,FALSE)</f>
        <v>0</v>
      </c>
      <c r="D48">
        <v>12</v>
      </c>
      <c r="E48">
        <f>COUNTIF('Quiz 2'!E7:P13,-10)</f>
        <v>0</v>
      </c>
      <c r="F48" s="15"/>
      <c r="G48" s="15">
        <f>COUNTIF(G41:G47,TRUE)</f>
        <v>0</v>
      </c>
      <c r="H48" s="15"/>
      <c r="I48" s="15">
        <f t="shared" ref="I48:AA48" si="4">COUNTIF(I41:I47,TRUE)</f>
        <v>0</v>
      </c>
      <c r="J48" s="15">
        <f t="shared" si="4"/>
        <v>0</v>
      </c>
      <c r="K48" s="15">
        <f t="shared" si="4"/>
        <v>0</v>
      </c>
      <c r="L48" s="15">
        <f t="shared" si="4"/>
        <v>0</v>
      </c>
      <c r="M48" s="15">
        <f t="shared" si="4"/>
        <v>0</v>
      </c>
      <c r="N48" s="15">
        <f t="shared" si="4"/>
        <v>0</v>
      </c>
      <c r="O48" s="15">
        <f t="shared" si="4"/>
        <v>0</v>
      </c>
      <c r="P48" s="15">
        <f t="shared" si="4"/>
        <v>0</v>
      </c>
      <c r="Q48" s="15">
        <f t="shared" si="4"/>
        <v>0</v>
      </c>
      <c r="R48" s="15">
        <f t="shared" si="4"/>
        <v>0</v>
      </c>
      <c r="S48" s="15">
        <f t="shared" si="4"/>
        <v>0</v>
      </c>
      <c r="T48" s="15">
        <f t="shared" si="4"/>
        <v>0</v>
      </c>
      <c r="U48" s="15">
        <f t="shared" si="4"/>
        <v>0</v>
      </c>
      <c r="V48" s="15">
        <f t="shared" si="4"/>
        <v>0</v>
      </c>
      <c r="W48" s="15">
        <f t="shared" si="4"/>
        <v>0</v>
      </c>
      <c r="X48" s="15">
        <f t="shared" si="4"/>
        <v>0</v>
      </c>
      <c r="Y48" s="15">
        <f t="shared" si="4"/>
        <v>0</v>
      </c>
      <c r="Z48" s="15">
        <f t="shared" si="4"/>
        <v>0</v>
      </c>
      <c r="AA48" s="15">
        <f t="shared" si="4"/>
        <v>0</v>
      </c>
    </row>
    <row r="49" spans="2:27" hidden="1" x14ac:dyDescent="0.3">
      <c r="C49" t="b">
        <f>IF(B41&gt;=13,TRUE,FALSE)</f>
        <v>0</v>
      </c>
      <c r="D49">
        <v>13</v>
      </c>
      <c r="E49">
        <f>COUNTIF('Quiz 2'!E7:Q13,-10)</f>
        <v>0</v>
      </c>
      <c r="F49" s="15"/>
      <c r="G49" s="15"/>
      <c r="H49" s="15"/>
      <c r="I49" s="39" t="str">
        <f>IF(I48=3,10,"")</f>
        <v/>
      </c>
      <c r="J49" s="40" t="str">
        <f>IF(AND(J48=3,I48&lt;&gt;3),10,IF(J48=4,20,""))</f>
        <v/>
      </c>
      <c r="K49" s="40" t="str">
        <f>IF(AND(K48=3,J48&lt;&gt;3,I48&lt;&gt;3),10,IF(AND(K48=4,J48&lt;&gt;4),20,IF(K48=5,20,"")))</f>
        <v/>
      </c>
      <c r="L49" s="40" t="str">
        <f>IF(AND(L48=3,K48&lt;&gt;3,J48&lt;&gt;3,I48&lt;&gt;3),10,IF(AND(L48=4,K48&lt;&gt;4,J48&lt;&gt;4),20,IF(AND(L48=5,K48&lt;&gt;5),20,IF(L48=6,20,""))))</f>
        <v/>
      </c>
      <c r="M49" s="40" t="str">
        <f>IF(AND(M48=3,L48&lt;&gt;3,K48&lt;&gt;3,J48&lt;&gt;3,I48&lt;&gt;3),10,IF(AND(M48=4,L48&lt;&gt;4,K48&lt;&gt;4,J48&lt;&gt;4),20,IF(AND(M48=5,L48&lt;&gt;5,K48&lt;&gt;5),20,IF(AND(M48=6,L48&lt;&gt;6),20,IF(M48=7,20,"")))))</f>
        <v/>
      </c>
      <c r="N49" s="40" t="str">
        <f>IF(AND(N48=3,M48&lt;&gt;3,L48&lt;&gt;3,K48&lt;&gt;3,J48&lt;&gt;3,I48&lt;&gt;3),10,IF(AND(N48=4,M48&lt;&gt;4,L48&lt;&gt;4,K48&lt;&gt;4,J48&lt;&gt;4),20,IF(AND(N48=5,M48&lt;&gt;5,L48&lt;&gt;5,K48&lt;&gt;5),20,IF(AND(N48=6,M48&lt;&gt;6,L48&lt;&gt;6),20,IF(AND(N48=7,M48&lt;&gt;7),20,"")))))</f>
        <v/>
      </c>
      <c r="O49" s="40" t="str">
        <f>IF(AND(O48=3,N48&lt;&gt;3,M48&lt;&gt;3,L48&lt;&gt;3,K48&lt;&gt;3,J48&lt;&gt;3,I48&lt;&gt;3),10,IF(AND(O48=4,N48&lt;&gt;4,M48&lt;&gt;4,L48&lt;&gt;4,K48&lt;&gt;4,J48&lt;&gt;4),20,IF(AND(O48=5,N48&lt;&gt;5,M48&lt;&gt;5,L48&lt;&gt;5,K48&lt;&gt;5),20,IF(AND(O48=6,N48&lt;&gt;6,M48&lt;&gt;6,L48&lt;&gt;6),20,IF(AND(O48=7,N48&lt;&gt;7,M48&lt;&gt;7),20,"")))))</f>
        <v/>
      </c>
      <c r="P49" s="40" t="str">
        <f>IF(AND(P48=3,O48&lt;&gt;3,N48&lt;&gt;3,M48&lt;&gt;3,L48&lt;&gt;3,K48&lt;&gt;3,J48&lt;&gt;3,I48&lt;&gt;3),10,IF(AND(P48=4,O48&lt;&gt;4,N48&lt;&gt;4,M48&lt;&gt;4,L48&lt;&gt;4,K48&lt;&gt;4,J48&lt;&gt;4),20,IF(AND(P48=5,O48&lt;&gt;5,N48&lt;&gt;5,M48&lt;&gt;5,L48&lt;&gt;5,K48&lt;&gt;5),20,IF(AND(P48=6,O48&lt;&gt;6,N48&lt;&gt;6,M48&lt;&gt;6,L48&lt;&gt;6),20,IF(AND(P48=7,O48&lt;&gt;7,N48&lt;&gt;7,M48&lt;&gt;7),20,"")))))</f>
        <v/>
      </c>
      <c r="Q49" s="40" t="str">
        <f>IF(AND(Q48=3,P48&lt;&gt;3,O48&lt;&gt;3,N48&lt;&gt;3,M48&lt;&gt;3,L48&lt;&gt;3,K48&lt;&gt;3,J48&lt;&gt;3,I48&lt;&gt;3),10,IF(AND(Q48=4,P48&lt;&gt;4,O48&lt;&gt;4,N48&lt;&gt;4,M48&lt;&gt;4,L48&lt;&gt;4,K48&lt;&gt;4,J48&lt;&gt;4),20,IF(AND(Q48=5,P48&lt;&gt;5,O48&lt;&gt;5,N48&lt;&gt;5,M48&lt;&gt;5,L48&lt;&gt;5,K48&lt;&gt;5),20,IF(AND(Q48=6,P48&lt;&gt;6,O48&lt;&gt;6,N48&lt;&gt;6,M48&lt;&gt;6,L48&lt;&gt;6),20,IF(AND(Q48=7,P48&lt;&gt;7,O48&lt;&gt;7,N48&lt;&gt;7,M48&lt;&gt;7),20,"")))))</f>
        <v/>
      </c>
      <c r="R49" s="40" t="str">
        <f>IF(AND(R48=3,Q48&lt;&gt;3,P48&lt;&gt;3,O48&lt;&gt;3,N48&lt;&gt;3,M48&lt;&gt;3,L48&lt;&gt;3,K48&lt;&gt;3,J48&lt;&gt;3,I48&lt;&gt;3),10,IF(AND(R48=4,Q48&lt;&gt;4,P48&lt;&gt;4,O48&lt;&gt;4,N48&lt;&gt;4,M48&lt;&gt;4,L48&lt;&gt;4,K48&lt;&gt;4,J48&lt;&gt;4),20,IF(AND(R48=5,Q48&lt;&gt;5,P48&lt;&gt;5,O48&lt;&gt;5,N48&lt;&gt;5,M48&lt;&gt;5,L48&lt;&gt;5,K48&lt;&gt;5),20,IF(AND(R48=6,Q48&lt;&gt;6,P48&lt;&gt;6,O48&lt;&gt;6,N48&lt;&gt;6,M48&lt;&gt;6,L48&lt;&gt;6),20,IF(AND(R48=7,Q48&lt;&gt;7,P48&lt;&gt;7,O48&lt;&gt;7,N48&lt;&gt;7,M48&lt;&gt;7),20,"")))))</f>
        <v/>
      </c>
      <c r="S49" s="40" t="str">
        <f>IF(AND(S48=3,R48&lt;&gt;3,Q48&lt;&gt;3,P48&lt;&gt;3,O48&lt;&gt;3,N48&lt;&gt;3,M48&lt;&gt;3,L48&lt;&gt;3,K48&lt;&gt;3,J48&lt;&gt;3,I48&lt;&gt;3),10,IF(AND(S48=4,R48&lt;&gt;4,Q48&lt;&gt;4,P48&lt;&gt;4,O48&lt;&gt;4,N48&lt;&gt;4,M48&lt;&gt;4,L48&lt;&gt;4,K48&lt;&gt;4,J48&lt;&gt;4),20,IF(AND(S48=5,R48&lt;&gt;5,Q48&lt;&gt;5,P48&lt;&gt;5,O48&lt;&gt;5,N48&lt;&gt;5,M48&lt;&gt;5,L48&lt;&gt;5,K48&lt;&gt;5),20,IF(AND(S48=6,R48&lt;&gt;6,Q48&lt;&gt;6,P48&lt;&gt;6,O48&lt;&gt;6,N48&lt;&gt;6,M48&lt;&gt;6,L48&lt;&gt;6),20,IF(AND(S48=7,R48&lt;&gt;7,Q48&lt;&gt;7,P48&lt;&gt;7,O48&lt;&gt;7,N48&lt;&gt;7,M48&lt;&gt;7),20,"")))))</f>
        <v/>
      </c>
      <c r="T49" s="40" t="str">
        <f>IF(AND(T48=3,S48&lt;&gt;3,R48&lt;&gt;3,Q48&lt;&gt;3,P48&lt;&gt;3,O48&lt;&gt;3,N48&lt;&gt;3,M48&lt;&gt;3,L48&lt;&gt;3,K48&lt;&gt;3,J48&lt;&gt;3,I48&lt;&gt;3),10,IF(AND(T48=4,S48&lt;&gt;4,R48&lt;&gt;4,Q48&lt;&gt;4,P48&lt;&gt;4,O48&lt;&gt;4,N48&lt;&gt;4,M48&lt;&gt;4,L48&lt;&gt;4,K48&lt;&gt;4,J48&lt;&gt;4),20,IF(AND(T48=5,S48&lt;&gt;5,R48&lt;&gt;5,Q48&lt;&gt;5,P48&lt;&gt;5,O48&lt;&gt;5,N48&lt;&gt;5,M48&lt;&gt;5,L48&lt;&gt;5,K48&lt;&gt;5),20,IF(AND(T48=6,S48&lt;&gt;6,R48&lt;&gt;6,Q48&lt;&gt;6,P48&lt;&gt;6,O48&lt;&gt;6,N48&lt;&gt;6,M48&lt;&gt;6,L48&lt;&gt;6),20,IF(AND(T48=7,S48&lt;&gt;7,R48&lt;&gt;7,Q48&lt;&gt;7,P48&lt;&gt;7,O48&lt;&gt;7,N48&lt;&gt;7,M48&lt;&gt;7),20,"")))))</f>
        <v/>
      </c>
      <c r="U49" s="40" t="str">
        <f>IF(AND(U48=3,T48&lt;&gt;3,S48&lt;&gt;3,R48&lt;&gt;3,Q48&lt;&gt;3,P48&lt;&gt;3,O48&lt;&gt;3,N48&lt;&gt;3,M48&lt;&gt;3,L48&lt;&gt;3,K48&lt;&gt;3,J48&lt;&gt;3,I48&lt;&gt;3),10,IF(AND(U48=4,T48&lt;&gt;4,S48&lt;&gt;4,R48&lt;&gt;4,Q48&lt;&gt;4,P48&lt;&gt;4,O48&lt;&gt;4,N48&lt;&gt;4,M48&lt;&gt;4,L48&lt;&gt;4,K48&lt;&gt;4,J48&lt;&gt;4),20,IF(AND(U48=5,T48&lt;&gt;5,S48&lt;&gt;5,R48&lt;&gt;5,Q48&lt;&gt;5,P48&lt;&gt;5,O48&lt;&gt;5,N48&lt;&gt;5,M48&lt;&gt;5,L48&lt;&gt;5,K48&lt;&gt;5),20,IF(AND(U48=6,T48&lt;&gt;6,S48&lt;&gt;6,R48&lt;&gt;6,Q48&lt;&gt;6,P48&lt;&gt;6,O48&lt;&gt;6,N48&lt;&gt;6,M48&lt;&gt;6,L48&lt;&gt;6),20,IF(AND(U48=7,T48&lt;&gt;7,S48&lt;&gt;7,R48&lt;&gt;7,Q48&lt;&gt;7,P48&lt;&gt;7,O48&lt;&gt;7,N48&lt;&gt;7,M48&lt;&gt;7),20,"")))))</f>
        <v/>
      </c>
      <c r="V49" s="40" t="str">
        <f>IF(AND(V48=3,U48&lt;&gt;3,T48&lt;&gt;3,S48&lt;&gt;3,R48&lt;&gt;3,Q48&lt;&gt;3,P48&lt;&gt;3,O48&lt;&gt;3,N48&lt;&gt;3,M48&lt;&gt;3,L48&lt;&gt;3,K48&lt;&gt;3,J48&lt;&gt;3,I48&lt;&gt;3),10,IF(AND(V48=4,U48&lt;&gt;4,T48&lt;&gt;4,S48&lt;&gt;4,R48&lt;&gt;4,Q48&lt;&gt;4,P48&lt;&gt;4,O48&lt;&gt;4,N48&lt;&gt;4,M48&lt;&gt;4,L48&lt;&gt;4,K48&lt;&gt;4,J48&lt;&gt;4),20,IF(AND(V48=5,U48&lt;&gt;5,T48&lt;&gt;5,S48&lt;&gt;5,R48&lt;&gt;5,Q48&lt;&gt;5,P48&lt;&gt;5,O48&lt;&gt;5,N48&lt;&gt;5,M48&lt;&gt;5,L48&lt;&gt;5,K48&lt;&gt;5),20,IF(AND(V48=6,U48&lt;&gt;6,T48&lt;&gt;6,S48&lt;&gt;6,R48&lt;&gt;6,Q48&lt;&gt;6,P48&lt;&gt;6,O48&lt;&gt;6,N48&lt;&gt;6,M48&lt;&gt;6,L48&lt;&gt;6),20,IF(AND(V48=7,U48&lt;&gt;7,T48&lt;&gt;7,S48&lt;&gt;7,R48&lt;&gt;7,Q48&lt;&gt;7,P48&lt;&gt;7,O48&lt;&gt;7,N48&lt;&gt;7,M48&lt;&gt;7),20,"")))))</f>
        <v/>
      </c>
      <c r="W49" s="40" t="str">
        <f>IF(AND(W48=3,V48&lt;&gt;3,U48&lt;&gt;3,T48&lt;&gt;3,S48&lt;&gt;3,R48&lt;&gt;3,Q48&lt;&gt;3,P48&lt;&gt;3,O48&lt;&gt;3,N48&lt;&gt;3,M48&lt;&gt;3,L48&lt;&gt;3,K48&lt;&gt;3,J48&lt;&gt;3,I48&lt;&gt;3),10,IF(AND(W48=4,V48&lt;&gt;4,U48&lt;&gt;4,T48&lt;&gt;4,S48&lt;&gt;4,R48&lt;&gt;4,Q48&lt;&gt;4,P48&lt;&gt;4,O48&lt;&gt;4,N48&lt;&gt;4,M48&lt;&gt;4,L48&lt;&gt;4,K48&lt;&gt;4,J48&lt;&gt;4),20,IF(AND(W48=5,V48&lt;&gt;5,U48&lt;&gt;5,T48&lt;&gt;5,S48&lt;&gt;5,R48&lt;&gt;5,Q48&lt;&gt;5,P48&lt;&gt;5,O48&lt;&gt;5,N48&lt;&gt;5,M48&lt;&gt;5,L48&lt;&gt;5,K48&lt;&gt;5),20,IF(AND(W48=6,V48&lt;&gt;6,U48&lt;&gt;6,T48&lt;&gt;6,S48&lt;&gt;6,R48&lt;&gt;6,Q48&lt;&gt;6,P48&lt;&gt;6,O48&lt;&gt;6,N48&lt;&gt;6,M48&lt;&gt;6,L48&lt;&gt;6),20,IF(AND(W48=7,V48&lt;&gt;7,U48&lt;&gt;7,T48&lt;&gt;7,S48&lt;&gt;7,R48&lt;&gt;7,Q48&lt;&gt;7,P48&lt;&gt;7,O48&lt;&gt;7,N48&lt;&gt;7,M48&lt;&gt;7),20,"")))))</f>
        <v/>
      </c>
      <c r="X49" s="40" t="str">
        <f>IF(AND(X48=3,W48&lt;&gt;3,V48&lt;&gt;3,U48&lt;&gt;3,T48&lt;&gt;3,S48&lt;&gt;3,R48&lt;&gt;3,Q48&lt;&gt;3,P48&lt;&gt;3,O48&lt;&gt;3,N48&lt;&gt;3,M48&lt;&gt;3,L48&lt;&gt;3,K48&lt;&gt;3,J48&lt;&gt;3,I48&lt;&gt;3),10,IF(AND(X48=4,W48&lt;&gt;4,V48&lt;&gt;4,U48&lt;&gt;4,T48&lt;&gt;4,S48&lt;&gt;4,R48&lt;&gt;4,Q48&lt;&gt;4,P48&lt;&gt;4,O48&lt;&gt;4,N48&lt;&gt;4,M48&lt;&gt;4,L48&lt;&gt;4,K48&lt;&gt;4,J48&lt;&gt;4),20,IF(AND(X48=5,W48&lt;&gt;5,V48&lt;&gt;5,U48&lt;&gt;5,T48&lt;&gt;5,S48&lt;&gt;5,R48&lt;&gt;5,Q48&lt;&gt;5,P48&lt;&gt;5,O48&lt;&gt;5,N48&lt;&gt;5,M48&lt;&gt;5,L48&lt;&gt;5,K48&lt;&gt;5),20,IF(AND(X48=6,W48&lt;&gt;6,V48&lt;&gt;6,U48&lt;&gt;6,T48&lt;&gt;6,S48&lt;&gt;6,R48&lt;&gt;6,Q48&lt;&gt;6,P48&lt;&gt;6,O48&lt;&gt;6,N48&lt;&gt;6,M48&lt;&gt;6,L48&lt;&gt;6),20,IF(AND(X48=7,W48&lt;&gt;7,V48&lt;&gt;7,U48&lt;&gt;7,T48&lt;&gt;7,S48&lt;&gt;7,R48&lt;&gt;7,Q48&lt;&gt;7,P48&lt;&gt;7,O48&lt;&gt;7,N48&lt;&gt;7,M48&lt;&gt;7),20,"")))))</f>
        <v/>
      </c>
      <c r="Y49" s="40" t="str">
        <f>IF(AND(Y48=3,X48&lt;&gt;3,W48&lt;&gt;3,V48&lt;&gt;3,U48&lt;&gt;3,T48&lt;&gt;3,S48&lt;&gt;3,R48&lt;&gt;3,Q48&lt;&gt;3,P48&lt;&gt;3,O48&lt;&gt;3,N48&lt;&gt;3,M48&lt;&gt;3,L48&lt;&gt;3,K48&lt;&gt;3,J48&lt;&gt;3,I48&lt;&gt;3),10,IF(AND(Y48=4,X48&lt;&gt;4,W48&lt;&gt;4,V48&lt;&gt;4,U48&lt;&gt;4,T48&lt;&gt;4,S48&lt;&gt;4,R48&lt;&gt;4,Q48&lt;&gt;4,P48&lt;&gt;4,O48&lt;&gt;4,N48&lt;&gt;4,M48&lt;&gt;4,L48&lt;&gt;4,K48&lt;&gt;4,J48&lt;&gt;4),20,IF(AND(Y48=5,X48&lt;&gt;5,W48&lt;&gt;5,V48&lt;&gt;5,U48&lt;&gt;5,T48&lt;&gt;5,S48&lt;&gt;5,R48&lt;&gt;5,Q48&lt;&gt;5,P48&lt;&gt;5,O48&lt;&gt;5,N48&lt;&gt;5,M48&lt;&gt;5,L48&lt;&gt;5,K48&lt;&gt;5),20,IF(AND(Y48=6,X48&lt;&gt;6,W48&lt;&gt;6,V48&lt;&gt;6,U48&lt;&gt;6,T48&lt;&gt;6,S48&lt;&gt;6,R48&lt;&gt;6,Q48&lt;&gt;6,P48&lt;&gt;6,O48&lt;&gt;6,N48&lt;&gt;6,M48&lt;&gt;6,L48&lt;&gt;6),20,IF(AND(Y48=7,X48&lt;&gt;7,W48&lt;&gt;7,V48&lt;&gt;7,U48&lt;&gt;7,T48&lt;&gt;7,S48&lt;&gt;7,R48&lt;&gt;7,Q48&lt;&gt;7,P48&lt;&gt;7,O48&lt;&gt;7,N48&lt;&gt;7,M48&lt;&gt;7),20,"")))))</f>
        <v/>
      </c>
      <c r="Z49" s="40" t="str">
        <f>IF(AND(Z48=3,Y48&lt;&gt;3,X48&lt;&gt;3,W48&lt;&gt;3,V48&lt;&gt;3,U48&lt;&gt;3,T48&lt;&gt;3,S48&lt;&gt;3,R48&lt;&gt;3,Q48&lt;&gt;3,P48&lt;&gt;3,O48&lt;&gt;3,N48&lt;&gt;3,M48&lt;&gt;3,L48&lt;&gt;3,K48&lt;&gt;3,J48&lt;&gt;3,I48&lt;&gt;3),10,IF(AND(Z48=4,Y48&lt;&gt;4,X48&lt;&gt;4,W48&lt;&gt;4,V48&lt;&gt;4,U48&lt;&gt;4,T48&lt;&gt;4,S48&lt;&gt;4,R48&lt;&gt;4,Q48&lt;&gt;4,P48&lt;&gt;4,O48&lt;&gt;4,N48&lt;&gt;4,M48&lt;&gt;4,L48&lt;&gt;4,K48&lt;&gt;4,J48&lt;&gt;4),20,IF(AND(Z48=5,Y48&lt;&gt;5,X48&lt;&gt;5,W48&lt;&gt;5,V48&lt;&gt;5,U48&lt;&gt;5,T48&lt;&gt;5,S48&lt;&gt;5,R48&lt;&gt;5,Q48&lt;&gt;5,P48&lt;&gt;5,O48&lt;&gt;5,N48&lt;&gt;5,M48&lt;&gt;5,L48&lt;&gt;5,K48&lt;&gt;5),20,IF(AND(Z48=6,Y48&lt;&gt;6,X48&lt;&gt;6,W48&lt;&gt;6,V48&lt;&gt;6,U48&lt;&gt;6,T48&lt;&gt;6,S48&lt;&gt;6,R48&lt;&gt;6,Q48&lt;&gt;6,P48&lt;&gt;6,O48&lt;&gt;6,N48&lt;&gt;6,M48&lt;&gt;6,L48&lt;&gt;6),20,IF(AND(Z48=7,Y48&lt;&gt;7,X48&lt;&gt;7,W48&lt;&gt;7,V48&lt;&gt;7,U48&lt;&gt;7,T48&lt;&gt;7,S48&lt;&gt;7,R48&lt;&gt;7,Q48&lt;&gt;7,P48&lt;&gt;7,O48&lt;&gt;7,N48&lt;&gt;7,M48&lt;&gt;7),20,"")))))</f>
        <v/>
      </c>
      <c r="AA49" s="14" t="str">
        <f>IF(AND(AA48=3,Z48&lt;&gt;3,Y48&lt;&gt;3,X48&lt;&gt;3,W48&lt;&gt;3,V48&lt;&gt;3,U48&lt;&gt;3,T48&lt;&gt;3,S48&lt;&gt;3,R48&lt;&gt;3,Q48&lt;&gt;3,P48&lt;&gt;3,O48&lt;&gt;3,N48&lt;&gt;3,M48&lt;&gt;3,L48&lt;&gt;3,K48&lt;&gt;3,J48&lt;&gt;3,I48&lt;&gt;3),10,IF(AND(AA48=4,Z48&lt;&gt;4,Y48&lt;&gt;4,X48&lt;&gt;4,W48&lt;&gt;4,V48&lt;&gt;4,U48&lt;&gt;4,T48&lt;&gt;4,S48&lt;&gt;4,R48&lt;&gt;4,Q48&lt;&gt;4,P48&lt;&gt;4,O48&lt;&gt;4,N48&lt;&gt;4,M48&lt;&gt;4,L48&lt;&gt;4,K48&lt;&gt;4,J48&lt;&gt;4),20,IF(AND(AA48=5,Z48&lt;&gt;5,Y48&lt;&gt;5,X48&lt;&gt;5,W48&lt;&gt;5,V48&lt;&gt;5,U48&lt;&gt;5,T48&lt;&gt;5,S48&lt;&gt;5,R48&lt;&gt;5,Q48&lt;&gt;5,P48&lt;&gt;5,O48&lt;&gt;5,N48&lt;&gt;5,M48&lt;&gt;5,L48&lt;&gt;5,K48&lt;&gt;5),20,IF(AND(AA48=6,Z48&lt;&gt;6,Y48&lt;&gt;6,X48&lt;&gt;6,W48&lt;&gt;6,V48&lt;&gt;6,U48&lt;&gt;6,T48&lt;&gt;6,S48&lt;&gt;6,R48&lt;&gt;6,Q48&lt;&gt;6,P48&lt;&gt;6,O48&lt;&gt;6,N48&lt;&gt;6,M48&lt;&gt;6,L48&lt;&gt;6),20,IF(AND(AA48=7,Z48&lt;&gt;7,Y48&lt;&gt;7,X48&lt;&gt;7,W48&lt;&gt;7,V48&lt;&gt;7,U48&lt;&gt;7,T48&lt;&gt;7,S48&lt;&gt;7,R48&lt;&gt;7,Q48&lt;&gt;7,P48&lt;&gt;7,O48&lt;&gt;7,N48&lt;&gt;7,M48&lt;&gt;7),20,"")))))</f>
        <v/>
      </c>
    </row>
    <row r="50" spans="2:27" hidden="1" x14ac:dyDescent="0.3">
      <c r="C50" t="b">
        <f>IF(B41&gt;=14,TRUE,FALSE)</f>
        <v>0</v>
      </c>
      <c r="D50">
        <v>14</v>
      </c>
      <c r="E50">
        <f>COUNTIF('Quiz 2'!E7:R13,-10)</f>
        <v>0</v>
      </c>
      <c r="F50" s="15"/>
      <c r="G50"/>
      <c r="H50" t="s">
        <v>36</v>
      </c>
      <c r="I50"/>
      <c r="J50"/>
      <c r="K50"/>
      <c r="L50"/>
      <c r="M50"/>
      <c r="N50"/>
      <c r="O50"/>
      <c r="P50"/>
      <c r="Q50"/>
      <c r="R50"/>
      <c r="S50"/>
      <c r="T50"/>
      <c r="U50"/>
      <c r="V50"/>
      <c r="W50"/>
      <c r="X50"/>
      <c r="Y50"/>
      <c r="Z50"/>
      <c r="AA50"/>
    </row>
    <row r="51" spans="2:27" hidden="1" x14ac:dyDescent="0.3">
      <c r="C51" t="b">
        <f>IF(B41&gt;=15,TRUE,FALSE)</f>
        <v>0</v>
      </c>
      <c r="D51">
        <v>15</v>
      </c>
      <c r="E51">
        <f>COUNTIF('Quiz 2'!E7:S13,-10)</f>
        <v>0</v>
      </c>
      <c r="F51" s="15"/>
      <c r="G51" s="30" t="s">
        <v>8</v>
      </c>
      <c r="H51" s="31" t="s">
        <v>9</v>
      </c>
      <c r="I51" s="31" t="s">
        <v>10</v>
      </c>
      <c r="J51" s="31" t="s">
        <v>11</v>
      </c>
      <c r="K51" s="31" t="s">
        <v>12</v>
      </c>
      <c r="L51" s="31" t="s">
        <v>13</v>
      </c>
      <c r="M51" s="31" t="s">
        <v>14</v>
      </c>
      <c r="N51" s="31" t="s">
        <v>15</v>
      </c>
      <c r="O51" s="31" t="s">
        <v>16</v>
      </c>
      <c r="P51" s="31" t="s">
        <v>17</v>
      </c>
      <c r="Q51" s="31" t="s">
        <v>18</v>
      </c>
      <c r="R51" s="31" t="s">
        <v>19</v>
      </c>
      <c r="S51" s="31" t="s">
        <v>20</v>
      </c>
      <c r="T51" s="31" t="s">
        <v>21</v>
      </c>
      <c r="U51" s="31" t="s">
        <v>22</v>
      </c>
      <c r="V51" s="31" t="s">
        <v>23</v>
      </c>
      <c r="W51" s="31" t="s">
        <v>24</v>
      </c>
      <c r="X51" s="31" t="s">
        <v>25</v>
      </c>
      <c r="Y51" s="31" t="s">
        <v>26</v>
      </c>
      <c r="Z51" s="31" t="s">
        <v>27</v>
      </c>
      <c r="AA51" s="5" t="s">
        <v>28</v>
      </c>
    </row>
    <row r="52" spans="2:27" hidden="1" x14ac:dyDescent="0.3">
      <c r="C52" t="b">
        <f>IF(B41&gt;=16,TRUE,FALSE)</f>
        <v>0</v>
      </c>
      <c r="D52">
        <v>16</v>
      </c>
      <c r="E52">
        <f>COUNTIF('Quiz 2'!E7:T13,-10)</f>
        <v>0</v>
      </c>
      <c r="F52" s="15"/>
      <c r="G52" s="32" t="str">
        <f>IF(OR('Quiz 2'!E7="B",'Quiz 2'!E8="B",'Quiz 2'!E9="B",'Quiz 2'!E10="B",'Quiz 2'!E11="B",'Quiz 2'!E12="B",'Quiz 2'!E13="B"),10,"")</f>
        <v/>
      </c>
      <c r="H52" s="33" t="str">
        <f>IF(OR('Quiz 2'!F7="B",'Quiz 2'!F8="B",'Quiz 2'!F9="B",'Quiz 2'!F10="B",'Quiz 2'!F11="B",'Quiz 2'!F12="B",'Quiz 2'!F13="B"),10,"")</f>
        <v/>
      </c>
      <c r="I52" s="33" t="str">
        <f>IF(OR('Quiz 2'!G7="B",'Quiz 2'!G8="B",'Quiz 2'!G9="B",'Quiz 2'!G10="B",'Quiz 2'!G11="B",'Quiz 2'!G12="B",'Quiz 2'!G13="B"),10,I49)</f>
        <v/>
      </c>
      <c r="J52" s="33" t="str">
        <f>IF(OR('Quiz 2'!H7="B",'Quiz 2'!H8="B",'Quiz 2'!H9="B",'Quiz 2'!H10="B",'Quiz 2'!H11="B",'Quiz 2'!H12="B",'Quiz 2'!H13="B"),10,J49)</f>
        <v/>
      </c>
      <c r="K52" s="33" t="str">
        <f>IF(OR('Quiz 2'!I7="B",'Quiz 2'!I8="B",'Quiz 2'!I9="B",'Quiz 2'!I10="B",'Quiz 2'!I11="B",'Quiz 2'!I12="B",'Quiz 2'!I13="B"),10,IF(AND(C41=TRUE,E41=5),-10,K49))</f>
        <v/>
      </c>
      <c r="L52" s="33" t="str">
        <f>IF(OR('Quiz 2'!J7="B",'Quiz 2'!J8="B",'Quiz 2'!J9="B",'Quiz 2'!J10="B",'Quiz 2'!J11="B",'Quiz 2'!J12="B",'Quiz 2'!J13="B"),10,IF(AND(C41=TRUE,E42=5,E41&lt;&gt;5),-10,IF(AND(C42=TRUE,E42=6),-10,L49)))</f>
        <v/>
      </c>
      <c r="M52" s="33" t="str">
        <f>IF(OR('Quiz 2'!K7="B",'Quiz 2'!K8="B",'Quiz 2'!K9="B",'Quiz 2'!K10="B",'Quiz 2'!K11="B",'Quiz 2'!K12="B",'Quiz 2'!K13="B"),10,IF(AND(C41=TRUE,E43=5,E41&lt;&gt;5,E42&lt;&gt;5),-10,IF(AND(C42=TRUE,E43=6,E42&lt;&gt;6),-10,IF(AND(C43=TRUE,E43=7),-10,M49))))</f>
        <v/>
      </c>
      <c r="N52" s="33" t="str">
        <f>IF(OR('Quiz 2'!L7="B",'Quiz 2'!L8="B",'Quiz 2'!L9="B",'Quiz 2'!L10="B",'Quiz 2'!L11="B",'Quiz 2'!L12="B",'Quiz 2'!L13="B"),10,IF(AND(C41=TRUE,E44=5,E41&lt;&gt;5,E42&lt;&gt;5,E43&lt;&gt;5),-10,IF(AND(C42=TRUE,E44=6,E42&lt;&gt;6,E43&lt;&gt;6),-10,IF(AND(C43=TRUE,E44=7,E43&lt;&gt;7),-10,IF(AND(C44=TRUE,E44=8),-10,N49)))))</f>
        <v/>
      </c>
      <c r="O52" s="33" t="str">
        <f>IF(OR('Quiz 2'!M7="B",'Quiz 2'!M8="B",'Quiz 2'!M9="B",'Quiz 2'!M10="B",'Quiz 2'!M11="B",'Quiz 2'!M12="B",'Quiz 2'!M13="B"),10,IF(AND(C41=TRUE,E45=5,E41&lt;&gt;5,E42&lt;&gt;5,E43&lt;&gt;5,E44&lt;&gt;5),-10,IF(AND(C42=TRUE,E45=6,E42&lt;&gt;6,E43&lt;&gt;6,E44&lt;&gt;6),-10,IF(AND(C43=TRUE,E45=7,E43&lt;&gt;7,E44&lt;&gt;7),-10,IF(AND(C44=TRUE,E45=8,E44&lt;&gt;8),-10,IF(AND(C45=TRUE,E45=9),-10,O49))))))</f>
        <v/>
      </c>
      <c r="P52" s="33" t="str">
        <f>IF(OR('Quiz 2'!N7="B",'Quiz 2'!N8="B",'Quiz 2'!N9="B",'Quiz 2'!N10="B",'Quiz 2'!N11="B",'Quiz 2'!N12="B",'Quiz 2'!N13="B"),10,IF(AND(C41=TRUE,E46=5,E41&lt;&gt;5,E42&lt;&gt;5,E43&lt;&gt;5,E44&lt;&gt;5,E45&lt;&gt;5),-10,IF(AND(C42=TRUE,E46=6,E42&lt;&gt;6,E43&lt;&gt;6,E44&lt;&gt;6,E45&lt;&gt;6),-10,IF(AND(C43=TRUE,E46=7,E43&lt;&gt;7,E44&lt;&gt;7,E45&lt;&gt;7),-10,IF(AND(C44=TRUE,E46=8,E44&lt;&gt;8,E45&lt;&gt;8),-10,IF(AND(C45=TRUE,E46=9,E45&lt;&gt;9),-10,IF(AND(C46=TRUE,E46=10),-10,P49)))))))</f>
        <v/>
      </c>
      <c r="Q52" s="33" t="str">
        <f>IF(OR('Quiz 2'!O7="B",'Quiz 2'!O8="B",'Quiz 2'!O9="B",'Quiz 2'!O10="B",'Quiz 2'!O11="B",'Quiz 2'!O12="B",'Quiz 2'!O13="B"),10,IF(AND(C41=TRUE,E47=5,E41&lt;&gt;5,E42&lt;&gt;5,E43&lt;&gt;5,E44&lt;&gt;5,E45&lt;&gt;5,E46&lt;&gt;5),-10,IF(AND(C42=TRUE,E47=6,E42&lt;&gt;6,E43&lt;&gt;6,E44&lt;&gt;6,E45&lt;&gt;6,E46&lt;&gt;6),-10,IF(AND(C43=TRUE,E47=7,E43&lt;&gt;7,E44&lt;&gt;7,E45&lt;&gt;7,E46&lt;&gt;7),-10,IF(AND(C44=TRUE,E47=8,E44&lt;&gt;8,E45&lt;&gt;8,E46&lt;&gt;8),-10,IF(AND(C45=TRUE,E47=9,E45&lt;&gt;9,E46&lt;&gt;9),-10,IF(AND(C46=TRUE,E47=10,E46&lt;&gt;10),-10,IF(AND(C47=TRUE,E47=11),-10,Q49))))))))</f>
        <v/>
      </c>
      <c r="R52" s="33" t="str">
        <f>IF(OR('Quiz 2'!P7="B",'Quiz 2'!P8="B",'Quiz 2'!P9="B",'Quiz 2'!P10="B",'Quiz 2'!P11="B",'Quiz 2'!P12="B",'Quiz 2'!P13="B"),10,IF(AND(C41=TRUE,E48=5,E41&lt;&gt;5,E42&lt;&gt;5,E43&lt;&gt;5,E44&lt;&gt;5,E45&lt;&gt;5,E46&lt;&gt;5,E47&lt;&gt;5),-10,IF(AND(C42=TRUE,E48=6,E42&lt;&gt;6,E43&lt;&gt;6,E44&lt;&gt;6,E45&lt;&gt;6,E46&lt;&gt;6,E47&lt;&gt;6),-10,IF(AND(C43=TRUE,E48=7,E43&lt;&gt;7,E44&lt;&gt;7,E45&lt;&gt;7,E46&lt;&gt;7,E47&lt;&gt;7),-10,IF(AND(C44=TRUE,E48=8,E44&lt;&gt;8,E45&lt;&gt;8,E46&lt;&gt;8,E47&lt;&gt;8),-10,IF(AND(C45=TRUE,E48=9,E45&lt;&gt;9,E46&lt;&gt;9,E47&lt;&gt;9),-10,IF(AND(C46=TRUE,E48=10,E46&lt;&gt;10,E47&lt;&gt;10),-10,IF(AND(C47=TRUE,E48=11,E47&lt;&gt;11),-10,IF(AND(C48=TRUE,E48=12),-10,R49)))))))))</f>
        <v/>
      </c>
      <c r="S52" s="33" t="str">
        <f>IF(OR('Quiz 2'!Q7="B",'Quiz 2'!Q8="B",'Quiz 2'!Q9="B",'Quiz 2'!Q10="B",'Quiz 2'!Q11="B",'Quiz 2'!Q12="B",'Quiz 2'!Q13="B"),10,IF(AND(C41=TRUE,E49=5,E41&lt;&gt;5,E42&lt;&gt;5,E43&lt;&gt;5,E44&lt;&gt;5,E45&lt;&gt;5,E46&lt;&gt;5,E47&lt;&gt;5,E48&lt;&gt;5),-10,IF(AND(C42=TRUE,E49=6,E42&lt;&gt;6,E43&lt;&gt;6,E44&lt;&gt;6,E45&lt;&gt;6,E46&lt;&gt;6,E47&lt;&gt;6,E48&lt;&gt;6),-10,IF(AND(C43=TRUE,E49=7,E43&lt;&gt;7,E44&lt;&gt;7,E45&lt;&gt;7,E46&lt;&gt;7,E46&lt;&gt;7,E47&lt;&gt;7,E48&lt;&gt;7),-10,IF(AND(C44=TRUE,E49=8,E44&lt;&gt;8,E45&lt;&gt;8,E46&lt;&gt;8,E47&lt;&gt;8,E48&lt;&gt;8),-10,IF(AND(C45=TRUE,E49=9,E45&lt;&gt;9,E46&lt;&gt;9,E47&lt;&gt;9,E48&lt;&gt;9),-10,IF(AND(C46=TRUE,E49=10,E46&lt;&gt;10,E47&lt;&gt;10,E48&lt;&gt;10),-10,IF(AND(C47=TRUE,E49=11,E47&lt;&gt;11,E48&lt;&gt;11),-10,IF(AND(C48=TRUE,E49=12,E48&lt;&gt;12),-10,IF(AND(C49=TRUE,E49=13),-10,S49))))))))))</f>
        <v/>
      </c>
      <c r="T52" s="33" t="str">
        <f>IF(OR('Quiz 2'!R7="B",'Quiz 2'!R8="B",'Quiz 2'!R9="B",'Quiz 2'!R10="B",'Quiz 2'!R11="B",'Quiz 2'!R12="B",'Quiz 2'!R13="B"),10,IF(AND(C41=TRUE,E50=5,E41&lt;&gt;5,E42&lt;&gt;5,E43&lt;&gt;5,E44&lt;&gt;5,E45&lt;&gt;5,E46&lt;&gt;5,E47&lt;&gt;5,E48&lt;&gt;5,E49&lt;&gt;5),-10,IF(AND(C42=TRUE,E50=6,E42&lt;&gt;6,E43&lt;&gt;6,E44&lt;&gt;6,E45&lt;&gt;6,E46&lt;&gt;6,E47&lt;&gt;6,E48&lt;&gt;6,E49&lt;&gt;6),-10,IF(AND(C43=TRUE,E50=7,E43&lt;&gt;7,E44&lt;&gt;7,E45&lt;&gt;7,E46&lt;&gt;7,E47&lt;&gt;7,E48&lt;&gt;7,E49&lt;&gt;7),-10,IF(AND(C44=TRUE,E50=8,E44&lt;&gt;8,E45&lt;&gt;8,E46&lt;&gt;8,E47&lt;&gt;8,E48&lt;&gt;8,E49&lt;&gt;8),-10,IF(AND(C45=TRUE,E50=9,E45&lt;&gt;9,E46&lt;&gt;9,E47&lt;&gt;9,E48&lt;&gt;9,E49&lt;&gt;9),-10,IF(AND(C46=TRUE,E50=10,E46&lt;&gt;10,E47&lt;&gt;10,E48&lt;&gt;10,E49&lt;&gt;10),-10,IF(AND(C47=TRUE,E50=11,E47&lt;&gt;11,E48&lt;&gt;11,E49&lt;&gt;11),-10,IF(AND(C48=TRUE,E50=12,E48&lt;&gt;12,E49&lt;&gt;12),-10,IF(AND(C49=TRUE,E50=13,E49&lt;&gt;13),-10,IF(AND(C50=TRUE,E50=14),-10,T49)))))))))))</f>
        <v/>
      </c>
      <c r="U52" s="33" t="str">
        <f>IF(OR('Quiz 2'!S7="B",'Quiz 2'!S8="B",'Quiz 2'!S9="B",'Quiz 2'!S10="B",'Quiz 2'!S11="B",'Quiz 2'!S12="B",'Quiz 2'!S13="B"),10,IF(AND(C41=TRUE,E51=5,E41&lt;&gt;5,E42&lt;&gt;5,E43&lt;&gt;5,E44&lt;&gt;5,E45&lt;&gt;5,E46&lt;&gt;5,E47&lt;&gt;5,E48&lt;&gt;5,E49&lt;&gt;5,E50&lt;&gt;5),-10,IF(AND(C42=TRUE,E51=6,E42&lt;&gt;6,E43&lt;&gt;6,E44&lt;&gt;6,E45&lt;&gt;6,E46&lt;&gt;6,E47&lt;&gt;6,E48&lt;&gt;6,E49&lt;&gt;6,E50&lt;&gt;6),-10,IF(AND(C43=TRUE,E51=7,E43&lt;&gt;7,E44&lt;&gt;7,E45&lt;&gt;7,E46&lt;&gt;7,E47&lt;&gt;7,E48&lt;&gt;7,E49&lt;&gt;7,E50&lt;&gt;7),-10,IF(AND(C44=TRUE,E51=8,E44&lt;&gt;8,E45&lt;&gt;8,E46&lt;&gt;8,E47&lt;&gt;8,E48&lt;&gt;8,E49&lt;&gt;8,E50&lt;&gt;8),-10,IF(AND(C45=TRUE,E51=9,E45&lt;&gt;9,E46&lt;&gt;9,E47&lt;&gt;9,E48&lt;&gt;9,E49&lt;&gt;9,E50&lt;&gt;9),-10,IF(AND(C46=TRUE,E51=10,E46&lt;&gt;10,E47&lt;&gt;10,E48&lt;&gt;10,E49&lt;&gt;10,E50&lt;&gt;10),-10,IF(AND(C47=TRUE,E51=11,E47&lt;&gt;11,E48&lt;&gt;1,E49&lt;&gt;11,E50&lt;&gt;11),-10,IF(AND(C48=TRUE,E51=12,E48&lt;&gt;12,E49&lt;&gt;12,E50&lt;&gt;12),-10,IF(AND(C49=TRUE,E51=13,E49&lt;&gt;13,E50&lt;&gt;13),-10,IF(AND(C50=TRUE,E51=14,E50&lt;&gt;14),-10,IF(AND(C51=TRUE,E51=15),-10,U49))))))))))))</f>
        <v/>
      </c>
      <c r="V52" s="33" t="str">
        <f>IF(OR('Quiz 2'!T7="B",'Quiz 2'!T8="B",'Quiz 2'!T9="B",'Quiz 2'!T10="B",'Quiz 2'!T11="B",'Quiz 2'!T12="B",'Quiz 2'!T13="B"),10,IF(AND(C41=TRUE,E52=5,E41&lt;&gt;5,E42&lt;&gt;5,E43&lt;&gt;5,E44&lt;&gt;5,E45&lt;&gt;5,E46&lt;&gt;5,E47&lt;&gt;5,E48&lt;&gt;5,E49&lt;&gt;5,E50&lt;&gt;5,E51&lt;&gt;5),-10,IF(AND(C42=TRUE,E52=6,E42&lt;&gt;6,E43&lt;&gt;6,E44&lt;&gt;6,E45&lt;&gt;6,E46&lt;&gt;6,E47&lt;&gt;6,E48&lt;&gt;6,E49&lt;&gt;6,E50&lt;&gt;6,E51&lt;&gt;6),-10,IF(AND(C43=TRUE,E52=7,E43&lt;&gt;7,E44&lt;&gt;7,E45&lt;&gt;7,E46&lt;&gt;7,E47&lt;&gt;7,E48&lt;&gt;7,E49&lt;&gt;7,E50&lt;&gt;7,E51&lt;&gt;7),-10,IF(AND(C44=TRUE,E52=8,E44&lt;&gt;8,E45&lt;&gt;8,E46&lt;&gt;8,E47&lt;&gt;8,E48&lt;&gt;8,E49&lt;&gt;8,E50&lt;&gt;8,E51&lt;&gt;8),-10,IF(AND(C45=TRUE,E52=9,E45&lt;&gt;9,E46&lt;&gt;9,E47&lt;&gt;9,E48&lt;&gt;9,E49&lt;&gt;9,E50&lt;&gt;9,E51&lt;&gt;9),-10,IF(AND(C46=TRUE,E52=10,E46&lt;&gt;10,E47&lt;&gt;10,E48&lt;&gt;10,E49&lt;&gt;10,E50&lt;&gt;10,E51&lt;&gt;10),-10,IF(AND(C47=TRUE,E52=11,E47&lt;&gt;11,E48&lt;&gt;11,E49&lt;&gt;11,E50&lt;&gt;11,E51&lt;&gt;11),-10,IF(AND(C48=TRUE,E52=12,E48&lt;&gt;12,E49&lt;&gt;12,E50&lt;&gt;12,E51&lt;&gt;12),-10,IF(AND(C49=TRUE,E52=13,E49&lt;&gt;13,E50&lt;&gt;13,E51&lt;&gt;13),-10,IF(AND(C50=TRUE,E52=14,E50&lt;&gt;14,E51&lt;&gt;14),-10,IF(AND(C51=TRUE,E52=15,E51&lt;&gt;15),-10,IF(AND(C52=TRUE,E52=16),-10,V49)))))))))))))</f>
        <v/>
      </c>
      <c r="W52" s="33" t="str">
        <f>IF(OR('Quiz 2'!U7="B",'Quiz 2'!U8="B",'Quiz 2'!U9="B",'Quiz 2'!U10="B",'Quiz 2'!U11="B",'Quiz 2'!U12="B",'Quiz 2'!U13="B"),10,IF(AND(C41=TRUE,E53=5,E41&lt;&gt;5,E42&lt;&gt;5,E43&lt;&gt;5,E44&lt;&gt;5,E45&lt;&gt;5,E46&lt;&gt;5,E47&lt;&gt;5,E48&lt;&gt;5,E49&lt;&gt;5,E50&lt;&gt;5,E51&lt;&gt;5,E52&lt;&gt;5),-10,IF(AND(C42=TRUE,E53=6,E42&lt;&gt;6,E43&lt;&gt;6,E44&lt;&gt;6,E45&lt;&gt;6,E46&lt;&gt;6,E47&lt;&gt;6,E48&lt;&gt;6,E49&lt;&gt;6,E50&lt;&gt;6,E51&lt;&gt;6,E52&lt;&gt;6),-10,IF(AND(C43=TRUE,E53=7,E43&lt;&gt;7,E44&lt;&gt;7,E45&lt;&gt;7,E46&lt;&gt;7,E47&lt;&gt;7,E48&lt;&gt;7,E49&lt;&gt;7,E50&lt;&gt;7,E51&lt;&gt;7,E52&lt;&gt;7),-10,IF(AND(C44=TRUE,E53=8,E44&lt;&gt;8,E45&lt;&gt;8,E46&lt;&gt;8,E47&lt;&gt;8,E48&lt;&gt;8,E49&lt;&gt;8,E50&lt;&gt;8,E51&lt;&gt;8,E52&lt;&gt;8),-10,IF(AND(C45=TRUE,E53=9,E45&lt;&gt;9,E46&lt;&gt;9,E47&lt;&gt;9,E48&lt;&gt;9,E49&lt;&gt;9,E50&lt;&gt;9,E51&lt;&gt;9,E52&lt;&gt;9),-10,IF(AND(C46=TRUE,E53=10,E46&lt;&gt;10,E47&lt;&gt;10,E48&lt;&gt;10,E49&lt;&gt;10,E50&lt;&gt;10,E51&lt;&gt;10,E52&lt;&gt;10),-10,IF(AND(C47=TRUE,E53=11,E47&lt;&gt;11,E48&lt;&gt;11,E49&lt;&gt;11,E50&lt;&gt;11,E51&lt;&gt;11,E52&lt;&gt;11),-10,IF(AND(C48=TRUE,E53=12,E48&lt;&gt;12,E49&lt;&gt;12,E50&lt;&gt;12,E51&lt;&gt;12,E52&lt;&gt;12),-10,IF(AND(C49=TRUE,E53=13,E49&lt;&gt;13,E50&lt;&gt;13,E51&lt;&gt;13,E52&lt;&gt;13),-10,IF(AND(C50=TRUE,E53=14,E50&lt;&gt;14,E51&lt;&gt;14,E52&lt;&gt;14),-10,IF(AND(C51=TRUE,E53=15,E51&lt;&gt;15,E52&lt;&gt;15),-10,IF(AND(C52=TRUE,E53=16,E52&lt;&gt;16),-10,IF(AND(C53=TRUE,E53=17),-10,W49))))))))))))))</f>
        <v/>
      </c>
      <c r="X52" s="33" t="str">
        <f>IF(OR('Quiz 2'!V7="B",'Quiz 2'!V8="B",'Quiz 2'!V9="B",'Quiz 2'!V10="B",'Quiz 2'!V11="B",'Quiz 2'!V12="B",'Quiz 2'!V13="B"),10,IF(AND(C41=TRUE,E54=5,E41&lt;&gt;5,E42&lt;&gt;5,E43&lt;&gt;5,E44&lt;&gt;5,E45&lt;&gt;5,E46&lt;&gt;5,E47&lt;&gt;5,E48&lt;&gt;5,E49&lt;&gt;5,E50&lt;&gt;5,E51&lt;&gt;5,E52&lt;&gt;5,E53&lt;&gt;5),-10,IF(AND(C42=TRUE,E54=6,E42&lt;&gt;6,E43&lt;&gt;6,E44&lt;&gt;6,E45&lt;&gt;6,E46&lt;&gt;6,E47&lt;&gt;6,E48&lt;&gt;6,E49&lt;&gt;6,E50&lt;&gt;6,E51&lt;&gt;6,E52&lt;&gt;6,E53&lt;&gt;6),-10,IF(AND(C43=TRUE,E54=7,E43&lt;&gt;7,E44&lt;&gt;7,E45&lt;&gt;7,E46&lt;&gt;7,E47&lt;&gt;7,E48&lt;&gt;7,E49&lt;&gt;7,E50&lt;&gt;7,E51&lt;&gt;7,E52&lt;&gt;7,E53&lt;&gt;7),-10,IF(AND(C44=TRUE,E54=8,E44&lt;&gt;8,E45&lt;&gt;8,E46&lt;&gt;8,E47&lt;&gt;8,E48&lt;&gt;8,E49&lt;&gt;8,E50&lt;&gt;8,E51&lt;&gt;8,E52&lt;&gt;8,E53&lt;&gt;8),-10,IF(AND(C45=TRUE,E54=9,E45&lt;&gt;9,E46&lt;&gt;9,E47&lt;&gt;9,E48&lt;&gt;9,E49&lt;&gt;9,E50&lt;&gt;9,E51&lt;&gt;9,E52&lt;&gt;9,E53&lt;&gt;9),-10,IF(AND(C46=TRUE,E54=10,E46&lt;&gt;10,E47&lt;&gt;10,E48&lt;&gt;10,E49&lt;&gt;10,E50&lt;&gt;10,E51&lt;&gt;10,E52&lt;&gt;10,E53&lt;&gt;10),-10,IF(AND(C47=TRUE,E54=11,E47&lt;&gt;11,E48&lt;&gt;11,E49&lt;&gt;11,E50&lt;&gt;11,E51&lt;&gt;11,E52&lt;&gt;11,E53&lt;&gt;11),-10,IF(AND(C48=TRUE,E54=12,E48&lt;&gt;12,E49&lt;&gt;12,E50&lt;&gt;12,E51&lt;&gt;12,E52&lt;&gt;12,E53&lt;&gt;12),-10,IF(AND(C49=TRUE,E54=13,E49&lt;&gt;13,E50&lt;&gt;13,E51&lt;&gt;13,E52&lt;&gt;13,E53&lt;&gt;13),-10,IF(AND(C50=TRUE,E54=14,E50&lt;&gt;14,E51&lt;&gt;14,E52&lt;&gt;14,E53&lt;&gt;14),-10,IF(AND(C51=TRUE,E54=15,E51&lt;&gt;15,E52&lt;&gt;15,E53&lt;&gt;15),-10,IF(AND(C52=TRUE,E54=16,E52&lt;&gt;16,E53&lt;&gt;16),-10,IF(AND(C53=TRUE,E54=17,E53&lt;&gt;17),-10,IF(AND(C54=TRUE,E54=18),-10,X49)))))))))))))))</f>
        <v/>
      </c>
      <c r="Y52" s="33" t="str">
        <f>IF(OR('Quiz 2'!W7="B",'Quiz 2'!W8="B",'Quiz 2'!W9="B",'Quiz 2'!W10="B",'Quiz 2'!W11="B",'Quiz 2'!W12="B",'Quiz 2'!W13="B"),10,IF(AND(C41=TRUE,E55=5,E41&lt;&gt;5,E42&lt;&gt;5,E43&lt;&gt;5,E44&lt;&gt;5,E45&lt;&gt;5,E46&lt;&gt;5,E47&lt;&gt;5,E48&lt;&gt;5,E49&lt;&gt;5,E50&lt;&gt;5,E51&lt;&gt;5,E52&lt;&gt;5,E53&lt;&gt;5,E54&lt;&gt;5),-10,IF(AND(C42=TRUE,E55=6,E42&lt;&gt;6,E43&lt;&gt;6,E44&lt;&gt;6,E45&lt;&gt;6,E46&lt;&gt;6,E47&lt;&gt;6,E48&lt;&gt;6,E49&lt;&gt;6,E50&lt;&gt;6,E51&lt;&gt;6,E52&lt;&gt;6,E53&lt;&gt;6,E54&lt;&gt;6),-10,IF(AND(C43=TRUE,E55=7,E43&lt;&gt;7,E44&lt;&gt;7,E45&lt;&gt;7,E46&lt;&gt;7,E47&lt;&gt;7,E48&lt;&gt;7,E49&lt;&gt;7,E50&lt;&gt;7,E51&lt;&gt;7,E52&lt;&gt;7,E53&lt;&gt;7,E54&lt;&gt;7),-10,IF(AND(C44=TRUE,E55=8,E44&lt;&gt;8,E45&lt;&gt;8,E46&lt;&gt;8,E47&lt;&gt;8,E48&lt;&gt;8,E49&lt;&gt;8,E50&lt;&gt;8,E51&lt;&gt;8,E52&lt;&gt;8,E53&lt;&gt;8,E54&lt;&gt;8),-10,IF(AND(C45=TRUE,E55=9,E45&lt;&gt;9,E46&lt;&gt;9,E47&lt;&gt;9,E48&lt;&gt;9,E49&lt;&gt;9,E50&lt;&gt;9,E51&lt;&gt;9,E52&lt;&gt;9,E53&lt;&gt;9,E54&lt;&gt;9),-10,IF(AND(C46=TRUE,E55=10,E46&lt;&gt;10,E47&lt;&gt;10,E48&lt;&gt;10,E49&lt;&gt;10,E50&lt;&gt;10,E51&lt;&gt;10,E52&lt;&gt;10,E53&lt;&gt;10,E54&lt;&gt;10),-10,IF(AND(C47=TRUE,E55=11,E47&lt;&gt;11,E48&lt;&gt;11,E49&lt;&gt;11,E50&lt;&gt;11,E51&lt;&gt;11,E52&lt;&gt;11,E53&lt;&gt;11,E54&lt;&gt;11),-10,IF(AND(C48=TRUE,E55=12,E48&lt;&gt;12,E49&lt;&gt;12,E50&lt;&gt;12,E51&lt;&gt;12,E52&lt;&gt;12,E53&lt;&gt;12,E54&lt;&gt;12),-10,IF(AND(C49=TRUE,E55=13,E49&lt;&gt;13,E50&lt;&gt;13,E51&lt;&gt;13,E52&lt;&gt;13,E53&lt;&gt;13,E54&lt;&gt;13),-10,IF(AND(C50=TRUE,E55=14,E50&lt;&gt;14,E51&lt;&gt;14,E52&lt;&gt;14,E53&lt;&gt;14,E54&lt;&gt;14),-10,IF(AND(C51=TRUE,E55=15,E51&lt;&gt;15,E52&lt;&gt;15,E53&lt;&gt;15,E54&lt;&gt;15),-10,IF(AND(C52=TRUE,E55=16,E52&lt;&gt;16,E53&lt;&gt;16,E54&lt;&gt;16),-10,IF(AND(C53=TRUE,E55=17,E53&lt;&gt;17,E54&lt;&gt;17),-10,IF(AND(C54=TRUE,E55=18,E54&lt;&gt;18),-10,IF(AND(C55=TRUE,E55=19),-10,Y49))))))))))))))))</f>
        <v/>
      </c>
      <c r="Z52" s="33" t="str">
        <f>IF(OR('Quiz 2'!X7="B",'Quiz 2'!X8="B",'Quiz 2'!X9="B",'Quiz 2'!X10="B",'Quiz 2'!X11="B",'Quiz 2'!X12="B",'Quiz 2'!X13="B"),20,IF(AND(C41=TRUE,E56=5,E41&lt;&gt;5,E42&lt;&gt;5,E43&lt;&gt;5,E44&lt;&gt;5,E45&lt;&gt;5,E46&lt;&gt;5,E47&lt;&gt;5,E48&lt;&gt;5,E49&lt;&gt;5,E50&lt;&gt;5,E51&lt;&gt;5,E52&lt;&gt;5,E53&lt;&gt;5,E54&lt;&gt;5,E55&lt;&gt;5),-10,IF(AND(C42=TRUE,E56=6,E42&lt;&gt;6,E43&lt;&gt;6,E44&lt;&gt;6,E45&lt;&gt;6,E46&lt;&gt;6,E47&lt;&gt;6,E48&lt;&gt;6,E48&lt;&gt;6,E49&lt;&gt;6,E50&lt;&gt;6,E51&lt;&gt;6,E52&lt;&gt;6,E53&lt;&gt;6,E54&lt;&gt;6,E55&lt;&gt;6),-10,IF(AND(C43=TRUE,E56=7,E43&lt;&gt;7,E44&lt;&gt;7,E45&lt;&gt;7,E46&lt;&gt;7,E47&lt;&gt;7,E48&lt;&gt;7,E49&lt;&gt;7,E50&lt;&gt;7,E51&lt;&gt;7,E52&lt;&gt;7,E53&lt;&gt;7,E54&lt;&gt;7,E55&lt;&gt;7),-10,IF(AND(C44=TRUE,E56=8,E44&lt;&gt;8,E45&lt;&gt;8,E46&lt;&gt;8,E47&lt;&gt;8,E48&lt;&gt;8,E49&lt;&gt;8,E50&lt;&gt;8,E51&lt;&gt;8,E52&lt;&gt;8,E53&lt;&gt;8,E54&lt;&gt;8,E55&lt;&gt;8),-10,IF(AND(C45=TRUE,E56=9,E45&lt;&gt;9,E46&lt;&gt;9,E47&lt;&gt;9,E48&lt;&gt;9,E49&lt;&gt;9,E50&lt;&gt;9,E51&lt;&gt;9,E52&lt;&gt;9,E53&lt;&gt;9,E54&lt;&gt;9,E55&lt;&gt;9),-10,IF(AND(C46=TRUE,E56=10,E46&lt;&gt;10,E47&lt;&gt;10,E48&lt;&gt;10,E49&lt;&gt;10,E50&lt;&gt;10,E51&lt;&gt;10,E52&lt;&gt;10,E53&lt;&gt;10,E54&lt;&gt;10,E55&lt;&gt;10),-10,IF(AND(C47=TRUE,E53=11,E47&lt;&gt;11,E48&lt;&gt;11,E49&lt;&gt;11,E50&lt;&gt;11,E51&lt;&gt;11,E52&lt;&gt;11,E53&lt;&gt;11,E54&lt;&gt;11,E55&lt;&gt;11),-10,IF(AND(C48=TRUE,E56=12,E48&lt;&gt;12,E49&lt;&gt;12,E50&lt;&gt;12,E51&lt;&gt;12,E52&lt;&gt;12,E53&lt;&gt;12,E54&lt;&gt;12,E55&lt;&gt;12),-10,IF(AND(C49=TRUE,E56=13,E49&lt;&gt;13,E50&lt;&gt;13,E51&lt;&gt;13,E52&lt;&gt;13,E53&lt;&gt;13,E54&lt;&gt;13,E55&lt;&gt;13),-10,IF(AND(C50=TRUE,E56=14,E50&lt;&gt;14,E51&lt;&gt;14,E52&lt;&gt;14,E53&lt;&gt;14,E54&lt;&gt;14,E55&lt;&gt;14),-10,IF(AND(C51=TRUE,E56=15,E51&lt;&gt;15,E52&lt;&gt;15,E53&lt;&gt;15,E54&lt;&gt;15,E55&lt;&gt;15),-10,IF(AND(C52=TRUE,E56=16,E52&lt;&gt;16,E53&lt;&gt;16,E54&lt;&gt;16,E55&lt;&gt;16),-10,IF(AND(C53=TRUE,E56=17,E53&lt;&gt;17,E54&lt;&gt;17,E55&lt;&gt;17,E55&lt;&gt;17),-10,IF(AND(C54=TRUE,E56=18,E54&lt;&gt;18,E55&lt;&gt;18),-10,IF(AND(C55=TRUE,E56=19,E55&lt;&gt;19),-10,IF(AND(C56=TRUE,E56=20),-10,Z49)))))))))))))))))</f>
        <v/>
      </c>
      <c r="AA52" s="34" t="str">
        <f>IF(OR('Quiz 2'!Y7="B",'Quiz 2'!Y8="B",'Quiz 2'!Y9="B",'Quiz 2'!Y10="B",'Quiz 2'!Y11="B",'Quiz 2'!Y12="B",'Quiz 2'!Y13="B"),10,IF(AND(C41=TRUE,E57=5,E41&lt;&gt;5,E42&lt;&gt;5,E43&lt;&gt;5,E44&lt;&gt;5,E45&lt;&gt;5,E46&lt;&gt;5,E47&lt;&gt;5,E48&lt;&gt;5,E49&lt;&gt;5,E50&lt;&gt;5,E51&lt;&gt;5,E52&lt;&gt;5,E53&lt;&gt;5,E54&lt;&gt;5,E55&lt;&gt;5,E56&lt;&gt;5),-10,IF(AND(C42=TRUE,E57=6,E42&lt;&gt;6,E43&lt;&gt;6,E44&lt;&gt;6,E45&lt;&gt;6,E46&lt;&gt;6,E47&lt;&gt;6,E48&lt;&gt;6,E49&lt;&gt;6,E50&lt;&gt;6,E51&lt;&gt;6,E52&lt;&gt;6,E53&lt;&gt;6,E54&lt;&gt;6,E55&lt;&gt;6,E56&lt;&gt;6),-10,IF(AND(C43=TRUE,E57=7,E43&lt;&gt;7,E44&lt;&gt;7,E45&lt;&gt;7,E46&lt;&gt;7,E47&lt;&gt;7,E48&lt;&gt;7,E49&lt;&gt;7,E50&lt;&gt;7,E51&lt;&gt;7,E52&lt;&gt;7,E53&lt;&gt;7,E54&lt;&gt;7,E55&lt;&gt;7,E56&lt;&gt;7),-10,IF(AND(C44=TRUE,E57=8,E44&lt;&gt;8,E45&lt;&gt;8,E46&lt;&gt;8,E47&lt;&gt;8,E48&lt;&gt;8,E49&lt;&gt;8,E50&lt;&gt;8,E51&lt;&gt;8,E52&lt;&gt;8,E53&lt;&gt;8,E54&lt;&gt;8,E55&lt;&gt;8,E56&lt;&gt;8)-10,IF(AND(C45=TRUE,E57=9,E45&lt;&gt;9,E46&lt;&gt;9,E47&lt;&gt;9,E48&lt;&gt;9,E49&lt;&gt;9,E50&lt;&gt;9,E51&lt;&gt;9,E52&lt;&gt;9,E53&lt;&gt;9,E54&lt;&gt;9,E55&lt;&gt;9,E56&lt;&gt;9),-10,IF(AND(C46=TRUE,E57=10,E46&lt;&gt;10,E47&lt;&gt;10,E48&lt;&gt;10,E49&lt;&gt;10,E50&lt;&gt;10,E51&lt;&gt;10,E52&lt;&gt;10,E53&lt;&gt;10,E54&lt;&gt;10,E55&lt;&gt;10,E56&lt;&gt;10),-10,IF(AND(C47=TRUE,E57=11,E47&lt;&gt;11,E48&lt;&gt;11,E49&lt;&gt;11,E50&lt;&gt;11,E51&lt;&gt;11,E52&lt;&gt;11,E53&lt;&gt;11,E54&lt;&gt;11,E55&lt;&gt;11,E56&lt;&gt;11),-10,IF(AND(C48=TRUE,E57=12,E48&lt;&gt;12,E49&lt;&gt;12,E50&lt;&gt;12,E51&lt;&gt;12,E52&lt;&gt;12,E53&lt;&gt;12,E54&lt;&gt;12,E55&lt;&gt;12,E56&lt;&gt;12),-10,IF(AND(C49=TRUE,E57=13,E49&lt;&gt;13,E50&lt;&gt;13,E51&lt;&gt;13,E52&lt;&gt;13,E53&lt;&gt;13,E54&lt;&gt;13,E55&lt;&gt;13,E56&lt;&gt;13),-10,IF(AND(C50=TRUE,E57=14,E50&lt;&gt;14,E51&lt;&gt;14,E52&lt;&gt;14,E53&lt;&gt;14,E54&lt;&gt;14,E55&lt;&gt;14,E56&lt;&gt;14),-10,AA49)))))))))))</f>
        <v/>
      </c>
    </row>
    <row r="53" spans="2:27" hidden="1" x14ac:dyDescent="0.3">
      <c r="C53" t="b">
        <f>IF(B41&gt;=17,TRUE,FALSE)</f>
        <v>0</v>
      </c>
      <c r="D53">
        <v>17</v>
      </c>
      <c r="E53">
        <f>COUNTIF('Quiz 2'!E7:U13,-10)</f>
        <v>0</v>
      </c>
      <c r="F53" s="15"/>
      <c r="G53" s="15"/>
      <c r="H53" s="15"/>
      <c r="I53" s="15"/>
      <c r="J53" s="15"/>
      <c r="K53" s="15"/>
      <c r="L53" s="15"/>
      <c r="M53" s="15"/>
      <c r="N53" s="15"/>
      <c r="O53" s="15"/>
      <c r="P53" s="15"/>
      <c r="Q53" s="15"/>
      <c r="R53" s="15"/>
      <c r="S53" s="15"/>
      <c r="T53" s="15"/>
      <c r="U53" s="15"/>
      <c r="V53" s="15"/>
      <c r="W53" s="15"/>
      <c r="X53" s="15"/>
      <c r="Y53" s="15"/>
      <c r="Z53" s="15"/>
      <c r="AA53" s="15"/>
    </row>
    <row r="54" spans="2:27" hidden="1" x14ac:dyDescent="0.3">
      <c r="C54" t="b">
        <f>IF(B41&gt;=18,TRUE,FALSE)</f>
        <v>0</v>
      </c>
      <c r="D54">
        <v>18</v>
      </c>
      <c r="E54">
        <f>COUNTIF('Quiz 2'!E7:V13,-10)</f>
        <v>0</v>
      </c>
      <c r="F54" s="15"/>
      <c r="G54" s="15"/>
      <c r="H54" s="15"/>
    </row>
    <row r="55" spans="2:27" hidden="1" x14ac:dyDescent="0.3">
      <c r="C55" t="b">
        <f>IF(B41&gt;=19,TRUE,FALSE)</f>
        <v>0</v>
      </c>
      <c r="D55">
        <v>19</v>
      </c>
      <c r="E55">
        <f>COUNTIF('Quiz 2'!E7:W13,-10)</f>
        <v>0</v>
      </c>
      <c r="F55" s="15"/>
      <c r="G55" s="15"/>
      <c r="H55" s="15"/>
      <c r="I55" s="41" t="s">
        <v>34</v>
      </c>
    </row>
    <row r="56" spans="2:27" hidden="1" x14ac:dyDescent="0.3">
      <c r="C56" t="b">
        <f>IF(B41=20,TRUE,FALSE)</f>
        <v>0</v>
      </c>
      <c r="D56">
        <v>20</v>
      </c>
      <c r="E56">
        <f>COUNTIF('Quiz 2'!E7:X13,-10)</f>
        <v>0</v>
      </c>
      <c r="F56" s="15"/>
      <c r="G56" s="42" t="s">
        <v>30</v>
      </c>
      <c r="H56" s="15"/>
      <c r="I56" s="53">
        <v>3</v>
      </c>
      <c r="J56" s="53">
        <v>4</v>
      </c>
      <c r="K56" s="53">
        <v>5</v>
      </c>
      <c r="L56" s="53">
        <v>6</v>
      </c>
      <c r="M56" s="53">
        <v>7</v>
      </c>
      <c r="N56" s="53">
        <v>8</v>
      </c>
      <c r="O56" s="53">
        <v>9</v>
      </c>
      <c r="P56" s="53">
        <v>10</v>
      </c>
      <c r="Q56" s="53">
        <v>11</v>
      </c>
      <c r="R56" s="53">
        <v>12</v>
      </c>
      <c r="S56" s="53">
        <v>13</v>
      </c>
      <c r="T56" s="53">
        <v>14</v>
      </c>
      <c r="U56" s="53">
        <v>15</v>
      </c>
      <c r="V56" s="53">
        <v>16</v>
      </c>
      <c r="W56" s="53">
        <v>17</v>
      </c>
      <c r="X56" s="53">
        <v>18</v>
      </c>
      <c r="Y56" s="53">
        <v>19</v>
      </c>
      <c r="Z56" s="53">
        <v>20</v>
      </c>
      <c r="AA56" s="53">
        <v>21</v>
      </c>
    </row>
    <row r="57" spans="2:27" hidden="1" x14ac:dyDescent="0.3">
      <c r="B57" s="53"/>
      <c r="C57" s="53"/>
      <c r="D57">
        <v>21</v>
      </c>
      <c r="E57">
        <f>COUNTIF('Quiz 2'!E7:Y13,-10)</f>
        <v>0</v>
      </c>
      <c r="F57" s="15"/>
      <c r="G57" s="15" t="b">
        <f>OR('Quiz 2'!E22=20,'Quiz 2'!F22=20,'Quiz 2'!G22=20,'Quiz 2'!H22=20,'Quiz 2'!I22=20,'Quiz 2'!J22=20,'Quiz 2'!K22=20,'Quiz 2'!L22=20,'Quiz 2'!M22=20,'Quiz 2'!N22=20,'Quiz 2'!O22=20,'Quiz 2'!P22=20,'Quiz 2'!Q22=20,'Quiz 2'!R22=20,'Quiz 2'!S22=20,'Quiz 2'!T22=20,'Quiz 2'!U22=20,'Quiz 2'!V22=20,'Quiz 2'!W22=20,'Quiz 2'!X22=20,'Quiz 2'!Y22=20)</f>
        <v>0</v>
      </c>
      <c r="H57" s="15"/>
      <c r="I57" s="15" t="b">
        <f>OR('Quiz 2'!E22=20,'Quiz 2'!F22=20,'Quiz 2'!G22=20)</f>
        <v>0</v>
      </c>
      <c r="J57" s="15" t="b">
        <f>OR('Quiz 2'!E22=20,'Quiz 2'!F22=20,'Quiz 2'!G22=20,'Quiz 2'!H22=20)</f>
        <v>0</v>
      </c>
      <c r="K57" s="15" t="b">
        <f>OR('Quiz 2'!E22=20,'Quiz 2'!F22=20,'Quiz 2'!G22=20,'Quiz 2'!H22=20,'Quiz 2'!I22=20)</f>
        <v>0</v>
      </c>
      <c r="L57" s="15" t="b">
        <f>OR('Quiz 2'!E22=20,'Quiz 2'!F22=20,'Quiz 2'!G22=20,'Quiz 2'!H22=20,'Quiz 2'!I22=20,'Quiz 2'!J22=20)</f>
        <v>0</v>
      </c>
      <c r="M57" s="15" t="b">
        <f>OR('Quiz 2'!E22=20,'Quiz 2'!F22=20,'Quiz 2'!G22=20,'Quiz 2'!H22=20,'Quiz 2'!I22=20,'Quiz 2'!J22=20,'Quiz 2'!K22=20)</f>
        <v>0</v>
      </c>
      <c r="N57" s="15" t="b">
        <f>OR('Quiz 2'!E22=20,'Quiz 2'!F22=20,'Quiz 2'!G22=20,'Quiz 2'!H22=20,'Quiz 2'!I22=20,'Quiz 2'!J22=20,'Quiz 2'!K22=20,'Quiz 2'!L22=20)</f>
        <v>0</v>
      </c>
      <c r="O57" s="15" t="b">
        <f>OR('Quiz 2'!E22=20,'Quiz 2'!F22=20,'Quiz 2'!G22=20,'Quiz 2'!H22=20,'Quiz 2'!I22=20,'Quiz 2'!J22=20,'Quiz 2'!K22=20,'Quiz 2'!L22=20,'Quiz 2'!M22=20)</f>
        <v>0</v>
      </c>
      <c r="P57" s="15" t="b">
        <f>OR('Quiz 2'!E22=20,'Quiz 2'!F22=20,'Quiz 2'!G22=20,'Quiz 2'!H22=20,'Quiz 2'!I22=20,'Quiz 2'!J22=20,'Quiz 2'!K22=20,'Quiz 2'!L22=20,'Quiz 2'!M22=20,'Quiz 2'!N22=20)</f>
        <v>0</v>
      </c>
      <c r="Q57" s="15" t="b">
        <f>OR('Quiz 2'!E22=20,'Quiz 2'!F22=20,'Quiz 2'!G22=20,'Quiz 2'!H22=20,'Quiz 2'!I22=20,'Quiz 2'!J22=20,'Quiz 2'!K22=20,'Quiz 2'!L22=20,'Quiz 2'!M22=20,'Quiz 2'!N22=20,'Quiz 2'!O22=20)</f>
        <v>0</v>
      </c>
      <c r="R57" s="15" t="b">
        <f>OR('Quiz 2'!E22=20,'Quiz 2'!F22=20,'Quiz 2'!G22=20,'Quiz 2'!H22=20,'Quiz 2'!I22=20,'Quiz 2'!J22=20,'Quiz 2'!K22=20,'Quiz 2'!L22=20,'Quiz 2'!M22=20,'Quiz 2'!N22=20,'Quiz 2'!O22=20,'Quiz 2'!P22=20)</f>
        <v>0</v>
      </c>
      <c r="S57" s="15" t="b">
        <f>OR('Quiz 2'!E22=20,'Quiz 2'!F22=20,'Quiz 2'!G22=20,'Quiz 2'!H22=20,'Quiz 2'!I22=20,'Quiz 2'!J22=20,'Quiz 2'!K22=20,'Quiz 2'!L22=20,'Quiz 2'!M22=20,'Quiz 2'!N22=20,'Quiz 2'!O22=20,'Quiz 2'!P22=20,'Quiz 2'!Q22=20)</f>
        <v>0</v>
      </c>
      <c r="T57" s="15" t="b">
        <f>OR('Quiz 2'!E22=20,'Quiz 2'!F22=20,'Quiz 2'!G22=20,'Quiz 2'!H22=20,'Quiz 2'!I22=20,'Quiz 2'!J22=20,'Quiz 2'!K22=20,'Quiz 2'!L22=20,'Quiz 2'!M22=20,'Quiz 2'!N22=20,'Quiz 2'!O22=20,'Quiz 2'!P22=20,'Quiz 2'!Q22=20,'Quiz 2'!R22=20)</f>
        <v>0</v>
      </c>
      <c r="U57" s="15" t="b">
        <f>OR('Quiz 2'!E22=20,'Quiz 2'!F22=20,'Quiz 2'!G22=20,'Quiz 2'!H22=20,'Quiz 2'!I22=20,'Quiz 2'!J22=20,'Quiz 2'!K22=20,'Quiz 2'!L22=20,'Quiz 2'!M22=20,'Quiz 2'!N22=20,'Quiz 2'!O22=20,'Quiz 2'!P22=20,'Quiz 2'!Q22=20,'Quiz 2'!R22=20,'Quiz 2'!S22=20)</f>
        <v>0</v>
      </c>
      <c r="V57" s="15" t="b">
        <f>OR('Quiz 2'!E22=20,'Quiz 2'!F22=20,'Quiz 2'!G22=20,'Quiz 2'!H22=20,'Quiz 2'!I22=20,'Quiz 2'!J22=20,'Quiz 2'!K22=20,'Quiz 2'!L22=20,'Quiz 2'!M22=20,'Quiz 2'!N22=20,'Quiz 2'!O22=20,'Quiz 2'!P22=20,'Quiz 2'!Q22=20,'Quiz 2'!R22=20,'Quiz 2'!S22=20,'Quiz 2'!T22=20)</f>
        <v>0</v>
      </c>
      <c r="W57" s="15" t="b">
        <f>OR('Quiz 2'!E22=20,'Quiz 2'!F22=20,'Quiz 2'!G22=20,'Quiz 2'!H22=20,'Quiz 2'!I22=20,'Quiz 2'!J22=20,'Quiz 2'!K22=20,'Quiz 2'!L22=20,'Quiz 2'!M22=20,'Quiz 2'!N22=20,'Quiz 2'!O22=20,'Quiz 2'!P22=20,'Quiz 2'!Q22=20,'Quiz 2'!R22=20,'Quiz 2'!S22=20,'Quiz 2'!T22=20,'Quiz 2'!U22=20)</f>
        <v>0</v>
      </c>
      <c r="X57" s="15" t="b">
        <f>OR('Quiz 2'!E22=20,'Quiz 2'!F22=20,'Quiz 2'!G22=20,'Quiz 2'!H22=20,'Quiz 2'!I22=20,'Quiz 2'!J22=20,'Quiz 2'!K22=20,'Quiz 2'!L22=20,'Quiz 2'!M22=20,'Quiz 2'!N22=20,'Quiz 2'!O22=20,'Quiz 2'!P22=20,'Quiz 2'!Q22=20,'Quiz 2'!R22=20,'Quiz 2'!S22=20,'Quiz 2'!T22=20,'Quiz 2'!U22=20,'Quiz 2'!V22=20)</f>
        <v>0</v>
      </c>
      <c r="Y57" s="15" t="b">
        <f>OR('Quiz 2'!E22=20,'Quiz 2'!F22=20,'Quiz 2'!G22=20,'Quiz 2'!H22=20,'Quiz 2'!I22=20,'Quiz 2'!J22=20,'Quiz 2'!K22=20,'Quiz 2'!L22=20,'Quiz 2'!M22=20,'Quiz 2'!N22=20,'Quiz 2'!O22=20,'Quiz 2'!P22=20,'Quiz 2'!Q22=20,'Quiz 2'!R22=20,'Quiz 2'!S22=20,'Quiz 2'!T22=20,'Quiz 2'!U22=20,'Quiz 2'!V22=20,'Quiz 2'!W22=20)</f>
        <v>0</v>
      </c>
      <c r="Z57" s="15" t="b">
        <f>OR('Quiz 2'!E22=20,'Quiz 2'!F22=20,'Quiz 2'!G22=20,'Quiz 2'!H22=20,'Quiz 2'!I22=20,'Quiz 2'!J22=20,'Quiz 2'!K22=20,'Quiz 2'!L22=20,'Quiz 2'!M22=20,'Quiz 2'!N22=20,'Quiz 2'!O22=20,'Quiz 2'!P22=20,'Quiz 2'!Q22=20,'Quiz 2'!R22=20,'Quiz 2'!S22=20,'Quiz 2'!T22=20,'Quiz 2'!U22=20,'Quiz 2'!V22=20,'Quiz 2'!W22=20,'Quiz 2'!X22=20)</f>
        <v>0</v>
      </c>
      <c r="AA57" s="15" t="b">
        <f>OR('Quiz 2'!E22=20,'Quiz 2'!F22=20,'Quiz 2'!G22=20,'Quiz 2'!H22=20,'Quiz 2'!I22=20,'Quiz 2'!J22=20,'Quiz 2'!K22=20,'Quiz 2'!L22=20,'Quiz 2'!M22=20,'Quiz 2'!N22=20,'Quiz 2'!O22=20,'Quiz 2'!P22=20,'Quiz 2'!Q22=20,'Quiz 2'!R22=20,'Quiz 2'!S22=20,'Quiz 2'!T22=20,'Quiz 2'!U22=20,'Quiz 2'!V22=20,'Quiz 2'!W22=20,'Quiz 2'!X22=20,'Quiz 2'!Y22=20)</f>
        <v>0</v>
      </c>
    </row>
    <row r="58" spans="2:27" hidden="1" x14ac:dyDescent="0.3">
      <c r="B58" s="53"/>
      <c r="C58" s="53"/>
      <c r="D58" s="53"/>
      <c r="F58" s="15"/>
      <c r="G58" s="15" t="b">
        <f>OR('Quiz 2'!E23=20,'Quiz 2'!F23=20,'Quiz 2'!G23=20,'Quiz 2'!H23=20,'Quiz 2'!I23=20,'Quiz 2'!J23=20,'Quiz 2'!K23=20,'Quiz 2'!L23=20,'Quiz 2'!M23=20,'Quiz 2'!N23=20,'Quiz 2'!O23=20,'Quiz 2'!P23=20,'Quiz 2'!Q23=20,'Quiz 2'!R23=20,'Quiz 2'!S23=20,'Quiz 2'!T23=20,'Quiz 2'!U23=20,'Quiz 2'!V23=20,'Quiz 2'!W23=20,'Quiz 2'!X23=20,'Quiz 2'!Y23=20)</f>
        <v>0</v>
      </c>
      <c r="H58" s="15"/>
      <c r="I58" s="15" t="b">
        <f>OR('Quiz 2'!E23=20,'Quiz 2'!F23=20,'Quiz 2'!G23=20)</f>
        <v>0</v>
      </c>
      <c r="J58" s="15" t="b">
        <f>OR('Quiz 2'!E23=20,'Quiz 2'!F23=20,'Quiz 2'!G23=20,'Quiz 2'!H23=20)</f>
        <v>0</v>
      </c>
      <c r="K58" s="15" t="b">
        <f>OR('Quiz 2'!E23=20,'Quiz 2'!F23=20,'Quiz 2'!G23=20,'Quiz 2'!H23=20,'Quiz 2'!I23=20)</f>
        <v>0</v>
      </c>
      <c r="L58" s="15" t="b">
        <f>OR('Quiz 2'!E23=20,'Quiz 2'!F23=20,'Quiz 2'!G23=20,'Quiz 2'!H23=20,'Quiz 2'!I23=20,'Quiz 2'!J23=20)</f>
        <v>0</v>
      </c>
      <c r="M58" s="15" t="b">
        <f>OR('Quiz 2'!E23=20,'Quiz 2'!F23=20,'Quiz 2'!G23=20,'Quiz 2'!H23=20,'Quiz 2'!I23=20,'Quiz 2'!J23=20,'Quiz 2'!K23=20)</f>
        <v>0</v>
      </c>
      <c r="N58" s="15" t="b">
        <f>OR('Quiz 2'!E23=20,'Quiz 2'!F23=20,'Quiz 2'!G23=20,'Quiz 2'!H23=20,'Quiz 2'!I23=20,'Quiz 2'!J23=20,'Quiz 2'!K23=20,'Quiz 2'!L23=20)</f>
        <v>0</v>
      </c>
      <c r="O58" s="15" t="b">
        <f>OR('Quiz 2'!E23=20,'Quiz 2'!F23=20,'Quiz 2'!G23=20,'Quiz 2'!H23=20,'Quiz 2'!I23=20,'Quiz 2'!J23=20,'Quiz 2'!K23=20,'Quiz 2'!L23=20,'Quiz 2'!M23=20)</f>
        <v>0</v>
      </c>
      <c r="P58" s="15" t="b">
        <f>OR('Quiz 2'!E23=20,'Quiz 2'!F23=20,'Quiz 2'!G23=20,'Quiz 2'!H23=20,'Quiz 2'!I23=20,'Quiz 2'!J23=20,'Quiz 2'!K23=20,'Quiz 2'!L23=20,'Quiz 2'!M23=20,'Quiz 2'!N23=20)</f>
        <v>0</v>
      </c>
      <c r="Q58" s="15" t="b">
        <f>OR('Quiz 2'!E23=20,'Quiz 2'!F23=20,'Quiz 2'!G23=20,'Quiz 2'!H23=20,'Quiz 2'!I23=20,'Quiz 2'!J23=20,'Quiz 2'!K23=20,'Quiz 2'!L23=20,'Quiz 2'!M23=20,'Quiz 2'!N23=20,'Quiz 2'!O23=20)</f>
        <v>0</v>
      </c>
      <c r="R58" s="15" t="b">
        <f>OR('Quiz 2'!E23=20,'Quiz 2'!F23=20,'Quiz 2'!G23=20,'Quiz 2'!H23=20,'Quiz 2'!I23=20,'Quiz 2'!J23=20,'Quiz 2'!K23=20,'Quiz 2'!L23=20,'Quiz 2'!M23=20,'Quiz 2'!N23=20,'Quiz 2'!O23=20,'Quiz 2'!P23=20)</f>
        <v>0</v>
      </c>
      <c r="S58" s="15" t="b">
        <f>OR('Quiz 2'!E23=20,'Quiz 2'!F23=20,'Quiz 2'!G23=20,'Quiz 2'!H23=20,'Quiz 2'!I23=20,'Quiz 2'!J23=20,'Quiz 2'!K23=20,'Quiz 2'!L23=20,'Quiz 2'!M23=20,'Quiz 2'!N23=20,'Quiz 2'!O23=20,'Quiz 2'!P23=20,'Quiz 2'!Q23=20)</f>
        <v>0</v>
      </c>
      <c r="T58" s="15" t="b">
        <f>OR('Quiz 2'!E23=20,'Quiz 2'!F23=20,'Quiz 2'!G23=20,'Quiz 2'!H23=20,'Quiz 2'!I23=20,'Quiz 2'!J23=20,'Quiz 2'!K23=20,'Quiz 2'!L23=20,'Quiz 2'!M23=20,'Quiz 2'!N23=20,'Quiz 2'!O23=20,'Quiz 2'!P23=20,'Quiz 2'!Q23=20,'Quiz 2'!R23=20)</f>
        <v>0</v>
      </c>
      <c r="U58" s="15" t="b">
        <f>OR('Quiz 2'!E23=20,'Quiz 2'!F23=20,'Quiz 2'!G23=20,'Quiz 2'!H23=20,'Quiz 2'!I23=20,'Quiz 2'!J23=20,'Quiz 2'!K23=20,'Quiz 2'!L23=20,'Quiz 2'!M23=20,'Quiz 2'!N23=20,'Quiz 2'!O23=20,'Quiz 2'!P23=20,'Quiz 2'!Q23=20,'Quiz 2'!R23=20,'Quiz 2'!S23=20)</f>
        <v>0</v>
      </c>
      <c r="V58" s="15" t="b">
        <f>OR('Quiz 2'!E23=20,'Quiz 2'!F23=20,'Quiz 2'!G23=20,'Quiz 2'!H23=20,'Quiz 2'!I23=20,'Quiz 2'!J23=20,'Quiz 2'!K23=20,'Quiz 2'!L23=20,'Quiz 2'!M23=20,'Quiz 2'!N23=20,'Quiz 2'!O23=20,'Quiz 2'!P23=20,'Quiz 2'!Q23=20,'Quiz 2'!R23=20,'Quiz 2'!S23=20,'Quiz 2'!T23=20)</f>
        <v>0</v>
      </c>
      <c r="W58" s="15" t="b">
        <f>OR('Quiz 2'!E23=20,'Quiz 2'!F23=20,'Quiz 2'!G23=20,'Quiz 2'!H23=20,'Quiz 2'!I23=20,'Quiz 2'!J23=20,'Quiz 2'!K23=20,'Quiz 2'!L23=20,'Quiz 2'!M23=20,'Quiz 2'!N23=20,'Quiz 2'!O23=20,'Quiz 2'!P23=20,'Quiz 2'!Q23=20,'Quiz 2'!R23=20,'Quiz 2'!S23=20,'Quiz 2'!T23=20,'Quiz 2'!U23=20)</f>
        <v>0</v>
      </c>
      <c r="X58" s="15" t="b">
        <f>OR('Quiz 2'!E23=20,'Quiz 2'!F23=20,'Quiz 2'!G23=20,'Quiz 2'!H23=20,'Quiz 2'!I23=20,'Quiz 2'!J23=20,'Quiz 2'!K23=20,'Quiz 2'!L23=20,'Quiz 2'!M23=20,'Quiz 2'!N23=20,'Quiz 2'!O23=20,'Quiz 2'!P23=20,'Quiz 2'!Q23=20,'Quiz 2'!R23=20,'Quiz 2'!S23=20,'Quiz 2'!T23=20,'Quiz 2'!U23=20,'Quiz 2'!V23=20)</f>
        <v>0</v>
      </c>
      <c r="Y58" s="15" t="b">
        <f>OR('Quiz 2'!E23=20,'Quiz 2'!F23=20,'Quiz 2'!G23=20,'Quiz 2'!H23=20,'Quiz 2'!I23=20,'Quiz 2'!J23=20,'Quiz 2'!K23=20,'Quiz 2'!L23=20,'Quiz 2'!M23=20,'Quiz 2'!N23=20,'Quiz 2'!O23=20,'Quiz 2'!P23=20,'Quiz 2'!Q23=20,'Quiz 2'!R23=20,'Quiz 2'!S23=20,'Quiz 2'!T23=20,'Quiz 2'!U23=20,'Quiz 2'!V23=20,'Quiz 2'!W23=20)</f>
        <v>0</v>
      </c>
      <c r="Z58" s="15" t="b">
        <f>OR('Quiz 2'!E23=20,'Quiz 2'!F23=20,'Quiz 2'!G23=20,'Quiz 2'!H23=20,'Quiz 2'!I23=20,'Quiz 2'!J23=20,'Quiz 2'!K23=20,'Quiz 2'!L23=20,'Quiz 2'!M23=20,'Quiz 2'!N23=20,'Quiz 2'!O23=20,'Quiz 2'!P23=20,'Quiz 2'!Q23=20,'Quiz 2'!R23=20,'Quiz 2'!S23=20,'Quiz 2'!T23=20,'Quiz 2'!U23=20,'Quiz 2'!V23=20,'Quiz 2'!W23=20,'Quiz 2'!X23=20)</f>
        <v>0</v>
      </c>
      <c r="AA58" s="15" t="b">
        <f>OR('Quiz 2'!E23=20,'Quiz 2'!F23=20,'Quiz 2'!G23=20,'Quiz 2'!H23=20,'Quiz 2'!I23=20,'Quiz 2'!J23=20,'Quiz 2'!K23=20,'Quiz 2'!L23=20,'Quiz 2'!M23=20,'Quiz 2'!N23=20,'Quiz 2'!O23=20,'Quiz 2'!P23=20,'Quiz 2'!Q23=20,'Quiz 2'!R23=20,'Quiz 2'!S23=20,'Quiz 2'!T23=20,'Quiz 2'!U23=20,'Quiz 2'!V23=20,'Quiz 2'!W23=20,'Quiz 2'!X23=20,'Quiz 2'!Y23=20)</f>
        <v>0</v>
      </c>
    </row>
    <row r="59" spans="2:27" hidden="1" x14ac:dyDescent="0.3">
      <c r="B59" s="67" t="s">
        <v>31</v>
      </c>
      <c r="C59" s="67"/>
      <c r="D59" s="67"/>
      <c r="E59" s="67"/>
      <c r="F59" s="15"/>
      <c r="G59" s="15" t="b">
        <f>OR('Quiz 2'!E24=20,'Quiz 2'!F24=20,'Quiz 2'!G24=20,'Quiz 2'!H24=20,'Quiz 2'!I24=20,'Quiz 2'!J24=20,'Quiz 2'!K24=20,'Quiz 2'!L24=20,'Quiz 2'!M24=20,'Quiz 2'!N24=20,'Quiz 2'!O24=20,'Quiz 2'!P24=20,'Quiz 2'!Q24=20,'Quiz 2'!R24=20,'Quiz 2'!S24=20,'Quiz 2'!T24=20,'Quiz 2'!U24=20,'Quiz 2'!V24=20,'Quiz 2'!W24=20,'Quiz 2'!X24=20,'Quiz 2'!Y24=20)</f>
        <v>0</v>
      </c>
      <c r="H59" s="15"/>
      <c r="I59" s="15" t="b">
        <f>OR('Quiz 2'!E24=20,'Quiz 2'!F24=20,'Quiz 2'!G24=20)</f>
        <v>0</v>
      </c>
      <c r="J59" s="15" t="b">
        <f>OR('Quiz 2'!E24=20,'Quiz 2'!F24=20,'Quiz 2'!G24=20,'Quiz 2'!H24=20)</f>
        <v>0</v>
      </c>
      <c r="K59" s="15" t="b">
        <f>OR('Quiz 2'!E24=20,'Quiz 2'!F24=20,'Quiz 2'!G24=20,'Quiz 2'!H24=20,'Quiz 2'!I24=20)</f>
        <v>0</v>
      </c>
      <c r="L59" s="15" t="b">
        <f>OR('Quiz 2'!E24=20,'Quiz 2'!F24=20,'Quiz 2'!G24=20,'Quiz 2'!H24=20,'Quiz 2'!I24=20,'Quiz 2'!J24=20)</f>
        <v>0</v>
      </c>
      <c r="M59" s="15" t="b">
        <f>OR('Quiz 2'!E24=20,'Quiz 2'!F24=20,'Quiz 2'!G24=20,'Quiz 2'!H24=20,'Quiz 2'!I24=20,'Quiz 2'!J24=20,'Quiz 2'!K24=20)</f>
        <v>0</v>
      </c>
      <c r="N59" s="15" t="b">
        <f>OR('Quiz 2'!E24=20,'Quiz 2'!F24=20,'Quiz 2'!G24=20,'Quiz 2'!H24=20,'Quiz 2'!I24=20,'Quiz 2'!J24=20,'Quiz 2'!K24=20,'Quiz 2'!L24=20)</f>
        <v>0</v>
      </c>
      <c r="O59" s="15" t="b">
        <f>OR('Quiz 2'!E24=20,'Quiz 2'!F24=20,'Quiz 2'!G24=20,'Quiz 2'!H24=20,'Quiz 2'!I24=20,'Quiz 2'!J24=20,'Quiz 2'!K24=20,'Quiz 2'!L24=20,'Quiz 2'!M24=20)</f>
        <v>0</v>
      </c>
      <c r="P59" s="15" t="b">
        <f>OR('Quiz 2'!E24=20,'Quiz 2'!F24=20,'Quiz 2'!G24=20,'Quiz 2'!H24=20,'Quiz 2'!I24=20,'Quiz 2'!J24=20,'Quiz 2'!K24=20,'Quiz 2'!L24=20,'Quiz 2'!M24=20,'Quiz 2'!N24=20)</f>
        <v>0</v>
      </c>
      <c r="Q59" s="15" t="b">
        <f>OR('Quiz 2'!E24=20,'Quiz 2'!F24=20,'Quiz 2'!G24=20,'Quiz 2'!H24=20,'Quiz 2'!I24=20,'Quiz 2'!J24=20,'Quiz 2'!K24=20,'Quiz 2'!L24=20,'Quiz 2'!M24=20,'Quiz 2'!N24=20,'Quiz 2'!O24=20)</f>
        <v>0</v>
      </c>
      <c r="R59" s="15" t="b">
        <f>OR('Quiz 2'!E24=20,'Quiz 2'!F24=20,'Quiz 2'!G24=20,'Quiz 2'!H24=20,'Quiz 2'!I24=20,'Quiz 2'!J24=20,'Quiz 2'!K24=20,'Quiz 2'!L24=20,'Quiz 2'!M24=20,'Quiz 2'!N24=20,'Quiz 2'!O24=20,'Quiz 2'!P24=20)</f>
        <v>0</v>
      </c>
      <c r="S59" s="15" t="b">
        <f>OR('Quiz 2'!E24=20,'Quiz 2'!F24=20,'Quiz 2'!G24=20,'Quiz 2'!H24=20,'Quiz 2'!I24=20,'Quiz 2'!J24=20,'Quiz 2'!K24=20,'Quiz 2'!L24=20,'Quiz 2'!M24=20,'Quiz 2'!N24=20,'Quiz 2'!O24=20,'Quiz 2'!P24=20,'Quiz 2'!Q24=20)</f>
        <v>0</v>
      </c>
      <c r="T59" s="15" t="b">
        <f>OR('Quiz 2'!E24=20,'Quiz 2'!F24=20,'Quiz 2'!G24=20,'Quiz 2'!H24=20,'Quiz 2'!I24=20,'Quiz 2'!J24=20,'Quiz 2'!K24=20,'Quiz 2'!L24=20,'Quiz 2'!M24=20,'Quiz 2'!N24=20,'Quiz 2'!O24=20,'Quiz 2'!P24=20,'Quiz 2'!Q24=20,'Quiz 2'!R24=20)</f>
        <v>0</v>
      </c>
      <c r="U59" s="15" t="b">
        <f>OR('Quiz 2'!E24=20,'Quiz 2'!F24=20,'Quiz 2'!G24=20,'Quiz 2'!H24=20,'Quiz 2'!I24=20,'Quiz 2'!J24=20,'Quiz 2'!K24=20,'Quiz 2'!L24=20,'Quiz 2'!M24=20,'Quiz 2'!N24=20,'Quiz 2'!O24=20,'Quiz 2'!P24=20,'Quiz 2'!Q24=20,'Quiz 2'!R24=20,'Quiz 2'!S24=20)</f>
        <v>0</v>
      </c>
      <c r="V59" s="15" t="b">
        <f>OR('Quiz 2'!E24=20,'Quiz 2'!F24=20,'Quiz 2'!G24=20,'Quiz 2'!H24=20,'Quiz 2'!I24=20,'Quiz 2'!J24=20,'Quiz 2'!K24=20,'Quiz 2'!L24=20,'Quiz 2'!M24=20,'Quiz 2'!N24=20,'Quiz 2'!O24=20,'Quiz 2'!P24=20,'Quiz 2'!Q24=20,'Quiz 2'!R24=20,'Quiz 2'!S24=20,'Quiz 2'!T24=20)</f>
        <v>0</v>
      </c>
      <c r="W59" s="15" t="b">
        <f>OR('Quiz 2'!E24=20,'Quiz 2'!F24=20,'Quiz 2'!G24=20,'Quiz 2'!H24=20,'Quiz 2'!I24=20,'Quiz 2'!J24=20,'Quiz 2'!K24=20,'Quiz 2'!L24=20,'Quiz 2'!M24=20,'Quiz 2'!N24=20,'Quiz 2'!O24=20,'Quiz 2'!P24=20,'Quiz 2'!Q24=20,'Quiz 2'!R24=20,'Quiz 2'!S24=20,'Quiz 2'!T24=20,'Quiz 2'!U24=20)</f>
        <v>0</v>
      </c>
      <c r="X59" s="15" t="b">
        <f>OR('Quiz 2'!E24=20,'Quiz 2'!F24=20,'Quiz 2'!G24=20,'Quiz 2'!H24=20,'Quiz 2'!I24=20,'Quiz 2'!J24=20,'Quiz 2'!K24=20,'Quiz 2'!L24=20,'Quiz 2'!M24=20,'Quiz 2'!N24=20,'Quiz 2'!O24=20,'Quiz 2'!P24=20,'Quiz 2'!Q24=20,'Quiz 2'!R24=20,'Quiz 2'!S24=20,'Quiz 2'!T24=20,'Quiz 2'!U24=20,'Quiz 2'!V24=20)</f>
        <v>0</v>
      </c>
      <c r="Y59" s="15" t="b">
        <f>OR('Quiz 2'!E24=20,'Quiz 2'!F24=20,'Quiz 2'!G24=20,'Quiz 2'!H24=20,'Quiz 2'!I24=20,'Quiz 2'!J24=20,'Quiz 2'!K24=20,'Quiz 2'!L24=20,'Quiz 2'!M24=20,'Quiz 2'!N24=20,'Quiz 2'!O24=20,'Quiz 2'!P24=20,'Quiz 2'!Q24=20,'Quiz 2'!R24=20,'Quiz 2'!S24=20,'Quiz 2'!T24=20,'Quiz 2'!U24=20,'Quiz 2'!V24=20,'Quiz 2'!W24=20)</f>
        <v>0</v>
      </c>
      <c r="Z59" s="15" t="b">
        <f>OR('Quiz 2'!E24=20,'Quiz 2'!F24=20,'Quiz 2'!G24=20,'Quiz 2'!H24=20,'Quiz 2'!I24=20,'Quiz 2'!J24=20,'Quiz 2'!K24=20,'Quiz 2'!L24=20,'Quiz 2'!M24=20,'Quiz 2'!N24=20,'Quiz 2'!O24=20,'Quiz 2'!P24=20,'Quiz 2'!Q24=20,'Quiz 2'!R24=20,'Quiz 2'!S24=20,'Quiz 2'!T24=20,'Quiz 2'!U24=20,'Quiz 2'!V24=20,'Quiz 2'!W24=20,'Quiz 2'!X24=20)</f>
        <v>0</v>
      </c>
      <c r="AA59" s="15" t="b">
        <f>OR('Quiz 2'!E24=20,'Quiz 2'!F24=20,'Quiz 2'!G24=20,'Quiz 2'!H24=20,'Quiz 2'!I24=20,'Quiz 2'!J24=20,'Quiz 2'!K24=20,'Quiz 2'!L24=20,'Quiz 2'!M24=20,'Quiz 2'!N24=20,'Quiz 2'!O24=20,'Quiz 2'!P24=20,'Quiz 2'!Q24=20,'Quiz 2'!R24=20,'Quiz 2'!S24=20,'Quiz 2'!T24=20,'Quiz 2'!U24=20,'Quiz 2'!V24=20,'Quiz 2'!W24=20,'Quiz 2'!X24=20,'Quiz 2'!Y24=20)</f>
        <v>0</v>
      </c>
    </row>
    <row r="60" spans="2:27" hidden="1" x14ac:dyDescent="0.3">
      <c r="B60" s="16" t="s">
        <v>5</v>
      </c>
      <c r="D60" t="s">
        <v>6</v>
      </c>
      <c r="E60"/>
      <c r="F60" s="15"/>
      <c r="G60" s="15" t="b">
        <f>OR('Quiz 2'!E25=20,'Quiz 2'!F25=20,'Quiz 2'!G25=20,'Quiz 2'!H25=20,'Quiz 2'!I25=20,'Quiz 2'!J25=20,'Quiz 2'!K25=20,'Quiz 2'!L25=20,'Quiz 2'!M25=20,'Quiz 2'!N25=20,'Quiz 2'!O25=20,'Quiz 2'!P25=20,'Quiz 2'!Q25=20,'Quiz 2'!R25=20,'Quiz 2'!S25=20,'Quiz 2'!T25=20,'Quiz 2'!U25=20,'Quiz 2'!V25=20,'Quiz 2'!W25=20,'Quiz 2'!X25=20,'Quiz 2'!Y25=20)</f>
        <v>0</v>
      </c>
      <c r="H60" s="15"/>
      <c r="I60" s="15" t="b">
        <f>OR('Quiz 2'!E25=20,'Quiz 2'!F25=20,'Quiz 2'!G25=20)</f>
        <v>0</v>
      </c>
      <c r="J60" s="15" t="b">
        <f>OR('Quiz 2'!E25=20,'Quiz 2'!F25=20,'Quiz 2'!G25=20,'Quiz 2'!H25=20)</f>
        <v>0</v>
      </c>
      <c r="K60" s="15" t="b">
        <f>OR('Quiz 2'!E25=20,'Quiz 2'!F25=20,'Quiz 2'!G25=20,'Quiz 2'!H25=20,'Quiz 2'!I25=20)</f>
        <v>0</v>
      </c>
      <c r="L60" s="15" t="b">
        <f>OR('Quiz 2'!E25=20,'Quiz 2'!F25=20,'Quiz 2'!G25=20,'Quiz 2'!H25=20,'Quiz 2'!I25=20,'Quiz 2'!J25=20)</f>
        <v>0</v>
      </c>
      <c r="M60" s="15" t="b">
        <f>OR('Quiz 2'!E25=20,'Quiz 2'!F25=20,'Quiz 2'!G25=20,'Quiz 2'!H25=20,'Quiz 2'!I25=20,'Quiz 2'!J25=20,'Quiz 2'!K25=20)</f>
        <v>0</v>
      </c>
      <c r="N60" s="15" t="b">
        <f>OR('Quiz 2'!E25=20,'Quiz 2'!F25=20,'Quiz 2'!G25=20,'Quiz 2'!H25=20,'Quiz 2'!I25=20,'Quiz 2'!J25=20,'Quiz 2'!K25=20,'Quiz 2'!L25=20)</f>
        <v>0</v>
      </c>
      <c r="O60" s="15" t="b">
        <f>OR('Quiz 2'!E25=20,'Quiz 2'!F25=20,'Quiz 2'!G25=20,'Quiz 2'!H25=20,'Quiz 2'!I25=20,'Quiz 2'!J25=20,'Quiz 2'!K25=20,'Quiz 2'!L25=20,'Quiz 2'!M25=20)</f>
        <v>0</v>
      </c>
      <c r="P60" s="15" t="b">
        <f>OR('Quiz 2'!E25=20,'Quiz 2'!F25=20,'Quiz 2'!G25=20,'Quiz 2'!H25=20,'Quiz 2'!I25=20,'Quiz 2'!J25=20,'Quiz 2'!K25=20,'Quiz 2'!L25=20,'Quiz 2'!M25=20,'Quiz 2'!N25=20)</f>
        <v>0</v>
      </c>
      <c r="Q60" s="15" t="b">
        <f>OR('Quiz 2'!E25=20,'Quiz 2'!F25=20,'Quiz 2'!G25=20,'Quiz 2'!H25=20,'Quiz 2'!I25=20,'Quiz 2'!J25=20,'Quiz 2'!K25=20,'Quiz 2'!L25=20,'Quiz 2'!M25=20,'Quiz 2'!N25=20,'Quiz 2'!O25=20)</f>
        <v>0</v>
      </c>
      <c r="R60" s="15" t="b">
        <f>OR('Quiz 2'!E25=20,'Quiz 2'!F25=20,'Quiz 2'!G25=20,'Quiz 2'!H25=20,'Quiz 2'!I25=20,'Quiz 2'!J25=20,'Quiz 2'!K25=20,'Quiz 2'!L25=20,'Quiz 2'!M25=20,'Quiz 2'!N25=20,'Quiz 2'!O25=20,'Quiz 2'!P25=20)</f>
        <v>0</v>
      </c>
      <c r="S60" s="15" t="b">
        <f>OR('Quiz 2'!E25=20,'Quiz 2'!F25=20,'Quiz 2'!G25=20,'Quiz 2'!H25=20,'Quiz 2'!I25=20,'Quiz 2'!J25=20,'Quiz 2'!K25=20,'Quiz 2'!L25=20,'Quiz 2'!M25=20,'Quiz 2'!N25=20,'Quiz 2'!O25=20,'Quiz 2'!P25=20,'Quiz 2'!Q25=20)</f>
        <v>0</v>
      </c>
      <c r="T60" s="15" t="b">
        <f>OR('Quiz 2'!E25=20,'Quiz 2'!F25=20,'Quiz 2'!G25=20,'Quiz 2'!H25=20,'Quiz 2'!I25=20,'Quiz 2'!J25=20,'Quiz 2'!K25=20,'Quiz 2'!L25=20,'Quiz 2'!M25=20,'Quiz 2'!N25=20,'Quiz 2'!O25=20,'Quiz 2'!P25=20,'Quiz 2'!Q25=20,'Quiz 2'!R25=20)</f>
        <v>0</v>
      </c>
      <c r="U60" s="15" t="b">
        <f>OR('Quiz 2'!E25=20,'Quiz 2'!F25=20,'Quiz 2'!G25=20,'Quiz 2'!H25=20,'Quiz 2'!I25=20,'Quiz 2'!J25=20,'Quiz 2'!K25=20,'Quiz 2'!L25=20,'Quiz 2'!M25=20,'Quiz 2'!N25=20,'Quiz 2'!O25=20,'Quiz 2'!P25=20,'Quiz 2'!Q25=20,'Quiz 2'!R25=20,'Quiz 2'!S25=20)</f>
        <v>0</v>
      </c>
      <c r="V60" s="15" t="b">
        <f>OR('Quiz 2'!E25=20,'Quiz 2'!F25=20,'Quiz 2'!G25=20,'Quiz 2'!H25=20,'Quiz 2'!I25=20,'Quiz 2'!J25=20,'Quiz 2'!K25=20,'Quiz 2'!L25=20,'Quiz 2'!M25=20,'Quiz 2'!N25=20,'Quiz 2'!O25=20,'Quiz 2'!P25=20,'Quiz 2'!Q25=20,'Quiz 2'!R25=20,'Quiz 2'!S25=20,'Quiz 2'!T25=20)</f>
        <v>0</v>
      </c>
      <c r="W60" s="15" t="b">
        <f>OR('Quiz 2'!E25=20,'Quiz 2'!F25=20,'Quiz 2'!G25=20,'Quiz 2'!H25=20,'Quiz 2'!I25=20,'Quiz 2'!J25=20,'Quiz 2'!K25=20,'Quiz 2'!L25=20,'Quiz 2'!M25=20,'Quiz 2'!N25=20,'Quiz 2'!O25=20,'Quiz 2'!P25=20,'Quiz 2'!Q25=20,'Quiz 2'!R25=20,'Quiz 2'!S25=20,'Quiz 2'!T25=20,'Quiz 2'!U25=20)</f>
        <v>0</v>
      </c>
      <c r="X60" s="15" t="b">
        <f>OR('Quiz 2'!E25=20,'Quiz 2'!F25=20,'Quiz 2'!G25=20,'Quiz 2'!H25=20,'Quiz 2'!I25=20,'Quiz 2'!J25=20,'Quiz 2'!K25=20,'Quiz 2'!L25=20,'Quiz 2'!M25=20,'Quiz 2'!N25=20,'Quiz 2'!O25=20,'Quiz 2'!P25=20,'Quiz 2'!Q25=20,'Quiz 2'!R25=20,'Quiz 2'!S25=20,'Quiz 2'!T25=20,'Quiz 2'!U25=20,'Quiz 2'!V25=20)</f>
        <v>0</v>
      </c>
      <c r="Y60" s="15" t="b">
        <f>OR('Quiz 2'!E25=20,'Quiz 2'!F25=20,'Quiz 2'!G25=20,'Quiz 2'!H25=20,'Quiz 2'!I25=20,'Quiz 2'!J25=20,'Quiz 2'!K25=20,'Quiz 2'!L25=20,'Quiz 2'!M25=20,'Quiz 2'!N25=20,'Quiz 2'!O25=20,'Quiz 2'!P25=20,'Quiz 2'!Q25=20,'Quiz 2'!R25=20,'Quiz 2'!S25=20,'Quiz 2'!T25=20,'Quiz 2'!U25=20,'Quiz 2'!V25=20,'Quiz 2'!W25=20)</f>
        <v>0</v>
      </c>
      <c r="Z60" s="15" t="b">
        <f>OR('Quiz 2'!E25=20,'Quiz 2'!F25=20,'Quiz 2'!G25=20,'Quiz 2'!H25=20,'Quiz 2'!I25=20,'Quiz 2'!J25=20,'Quiz 2'!K25=20,'Quiz 2'!L25=20,'Quiz 2'!M25=20,'Quiz 2'!N25=20,'Quiz 2'!O25=20,'Quiz 2'!P25=20,'Quiz 2'!Q25=20,'Quiz 2'!R25=20,'Quiz 2'!S25=20,'Quiz 2'!T25=20,'Quiz 2'!U25=20,'Quiz 2'!V25=20,'Quiz 2'!W25=20,'Quiz 2'!X25=20)</f>
        <v>0</v>
      </c>
      <c r="AA60" s="15" t="b">
        <f>OR('Quiz 2'!E25=20,'Quiz 2'!F25=20,'Quiz 2'!G25=20,'Quiz 2'!H25=20,'Quiz 2'!I25=20,'Quiz 2'!J25=20,'Quiz 2'!K25=20,'Quiz 2'!L25=20,'Quiz 2'!M25=20,'Quiz 2'!N25=20,'Quiz 2'!O25=20,'Quiz 2'!P25=20,'Quiz 2'!Q25=20,'Quiz 2'!R25=20,'Quiz 2'!S25=20,'Quiz 2'!T25=20,'Quiz 2'!U25=20,'Quiz 2'!V25=20,'Quiz 2'!W25=20,'Quiz 2'!X25=20,'Quiz 2'!Y25=20)</f>
        <v>0</v>
      </c>
    </row>
    <row r="61" spans="2:27" hidden="1" x14ac:dyDescent="0.3">
      <c r="B61">
        <f>COUNTIF('Quiz 2'!E22:Y28,-10)</f>
        <v>0</v>
      </c>
      <c r="C61" t="b">
        <f>IF(B61&gt;=5,TRUE,FALSE)</f>
        <v>0</v>
      </c>
      <c r="D61" s="53">
        <v>5</v>
      </c>
      <c r="E61">
        <f>COUNTIF('Quiz 2'!E22:I28,-10)</f>
        <v>0</v>
      </c>
      <c r="F61" s="15"/>
      <c r="G61" s="15" t="b">
        <f>OR('Quiz 2'!E26=20,'Quiz 2'!F26=20,'Quiz 2'!G26=20,'Quiz 2'!H26=20,'Quiz 2'!I26=20,'Quiz 2'!J26=20,'Quiz 2'!K26=20,'Quiz 2'!L26=20,'Quiz 2'!M26=20,'Quiz 2'!N26=20,'Quiz 2'!O26=20,'Quiz 2'!P26=20,'Quiz 2'!Q26=20,'Quiz 2'!R26=20,'Quiz 2'!S26=20,'Quiz 2'!T26=20,'Quiz 2'!U26=20,'Quiz 2'!V26=20,'Quiz 2'!W26=20,'Quiz 2'!X26=20,'Quiz 2'!Y26=20)</f>
        <v>0</v>
      </c>
      <c r="H61" s="15"/>
      <c r="I61" s="15" t="b">
        <f>OR('Quiz 2'!E26=20,'Quiz 2'!F26=20,'Quiz 2'!G26=20)</f>
        <v>0</v>
      </c>
      <c r="J61" s="15" t="b">
        <f>OR('Quiz 2'!E26=20,'Quiz 2'!F26=20,'Quiz 2'!G26=20,'Quiz 2'!H26=20)</f>
        <v>0</v>
      </c>
      <c r="K61" s="15" t="b">
        <f>OR('Quiz 2'!E26=20,'Quiz 2'!F26=20,'Quiz 2'!G26=20,'Quiz 2'!H26=20,'Quiz 2'!I26=20)</f>
        <v>0</v>
      </c>
      <c r="L61" s="15" t="b">
        <f>OR('Quiz 2'!E26=20,'Quiz 2'!F26=20,'Quiz 2'!G26=20,'Quiz 2'!H26=20,'Quiz 2'!I26=20,'Quiz 2'!J26=20)</f>
        <v>0</v>
      </c>
      <c r="M61" s="15" t="b">
        <f>OR('Quiz 2'!E26=20,'Quiz 2'!F26=20,'Quiz 2'!G26=20,'Quiz 2'!H26=20,'Quiz 2'!I26=20,'Quiz 2'!J26=20,'Quiz 2'!K26=20)</f>
        <v>0</v>
      </c>
      <c r="N61" s="15" t="b">
        <f>OR('Quiz 2'!E26=20,'Quiz 2'!F26=20,'Quiz 2'!G26=20,'Quiz 2'!H26=20,'Quiz 2'!I26=20,'Quiz 2'!J26=20,'Quiz 2'!K26=20,'Quiz 2'!L26=20)</f>
        <v>0</v>
      </c>
      <c r="O61" s="15" t="b">
        <f>OR('Quiz 2'!E26=20,'Quiz 2'!F26=20,'Quiz 2'!G26=20,'Quiz 2'!H26=20,'Quiz 2'!I26=20,'Quiz 2'!J26=20,'Quiz 2'!K26=20,'Quiz 2'!L26=20,'Quiz 2'!M26=20)</f>
        <v>0</v>
      </c>
      <c r="P61" s="15" t="b">
        <f>OR('Quiz 2'!E26=20,'Quiz 2'!F26=20,'Quiz 2'!G26=20,'Quiz 2'!H26=20,'Quiz 2'!I26=20,'Quiz 2'!J26=20,'Quiz 2'!K26=20,'Quiz 2'!L26=20,'Quiz 2'!M26=20,'Quiz 2'!N26=20)</f>
        <v>0</v>
      </c>
      <c r="Q61" s="15" t="b">
        <f>OR('Quiz 2'!E26=20,'Quiz 2'!F26=20,'Quiz 2'!G26=20,'Quiz 2'!H26=20,'Quiz 2'!I26=20,'Quiz 2'!J26=20,'Quiz 2'!K26=20,'Quiz 2'!L26=20,'Quiz 2'!M26=20,'Quiz 2'!N26=20,'Quiz 2'!O26=20)</f>
        <v>0</v>
      </c>
      <c r="R61" s="15" t="b">
        <f>OR('Quiz 2'!E26=20,'Quiz 2'!F26=20,'Quiz 2'!G26=20,'Quiz 2'!H26=20,'Quiz 2'!I26=20,'Quiz 2'!J26=20,'Quiz 2'!K26=20,'Quiz 2'!L26=20,'Quiz 2'!M26=20,'Quiz 2'!N26=20,'Quiz 2'!O26=20,'Quiz 2'!P26=20)</f>
        <v>0</v>
      </c>
      <c r="S61" s="15" t="b">
        <f>OR('Quiz 2'!E26=20,'Quiz 2'!F26=20,'Quiz 2'!G26=20,'Quiz 2'!H26=20,'Quiz 2'!I26=20,'Quiz 2'!J26=20,'Quiz 2'!K26=20,'Quiz 2'!L26=20,'Quiz 2'!M26=20,'Quiz 2'!N26=20,'Quiz 2'!O26=20,'Quiz 2'!P26=20,'Quiz 2'!Q26=20)</f>
        <v>0</v>
      </c>
      <c r="T61" s="15" t="b">
        <f>OR('Quiz 2'!E26=20,'Quiz 2'!F26=20,'Quiz 2'!G26=20,'Quiz 2'!H26=20,'Quiz 2'!I26=20,'Quiz 2'!J26=20,'Quiz 2'!K26=20,'Quiz 2'!L26=20,'Quiz 2'!M26=20,'Quiz 2'!N26=20,'Quiz 2'!O26=20,'Quiz 2'!P26=20,'Quiz 2'!Q26=20,'Quiz 2'!R26=20)</f>
        <v>0</v>
      </c>
      <c r="U61" s="15" t="b">
        <f>OR('Quiz 2'!E26=20,'Quiz 2'!F26=20,'Quiz 2'!G26=20,'Quiz 2'!H26=20,'Quiz 2'!I26=20,'Quiz 2'!J26=20,'Quiz 2'!K26=20,'Quiz 2'!L26=20,'Quiz 2'!M26=20,'Quiz 2'!N26=20,'Quiz 2'!O26=20,'Quiz 2'!P26=20,'Quiz 2'!Q26=20,'Quiz 2'!R26=20,'Quiz 2'!S26=20)</f>
        <v>0</v>
      </c>
      <c r="V61" s="15" t="b">
        <f>OR('Quiz 2'!E26=20,'Quiz 2'!F26=20,'Quiz 2'!G26=20,'Quiz 2'!H26=20,'Quiz 2'!I26=20,'Quiz 2'!J26=20,'Quiz 2'!K26=20,'Quiz 2'!L26=20,'Quiz 2'!M26=20,'Quiz 2'!N26=20,'Quiz 2'!O26=20,'Quiz 2'!P26=20,'Quiz 2'!Q26=20,'Quiz 2'!R26=20,'Quiz 2'!S26=20,'Quiz 2'!T26=20)</f>
        <v>0</v>
      </c>
      <c r="W61" s="15" t="b">
        <f>OR('Quiz 2'!E26=20,'Quiz 2'!F26=20,'Quiz 2'!G26=20,'Quiz 2'!H26=20,'Quiz 2'!I26=20,'Quiz 2'!J26=20,'Quiz 2'!K26=20,'Quiz 2'!L26=20,'Quiz 2'!M26=20,'Quiz 2'!N26=20,'Quiz 2'!O26=20,'Quiz 2'!P26=20,'Quiz 2'!Q26=20,'Quiz 2'!R26=20,'Quiz 2'!S26=20,'Quiz 2'!T26=20,'Quiz 2'!U26=20)</f>
        <v>0</v>
      </c>
      <c r="X61" s="15" t="b">
        <f>OR('Quiz 2'!E26=20,'Quiz 2'!F26=20,'Quiz 2'!G26=20,'Quiz 2'!H26=20,'Quiz 2'!I26=20,'Quiz 2'!J26=20,'Quiz 2'!K26=20,'Quiz 2'!L26=20,'Quiz 2'!M26=20,'Quiz 2'!N26=20,'Quiz 2'!O26=20,'Quiz 2'!P26=20,'Quiz 2'!Q26=20,'Quiz 2'!R26=20,'Quiz 2'!S26=20,'Quiz 2'!T26=20,'Quiz 2'!U26=20,'Quiz 2'!V26=20)</f>
        <v>0</v>
      </c>
      <c r="Y61" s="15" t="b">
        <f>OR('Quiz 2'!E26=20,'Quiz 2'!F26=20,'Quiz 2'!G26=20,'Quiz 2'!H26=20,'Quiz 2'!I26=20,'Quiz 2'!J26=20,'Quiz 2'!K26=20,'Quiz 2'!L26=20,'Quiz 2'!M26=20,'Quiz 2'!N26=20,'Quiz 2'!O26=20,'Quiz 2'!P26=20,'Quiz 2'!Q26=20,'Quiz 2'!R26=20,'Quiz 2'!S26=20,'Quiz 2'!T26=20,'Quiz 2'!U26=20,'Quiz 2'!V26=20,'Quiz 2'!W26=20)</f>
        <v>0</v>
      </c>
      <c r="Z61" s="15" t="b">
        <f>OR('Quiz 2'!E26=20,'Quiz 2'!F26=20,'Quiz 2'!G26=20,'Quiz 2'!H26=20,'Quiz 2'!I26=20,'Quiz 2'!J26=20,'Quiz 2'!K26=20,'Quiz 2'!L26=20,'Quiz 2'!M26=20,'Quiz 2'!N26=20,'Quiz 2'!O26=20,'Quiz 2'!P26=20,'Quiz 2'!Q26=20,'Quiz 2'!R26=20,'Quiz 2'!S26=20,'Quiz 2'!T26=20,'Quiz 2'!U26=20,'Quiz 2'!V26=20,'Quiz 2'!W26=20,'Quiz 2'!X26=20)</f>
        <v>0</v>
      </c>
      <c r="AA61" s="15" t="b">
        <f>OR('Quiz 2'!E26=20,'Quiz 2'!F26=20,'Quiz 2'!G26=20,'Quiz 2'!H26=20,'Quiz 2'!I26=20,'Quiz 2'!J26=20,'Quiz 2'!K26=20,'Quiz 2'!L26=20,'Quiz 2'!M26=20,'Quiz 2'!N26=20,'Quiz 2'!O26=20,'Quiz 2'!P26=20,'Quiz 2'!Q26=20,'Quiz 2'!R26=20,'Quiz 2'!S26=20,'Quiz 2'!T26=20,'Quiz 2'!U26=20,'Quiz 2'!V26=20,'Quiz 2'!W26=20,'Quiz 2'!X26=20,'Quiz 2'!Y26=20)</f>
        <v>0</v>
      </c>
    </row>
    <row r="62" spans="2:27" hidden="1" x14ac:dyDescent="0.3">
      <c r="B62" s="15"/>
      <c r="C62" t="b">
        <f>IF(B61&gt;=6,TRUE,FALSE)</f>
        <v>0</v>
      </c>
      <c r="D62" s="53">
        <v>6</v>
      </c>
      <c r="E62">
        <f>COUNTIF('Quiz 2'!E22:J28,-10)</f>
        <v>0</v>
      </c>
      <c r="F62" s="15"/>
      <c r="G62" s="15" t="b">
        <f>OR('Quiz 2'!E27=20,'Quiz 2'!F27=20,'Quiz 2'!G27=20,'Quiz 2'!H27=20,'Quiz 2'!I27=20,'Quiz 2'!J27=20,'Quiz 2'!K27=20,'Quiz 2'!L27=20,'Quiz 2'!M27=20,'Quiz 2'!N27=20,'Quiz 2'!O27=20,'Quiz 2'!P27=20,'Quiz 2'!Q27=20,'Quiz 2'!R27=20,'Quiz 2'!S27=20,'Quiz 2'!T27=20,'Quiz 2'!U27=20,'Quiz 2'!V27=20,'Quiz 2'!W27=20,'Quiz 2'!X27=20,'Quiz 2'!Y27=20)</f>
        <v>0</v>
      </c>
      <c r="H62" s="15"/>
      <c r="I62" s="15" t="b">
        <f>OR('Quiz 2'!E27=20,'Quiz 2'!F27=20,'Quiz 2'!G27=20)</f>
        <v>0</v>
      </c>
      <c r="J62" s="15" t="b">
        <f>OR('Quiz 2'!E27=20,'Quiz 2'!F27=20,'Quiz 2'!G27=20,'Quiz 2'!H27=20)</f>
        <v>0</v>
      </c>
      <c r="K62" s="15" t="b">
        <f>OR('Quiz 2'!E27=20,'Quiz 2'!F27=20,'Quiz 2'!G27=20,'Quiz 2'!H27=20,'Quiz 2'!I27=20)</f>
        <v>0</v>
      </c>
      <c r="L62" s="15" t="b">
        <f>OR('Quiz 2'!E27=20,'Quiz 2'!F27=20,'Quiz 2'!G27=20,'Quiz 2'!H27=20,'Quiz 2'!I27=20,'Quiz 2'!J27=20)</f>
        <v>0</v>
      </c>
      <c r="M62" s="15" t="b">
        <f>OR('Quiz 2'!E27=20,'Quiz 2'!F27=20,'Quiz 2'!G27=20,'Quiz 2'!H27=20,'Quiz 2'!I27=20,'Quiz 2'!J27=20,'Quiz 2'!K27=20)</f>
        <v>0</v>
      </c>
      <c r="N62" s="15" t="b">
        <f>OR('Quiz 2'!E27=20,'Quiz 2'!F27=20,'Quiz 2'!G27=20,'Quiz 2'!H27=20,'Quiz 2'!I27=20,'Quiz 2'!J27=20,'Quiz 2'!K27=20,'Quiz 2'!L27=20)</f>
        <v>0</v>
      </c>
      <c r="O62" s="15" t="b">
        <f>OR('Quiz 2'!E27=20,'Quiz 2'!F27=20,'Quiz 2'!G27=20,'Quiz 2'!H27=20,'Quiz 2'!I27=20,'Quiz 2'!J27=20,'Quiz 2'!K27=20,'Quiz 2'!L27=20,'Quiz 2'!M27=20)</f>
        <v>0</v>
      </c>
      <c r="P62" s="15" t="b">
        <f>OR('Quiz 2'!E27=20,'Quiz 2'!F27=20,'Quiz 2'!G27=20,'Quiz 2'!H27=20,'Quiz 2'!I27=20,'Quiz 2'!J27=20,'Quiz 2'!K27=20,'Quiz 2'!L27=20,'Quiz 2'!M27=20,'Quiz 2'!N27=20)</f>
        <v>0</v>
      </c>
      <c r="Q62" s="15" t="b">
        <f>OR('Quiz 2'!E27=20,'Quiz 2'!F27=20,'Quiz 2'!G27=20,'Quiz 2'!H27=20,'Quiz 2'!I27=20,'Quiz 2'!J27=20,'Quiz 2'!K27=20,'Quiz 2'!L27=20,'Quiz 2'!M27=20,'Quiz 2'!N27=20,'Quiz 2'!O27=20)</f>
        <v>0</v>
      </c>
      <c r="R62" s="15" t="b">
        <f>OR('Quiz 2'!E27=20,'Quiz 2'!F27=20,'Quiz 2'!G27=20,'Quiz 2'!H27=20,'Quiz 2'!I27=20,'Quiz 2'!J27=20,'Quiz 2'!K27=20,'Quiz 2'!L27=20,'Quiz 2'!M27=20,'Quiz 2'!N27=20,'Quiz 2'!O27=20,'Quiz 2'!P27=20)</f>
        <v>0</v>
      </c>
      <c r="S62" s="15" t="b">
        <f>OR('Quiz 2'!E27=20,'Quiz 2'!F27=20,'Quiz 2'!G27=20,'Quiz 2'!H27=20,'Quiz 2'!I27=20,'Quiz 2'!J27=20,'Quiz 2'!K27=20,'Quiz 2'!L27=20,'Quiz 2'!M27=20,'Quiz 2'!N27=20,'Quiz 2'!O27=20,'Quiz 2'!P27=20,'Quiz 2'!Q27=20)</f>
        <v>0</v>
      </c>
      <c r="T62" s="15" t="b">
        <f>OR('Quiz 2'!E27=20,'Quiz 2'!F27=20,'Quiz 2'!G27=20,'Quiz 2'!H27=20,'Quiz 2'!I27=20,'Quiz 2'!J27=20,'Quiz 2'!K27=20,'Quiz 2'!L27=20,'Quiz 2'!M27=20,'Quiz 2'!N27=20,'Quiz 2'!O27=20,'Quiz 2'!P27=20,'Quiz 2'!Q27=20,'Quiz 2'!R27=20)</f>
        <v>0</v>
      </c>
      <c r="U62" s="15" t="b">
        <f>OR('Quiz 2'!E27=20,'Quiz 2'!F27=20,'Quiz 2'!G27=20,'Quiz 2'!H27=20,'Quiz 2'!I27=20,'Quiz 2'!J27=20,'Quiz 2'!K27=20,'Quiz 2'!L27=20,'Quiz 2'!M27=20,'Quiz 2'!N27=20,'Quiz 2'!O27=20,'Quiz 2'!P27=20,'Quiz 2'!Q27=20,'Quiz 2'!R27=20,'Quiz 2'!S27=20)</f>
        <v>0</v>
      </c>
      <c r="V62" s="15" t="b">
        <f>OR('Quiz 2'!E27=20,'Quiz 2'!F27=20,'Quiz 2'!G27=20,'Quiz 2'!H27=20,'Quiz 2'!I27=20,'Quiz 2'!J27=20,'Quiz 2'!K27=20,'Quiz 2'!L27=20,'Quiz 2'!M27=20,'Quiz 2'!N27=20,'Quiz 2'!O27=20,'Quiz 2'!P27=20,'Quiz 2'!Q27=20,'Quiz 2'!R27=20,'Quiz 2'!S27=20,'Quiz 2'!T27=20)</f>
        <v>0</v>
      </c>
      <c r="W62" s="15" t="b">
        <f>OR('Quiz 2'!E27=20,'Quiz 2'!F27=20,'Quiz 2'!G27=20,'Quiz 2'!H27=20,'Quiz 2'!I27=20,'Quiz 2'!J27=20,'Quiz 2'!K27=20,'Quiz 2'!L27=20,'Quiz 2'!M27=20,'Quiz 2'!N27=20,'Quiz 2'!O27=20,'Quiz 2'!P27=20,'Quiz 2'!Q27=20,'Quiz 2'!R27=20,'Quiz 2'!S27=20,'Quiz 2'!T27=20,'Quiz 2'!U27=20)</f>
        <v>0</v>
      </c>
      <c r="X62" s="15" t="b">
        <f>OR('Quiz 2'!E27=20,'Quiz 2'!F27=20,'Quiz 2'!G27=20,'Quiz 2'!H27=20,'Quiz 2'!I27=20,'Quiz 2'!J27=20,'Quiz 2'!K27=20,'Quiz 2'!L27=20,'Quiz 2'!M27=20,'Quiz 2'!N27=20,'Quiz 2'!O27=20,'Quiz 2'!P27=20,'Quiz 2'!Q27=20,'Quiz 2'!R27=20,'Quiz 2'!S27=20,'Quiz 2'!T27=20,'Quiz 2'!U27=20,'Quiz 2'!V27=20)</f>
        <v>0</v>
      </c>
      <c r="Y62" s="15" t="b">
        <f>OR('Quiz 2'!E27=20,'Quiz 2'!F27=20,'Quiz 2'!G27=20,'Quiz 2'!H27=20,'Quiz 2'!I27=20,'Quiz 2'!J27=20,'Quiz 2'!K27=20,'Quiz 2'!L27=20,'Quiz 2'!M27=20,'Quiz 2'!N27=20,'Quiz 2'!O27=20,'Quiz 2'!P27=20,'Quiz 2'!Q27=20,'Quiz 2'!R27=20,'Quiz 2'!S27=20,'Quiz 2'!T27=20,'Quiz 2'!U27=20,'Quiz 2'!V27=20,'Quiz 2'!W27=20)</f>
        <v>0</v>
      </c>
      <c r="Z62" s="15" t="b">
        <f>OR('Quiz 2'!E27=20,'Quiz 2'!F27=20,'Quiz 2'!G27=20,'Quiz 2'!H27=20,'Quiz 2'!I27=20,'Quiz 2'!J27=20,'Quiz 2'!K27=20,'Quiz 2'!L27=20,'Quiz 2'!M27=20,'Quiz 2'!N27=20,'Quiz 2'!O27=20,'Quiz 2'!P27=20,'Quiz 2'!Q27=20,'Quiz 2'!R27=20,'Quiz 2'!S27=20,'Quiz 2'!T27=20,'Quiz 2'!U27=20,'Quiz 2'!V27=20,'Quiz 2'!W27=20,'Quiz 2'!X27=20)</f>
        <v>0</v>
      </c>
      <c r="AA62" s="15" t="b">
        <f>OR('Quiz 2'!E27=20,'Quiz 2'!F27=20,'Quiz 2'!G27=20,'Quiz 2'!H27=20,'Quiz 2'!I27=20,'Quiz 2'!J27=20,'Quiz 2'!K27=20,'Quiz 2'!L27=20,'Quiz 2'!M27=20,'Quiz 2'!N27=20,'Quiz 2'!O27=20,'Quiz 2'!P27=20,'Quiz 2'!Q27=20,'Quiz 2'!R27=20,'Quiz 2'!S27=20,'Quiz 2'!T27=20,'Quiz 2'!U27=20,'Quiz 2'!V27=20,'Quiz 2'!W27=20,'Quiz 2'!X27=20,'Quiz 2'!Y27=20)</f>
        <v>0</v>
      </c>
    </row>
    <row r="63" spans="2:27" hidden="1" x14ac:dyDescent="0.3">
      <c r="B63" s="15"/>
      <c r="C63" t="b">
        <f>IF(B61&gt;=7,TRUE,FALSE)</f>
        <v>0</v>
      </c>
      <c r="D63" s="15">
        <v>7</v>
      </c>
      <c r="E63">
        <f>COUNTIF('Quiz 2'!E22:K28,-10)</f>
        <v>0</v>
      </c>
      <c r="F63" s="15"/>
      <c r="G63" s="15" t="b">
        <f>OR('Quiz 2'!E28=20,'Quiz 2'!F28=20,'Quiz 2'!G28=20,'Quiz 2'!H28=20,'Quiz 2'!I28=20,'Quiz 2'!J28=20,'Quiz 2'!K28=20,'Quiz 2'!L28=20,'Quiz 2'!M28=20,'Quiz 2'!N28=20,'Quiz 2'!O28=20,'Quiz 2'!P28=20,'Quiz 2'!Q28=20,'Quiz 2'!R28=20,'Quiz 2'!S28=20,'Quiz 2'!T28=20,'Quiz 2'!U28=20,'Quiz 2'!V28=20,'Quiz 2'!W28=20,'Quiz 2'!X28=20,'Quiz 2'!Y28=20)</f>
        <v>0</v>
      </c>
      <c r="H63" s="15"/>
      <c r="I63" s="15" t="b">
        <f>OR('Quiz 2'!E28=20,'Quiz 2'!F28=20,'Quiz 2'!G28=20)</f>
        <v>0</v>
      </c>
      <c r="J63" s="15" t="b">
        <f>OR('Quiz 2'!E28=20,'Quiz 2'!F28=20,'Quiz 2'!G28=20,'Quiz 2'!H28=20)</f>
        <v>0</v>
      </c>
      <c r="K63" s="15" t="b">
        <f>OR('Quiz 2'!E28=20,'Quiz 2'!F28=20,'Quiz 2'!G28=20,'Quiz 2'!H28=20,'Quiz 2'!I28=20)</f>
        <v>0</v>
      </c>
      <c r="L63" s="15" t="b">
        <f>OR('Quiz 2'!E28=20,'Quiz 2'!F28=20,'Quiz 2'!G28=20,'Quiz 2'!H28=20,'Quiz 2'!I28=20,'Quiz 2'!J28=20)</f>
        <v>0</v>
      </c>
      <c r="M63" s="15" t="b">
        <f>OR('Quiz 2'!E28=20,'Quiz 2'!F28=20,'Quiz 2'!G28=20,'Quiz 2'!H28=20,'Quiz 2'!I28=20,'Quiz 2'!J28=20,'Quiz 2'!K28=20)</f>
        <v>0</v>
      </c>
      <c r="N63" s="15" t="b">
        <f>OR('Quiz 2'!E28=20,'Quiz 2'!F28=20,'Quiz 2'!G28=20,'Quiz 2'!H28=20,'Quiz 2'!I28=20,'Quiz 2'!J28=20,'Quiz 2'!K28=20,'Quiz 2'!L28=20)</f>
        <v>0</v>
      </c>
      <c r="O63" s="15" t="b">
        <f>OR('Quiz 2'!E28=20,'Quiz 2'!F28=20,'Quiz 2'!G28=20,'Quiz 2'!H28=20,'Quiz 2'!I28=20,'Quiz 2'!J28=20,'Quiz 2'!K28=20,'Quiz 2'!L28=20,'Quiz 2'!M28=20)</f>
        <v>0</v>
      </c>
      <c r="P63" s="15" t="b">
        <f>OR('Quiz 2'!E28=20,'Quiz 2'!F28=20,'Quiz 2'!G28=20,'Quiz 2'!H28=20,'Quiz 2'!I28=20,'Quiz 2'!J28=20,'Quiz 2'!K28=20,'Quiz 2'!L28=20,'Quiz 2'!M28=20,'Quiz 2'!N28=20)</f>
        <v>0</v>
      </c>
      <c r="Q63" s="15" t="b">
        <f>OR('Quiz 2'!E28=20,'Quiz 2'!F28=20,'Quiz 2'!G28=20,'Quiz 2'!H28=20,'Quiz 2'!I28=20,'Quiz 2'!J28=20,'Quiz 2'!K28=20,'Quiz 2'!L28=20,'Quiz 2'!M28=20,'Quiz 2'!N28=20,'Quiz 2'!O28=20)</f>
        <v>0</v>
      </c>
      <c r="R63" s="15" t="b">
        <f>OR('Quiz 2'!E28=20,'Quiz 2'!F28=20,'Quiz 2'!G28=20,'Quiz 2'!H28=20,'Quiz 2'!I28=20,'Quiz 2'!J28=20,'Quiz 2'!K28=20,'Quiz 2'!L28=20,'Quiz 2'!M28=20,'Quiz 2'!N28=20,'Quiz 2'!O28=20,'Quiz 2'!P28=20)</f>
        <v>0</v>
      </c>
      <c r="S63" s="15" t="b">
        <f>OR('Quiz 2'!E28=20,'Quiz 2'!F28=20,'Quiz 2'!G28=20,'Quiz 2'!H28=20,'Quiz 2'!I28=20,'Quiz 2'!J28=20,'Quiz 2'!K28=20,'Quiz 2'!L28=20,'Quiz 2'!M28=20,'Quiz 2'!N28=20,'Quiz 2'!O28=20,'Quiz 2'!P28=20,'Quiz 2'!Q28=20)</f>
        <v>0</v>
      </c>
      <c r="T63" s="15" t="b">
        <f>OR('Quiz 2'!E28=20,'Quiz 2'!F28=20,'Quiz 2'!G28=20,'Quiz 2'!H28=20,'Quiz 2'!I28=20,'Quiz 2'!J28=20,'Quiz 2'!K28=20,'Quiz 2'!L28=20,'Quiz 2'!M28=20,'Quiz 2'!N28=20,'Quiz 2'!O28=20,'Quiz 2'!P28=20,'Quiz 2'!Q28=20,'Quiz 2'!R28=20)</f>
        <v>0</v>
      </c>
      <c r="U63" s="15" t="b">
        <f>OR('Quiz 2'!E28=20,'Quiz 2'!F28=20,'Quiz 2'!G28=20,'Quiz 2'!H28=20,'Quiz 2'!I28=20,'Quiz 2'!J28=20,'Quiz 2'!K28=20,'Quiz 2'!L28=20,'Quiz 2'!M28=20,'Quiz 2'!N28=20,'Quiz 2'!O28=20,'Quiz 2'!P28=20,'Quiz 2'!Q28=20,'Quiz 2'!R28=20,'Quiz 2'!S28=20)</f>
        <v>0</v>
      </c>
      <c r="V63" s="15" t="b">
        <f>OR('Quiz 2'!E28=20,'Quiz 2'!F28=20,'Quiz 2'!G28=20,'Quiz 2'!H28=20,'Quiz 2'!I28=20,'Quiz 2'!J28=20,'Quiz 2'!K28=20,'Quiz 2'!L28=20,'Quiz 2'!M28=20,'Quiz 2'!N28=20,'Quiz 2'!O28=20,'Quiz 2'!P28=20,'Quiz 2'!Q28=20,'Quiz 2'!R28=20,'Quiz 2'!S28=20,'Quiz 2'!T28=20)</f>
        <v>0</v>
      </c>
      <c r="W63" s="15" t="b">
        <f>OR('Quiz 2'!E28=20,'Quiz 2'!F28=20,'Quiz 2'!G28=20,'Quiz 2'!H28=20,'Quiz 2'!I28=20,'Quiz 2'!J28=20,'Quiz 2'!K28=20,'Quiz 2'!L28=20,'Quiz 2'!M28=20,'Quiz 2'!N28=20,'Quiz 2'!O28=20,'Quiz 2'!P28=20,'Quiz 2'!Q28=20,'Quiz 2'!R28=20,'Quiz 2'!S28=20,'Quiz 2'!T28=20,'Quiz 2'!U28=20)</f>
        <v>0</v>
      </c>
      <c r="X63" s="15" t="b">
        <f>OR('Quiz 2'!E28=20,'Quiz 2'!F28=20,'Quiz 2'!G28=20,'Quiz 2'!H28=20,'Quiz 2'!I28=20,'Quiz 2'!J28=20,'Quiz 2'!K28=20,'Quiz 2'!L28=20,'Quiz 2'!M28=20,'Quiz 2'!N28=20,'Quiz 2'!O28=20,'Quiz 2'!P28=20,'Quiz 2'!Q28=20,'Quiz 2'!R28=20,'Quiz 2'!S28=20,'Quiz 2'!T28=20,'Quiz 2'!U28=20,'Quiz 2'!V28=20)</f>
        <v>0</v>
      </c>
      <c r="Y63" s="15" t="b">
        <f>OR('Quiz 2'!E28=20,'Quiz 2'!F28=20,'Quiz 2'!G28=20,'Quiz 2'!H28=20,'Quiz 2'!I28=20,'Quiz 2'!J28=20,'Quiz 2'!K28=20,'Quiz 2'!L28=20,'Quiz 2'!M28=20,'Quiz 2'!N28=20,'Quiz 2'!O28=20,'Quiz 2'!P28=20,'Quiz 2'!Q28=20,'Quiz 2'!R28=20,'Quiz 2'!S28=20,'Quiz 2'!T28=20,'Quiz 2'!U28=20,'Quiz 2'!V28=20,'Quiz 2'!W28=20)</f>
        <v>0</v>
      </c>
      <c r="Z63" s="15" t="b">
        <f>OR('Quiz 2'!E28=20,'Quiz 2'!F28=20,'Quiz 2'!G28=20,'Quiz 2'!H28=20,'Quiz 2'!I28=20,'Quiz 2'!J28=20,'Quiz 2'!K28=20,'Quiz 2'!L28=20,'Quiz 2'!M28=20,'Quiz 2'!N28=20,'Quiz 2'!O28=20,'Quiz 2'!P28=20,'Quiz 2'!Q28=20,'Quiz 2'!R28=20,'Quiz 2'!S28=20,'Quiz 2'!T28=20,'Quiz 2'!U28=20,'Quiz 2'!V28=20,'Quiz 2'!W28=20,'Quiz 2'!X28=20)</f>
        <v>0</v>
      </c>
      <c r="AA63" s="15" t="b">
        <f>OR('Quiz 2'!E28=20,'Quiz 2'!F28=20,'Quiz 2'!G28=20,'Quiz 2'!H28=20,'Quiz 2'!I28=20,'Quiz 2'!J28=20,'Quiz 2'!K28=20,'Quiz 2'!L28=20,'Quiz 2'!M28=20,'Quiz 2'!N28=20,'Quiz 2'!O28=20,'Quiz 2'!P28=20,'Quiz 2'!Q28=20,'Quiz 2'!R28=20,'Quiz 2'!S28=20,'Quiz 2'!T28=20,'Quiz 2'!U28=20,'Quiz 2'!V28=20,'Quiz 2'!W28=20,'Quiz 2'!X28=20,'Quiz 2'!Y28=20)</f>
        <v>0</v>
      </c>
    </row>
    <row r="64" spans="2:27" hidden="1" x14ac:dyDescent="0.3">
      <c r="B64" s="15"/>
      <c r="C64" t="b">
        <f>IF(B61&gt;=8,TRUE,FALSE)</f>
        <v>0</v>
      </c>
      <c r="D64" s="15">
        <v>8</v>
      </c>
      <c r="E64">
        <f>COUNTIF('Quiz 2'!E22:L28,-10)</f>
        <v>0</v>
      </c>
      <c r="G64" s="15">
        <f>COUNTIF(G57:G63,TRUE)</f>
        <v>0</v>
      </c>
      <c r="I64" s="15">
        <f t="shared" ref="I64:AA64" si="5">COUNTIF(I57:I63,TRUE)</f>
        <v>0</v>
      </c>
      <c r="J64" s="15">
        <f t="shared" si="5"/>
        <v>0</v>
      </c>
      <c r="K64" s="15">
        <f t="shared" si="5"/>
        <v>0</v>
      </c>
      <c r="L64" s="15">
        <f t="shared" si="5"/>
        <v>0</v>
      </c>
      <c r="M64" s="15">
        <f t="shared" si="5"/>
        <v>0</v>
      </c>
      <c r="N64" s="15">
        <f t="shared" si="5"/>
        <v>0</v>
      </c>
      <c r="O64" s="15">
        <f t="shared" si="5"/>
        <v>0</v>
      </c>
      <c r="P64" s="15">
        <f t="shared" si="5"/>
        <v>0</v>
      </c>
      <c r="Q64" s="15">
        <f t="shared" si="5"/>
        <v>0</v>
      </c>
      <c r="R64" s="15">
        <f t="shared" si="5"/>
        <v>0</v>
      </c>
      <c r="S64" s="15">
        <f t="shared" si="5"/>
        <v>0</v>
      </c>
      <c r="T64" s="15">
        <f t="shared" si="5"/>
        <v>0</v>
      </c>
      <c r="U64" s="15">
        <f t="shared" si="5"/>
        <v>0</v>
      </c>
      <c r="V64" s="15">
        <f t="shared" si="5"/>
        <v>0</v>
      </c>
      <c r="W64" s="15">
        <f t="shared" si="5"/>
        <v>0</v>
      </c>
      <c r="X64" s="15">
        <f t="shared" si="5"/>
        <v>0</v>
      </c>
      <c r="Y64" s="15">
        <f t="shared" si="5"/>
        <v>0</v>
      </c>
      <c r="Z64" s="15">
        <f t="shared" si="5"/>
        <v>0</v>
      </c>
      <c r="AA64" s="15">
        <f t="shared" si="5"/>
        <v>0</v>
      </c>
    </row>
    <row r="65" spans="2:27" hidden="1" x14ac:dyDescent="0.3">
      <c r="B65" s="15"/>
      <c r="C65" t="b">
        <f>IF(B61&gt;=9,TRUE,FALSE)</f>
        <v>0</v>
      </c>
      <c r="D65" s="15">
        <v>9</v>
      </c>
      <c r="E65">
        <f>COUNTIF('Quiz 2'!E22:M28,-10)</f>
        <v>0</v>
      </c>
      <c r="I65" s="39" t="str">
        <f>IF(I64=3,10,"")</f>
        <v/>
      </c>
      <c r="J65" s="40" t="str">
        <f>IF(AND(J64=3,I64&lt;&gt;3),10,IF(J64=4,20,""))</f>
        <v/>
      </c>
      <c r="K65" s="40" t="str">
        <f>IF(AND(K64=3,J64&lt;&gt;3,I64&lt;&gt;3),10,IF(AND(K64=4,J64&lt;&gt;4),20,IF(K64=5,20,"")))</f>
        <v/>
      </c>
      <c r="L65" s="40" t="str">
        <f>IF(AND(L64=3,K64&lt;&gt;3,J64&lt;&gt;3,I64&lt;&gt;3),10,IF(AND(L64=4,K64&lt;&gt;4,J64&lt;&gt;4),20,IF(AND(L64=5,K64&lt;&gt;5),20,IF(L64=6,20,""))))</f>
        <v/>
      </c>
      <c r="M65" s="40" t="str">
        <f>IF(AND(M64=3,L64&lt;&gt;3,K64&lt;&gt;3,J64&lt;&gt;3,I64&lt;&gt;3),10,IF(AND(M64=4,L64&lt;&gt;4,K64&lt;&gt;4,J64&lt;&gt;4),20,IF(AND(M64=5,L64&lt;&gt;5,K64&lt;&gt;5),20,IF(AND(M64=6,L64&lt;&gt;6),20,IF(M64=7,20,"")))))</f>
        <v/>
      </c>
      <c r="N65" s="40" t="str">
        <f>IF(AND(N64=3,M64&lt;&gt;3,L64&lt;&gt;3,K64&lt;&gt;3,J64&lt;&gt;3,I64&lt;&gt;3),10,IF(AND(N64=4,M64&lt;&gt;4,L64&lt;&gt;4,K64&lt;&gt;4,J64&lt;&gt;4),20,IF(AND(N64=5,M64&lt;&gt;5,L64&lt;&gt;5,K64&lt;&gt;5),20,IF(AND(N64=6,M64&lt;&gt;6,L64&lt;&gt;6),20,IF(AND(N64=7,M64&lt;&gt;7),20,"")))))</f>
        <v/>
      </c>
      <c r="O65" s="40" t="str">
        <f>IF(AND(O64=3,N64&lt;&gt;3,M64&lt;&gt;3,L64&lt;&gt;3,K64&lt;&gt;3,J64&lt;&gt;3,I64&lt;&gt;3),10,IF(AND(O64=4,N64&lt;&gt;4,M64&lt;&gt;4,L64&lt;&gt;4,K64&lt;&gt;4,J64&lt;&gt;4),20,IF(AND(O64=5,N64&lt;&gt;5,M64&lt;&gt;5,L64&lt;&gt;5,K64&lt;&gt;5),20,IF(AND(O64=6,N64&lt;&gt;6,M64&lt;&gt;6,L64&lt;&gt;6),20,IF(AND(O64=7,N64&lt;&gt;7,M64&lt;&gt;7),20,"")))))</f>
        <v/>
      </c>
      <c r="P65" s="40" t="str">
        <f>IF(AND(P64=3,O64&lt;&gt;3,N64&lt;&gt;3,M64&lt;&gt;3,L64&lt;&gt;3,K64&lt;&gt;3,J64&lt;&gt;3,I64&lt;&gt;3),10,IF(AND(P64=4,O64&lt;&gt;4,N64&lt;&gt;4,M64&lt;&gt;4,L64&lt;&gt;4,K64&lt;&gt;4,J64&lt;&gt;4),20,IF(AND(P64=5,O64&lt;&gt;5,N64&lt;&gt;5,M64&lt;&gt;5,L64&lt;&gt;5,K64&lt;&gt;5),20,IF(AND(P64=6,O64&lt;&gt;6,N64&lt;&gt;6,M64&lt;&gt;6,L64&lt;&gt;6),20,IF(AND(P64=7,O64&lt;&gt;7,N64&lt;&gt;7,M64&lt;&gt;7),20,"")))))</f>
        <v/>
      </c>
      <c r="Q65" s="40" t="str">
        <f>IF(AND(Q64=3,P64&lt;&gt;3,O64&lt;&gt;3,N64&lt;&gt;3,M64&lt;&gt;3,L64&lt;&gt;3,K64&lt;&gt;3,J64&lt;&gt;3,I64&lt;&gt;3),10,IF(AND(Q64=4,P64&lt;&gt;4,O64&lt;&gt;4,N64&lt;&gt;4,M64&lt;&gt;4,L64&lt;&gt;4,K64&lt;&gt;4,J64&lt;&gt;4),20,IF(AND(Q64=5,P64&lt;&gt;5,O64&lt;&gt;5,N64&lt;&gt;5,M64&lt;&gt;5,L64&lt;&gt;5,K64&lt;&gt;5),20,IF(AND(Q64=6,P64&lt;&gt;6,O64&lt;&gt;6,N64&lt;&gt;6,M64&lt;&gt;6,L64&lt;&gt;6),20,IF(AND(Q64=7,P64&lt;&gt;7,O64&lt;&gt;7,N64&lt;&gt;7,M64&lt;&gt;7),20,"")))))</f>
        <v/>
      </c>
      <c r="R65" s="40" t="str">
        <f>IF(AND(R64=3,Q64&lt;&gt;3,P64&lt;&gt;3,O64&lt;&gt;3,N64&lt;&gt;3,M64&lt;&gt;3,L64&lt;&gt;3,K64&lt;&gt;3,J64&lt;&gt;3,I64&lt;&gt;3),10,IF(AND(R64=4,Q64&lt;&gt;4,P64&lt;&gt;4,O64&lt;&gt;4,N64&lt;&gt;4,M64&lt;&gt;4,L64&lt;&gt;4,K64&lt;&gt;4,J64&lt;&gt;4),20,IF(AND(R64=5,Q64&lt;&gt;5,P64&lt;&gt;5,O64&lt;&gt;5,N64&lt;&gt;5,M64&lt;&gt;5,L64&lt;&gt;5,K64&lt;&gt;5),20,IF(AND(R64=6,Q64&lt;&gt;6,P64&lt;&gt;6,O64&lt;&gt;6,N64&lt;&gt;6,M64&lt;&gt;6,L64&lt;&gt;6),20,IF(AND(R64=7,Q64&lt;&gt;7,P64&lt;&gt;7,O64&lt;&gt;7,N64&lt;&gt;7,M64&lt;&gt;7),20,"")))))</f>
        <v/>
      </c>
      <c r="S65" s="40" t="str">
        <f>IF(AND(S64=3,R64&lt;&gt;3,Q64&lt;&gt;3,P64&lt;&gt;3,O64&lt;&gt;3,N64&lt;&gt;3,M64&lt;&gt;3,L64&lt;&gt;3,K64&lt;&gt;3,J64&lt;&gt;3,I64&lt;&gt;3),10,IF(AND(S64=4,R64&lt;&gt;4,Q64&lt;&gt;4,P64&lt;&gt;4,O64&lt;&gt;4,N64&lt;&gt;4,M64&lt;&gt;4,L64&lt;&gt;4,K64&lt;&gt;4,J64&lt;&gt;4),20,IF(AND(S64=5,R64&lt;&gt;5,Q64&lt;&gt;5,P64&lt;&gt;5,O64&lt;&gt;5,N64&lt;&gt;5,M64&lt;&gt;5,L64&lt;&gt;5,K64&lt;&gt;5),20,IF(AND(S64=6,R64&lt;&gt;6,Q64&lt;&gt;6,P64&lt;&gt;6,O64&lt;&gt;6,N64&lt;&gt;6,M64&lt;&gt;6,L64&lt;&gt;6),20,IF(AND(S64=7,R64&lt;&gt;7,Q64&lt;&gt;7,P64&lt;&gt;7,O64&lt;&gt;7,N64&lt;&gt;7,M64&lt;&gt;7),20,"")))))</f>
        <v/>
      </c>
      <c r="T65" s="40" t="str">
        <f>IF(AND(T64=3,S64&lt;&gt;3,R64&lt;&gt;3,Q64&lt;&gt;3,P64&lt;&gt;3,O64&lt;&gt;3,N64&lt;&gt;3,M64&lt;&gt;3,L64&lt;&gt;3,K64&lt;&gt;3,J64&lt;&gt;3,I64&lt;&gt;3),10,IF(AND(T64=4,S64&lt;&gt;4,R64&lt;&gt;4,Q64&lt;&gt;4,P64&lt;&gt;4,O64&lt;&gt;4,N64&lt;&gt;4,M64&lt;&gt;4,L64&lt;&gt;4,K64&lt;&gt;4,J64&lt;&gt;4),20,IF(AND(T64=5,S64&lt;&gt;5,R64&lt;&gt;5,Q64&lt;&gt;5,P64&lt;&gt;5,O64&lt;&gt;5,N64&lt;&gt;5,M64&lt;&gt;5,L64&lt;&gt;5,K64&lt;&gt;5),20,IF(AND(T64=6,S64&lt;&gt;6,R64&lt;&gt;6,Q64&lt;&gt;6,P64&lt;&gt;6,O64&lt;&gt;6,N64&lt;&gt;6,M64&lt;&gt;6,L64&lt;&gt;6),20,IF(AND(T64=7,S64&lt;&gt;7,R64&lt;&gt;7,Q64&lt;&gt;7,P64&lt;&gt;7,O64&lt;&gt;7,N64&lt;&gt;7,M64&lt;&gt;7),20,"")))))</f>
        <v/>
      </c>
      <c r="U65" s="40" t="str">
        <f>IF(AND(U64=3,T64&lt;&gt;3,S64&lt;&gt;3,R64&lt;&gt;3,Q64&lt;&gt;3,P64&lt;&gt;3,O64&lt;&gt;3,N64&lt;&gt;3,M64&lt;&gt;3,L64&lt;&gt;3,K64&lt;&gt;3,J64&lt;&gt;3,I64&lt;&gt;3),10,IF(AND(U64=4,T64&lt;&gt;4,S64&lt;&gt;4,R64&lt;&gt;4,Q64&lt;&gt;4,P64&lt;&gt;4,O64&lt;&gt;4,N64&lt;&gt;4,M64&lt;&gt;4,L64&lt;&gt;4,K64&lt;&gt;4,J64&lt;&gt;4),20,IF(AND(U64=5,T64&lt;&gt;5,S64&lt;&gt;5,R64&lt;&gt;5,Q64&lt;&gt;5,P64&lt;&gt;5,O64&lt;&gt;5,N64&lt;&gt;5,M64&lt;&gt;5,L64&lt;&gt;5,K64&lt;&gt;5),20,IF(AND(U64=6,T64&lt;&gt;6,S64&lt;&gt;6,R64&lt;&gt;6,Q64&lt;&gt;6,P64&lt;&gt;6,O64&lt;&gt;6,N64&lt;&gt;6,M64&lt;&gt;6,L64&lt;&gt;6),20,IF(AND(U64=7,T64&lt;&gt;7,S64&lt;&gt;7,R64&lt;&gt;7,Q64&lt;&gt;7,P64&lt;&gt;7,O64&lt;&gt;7,N64&lt;&gt;7,M64&lt;&gt;7),20,"")))))</f>
        <v/>
      </c>
      <c r="V65" s="40" t="str">
        <f>IF(AND(V64=3,U64&lt;&gt;3,T64&lt;&gt;3,S64&lt;&gt;3,R64&lt;&gt;3,Q64&lt;&gt;3,P64&lt;&gt;3,O64&lt;&gt;3,N64&lt;&gt;3,M64&lt;&gt;3,L64&lt;&gt;3,K64&lt;&gt;3,J64&lt;&gt;3,I64&lt;&gt;3),10,IF(AND(V64=4,U64&lt;&gt;4,T64&lt;&gt;4,S64&lt;&gt;4,R64&lt;&gt;4,Q64&lt;&gt;4,P64&lt;&gt;4,O64&lt;&gt;4,N64&lt;&gt;4,M64&lt;&gt;4,L64&lt;&gt;4,K64&lt;&gt;4,J64&lt;&gt;4),20,IF(AND(V64=5,U64&lt;&gt;5,T64&lt;&gt;5,S64&lt;&gt;5,R64&lt;&gt;5,Q64&lt;&gt;5,P64&lt;&gt;5,O64&lt;&gt;5,N64&lt;&gt;5,M64&lt;&gt;5,L64&lt;&gt;5,K64&lt;&gt;5),20,IF(AND(V64=6,U64&lt;&gt;6,T64&lt;&gt;6,S64&lt;&gt;6,R64&lt;&gt;6,Q64&lt;&gt;6,P64&lt;&gt;6,O64&lt;&gt;6,N64&lt;&gt;6,M64&lt;&gt;6,L64&lt;&gt;6),20,IF(AND(V64=7,U64&lt;&gt;7,T64&lt;&gt;7,S64&lt;&gt;7,R64&lt;&gt;7,Q64&lt;&gt;7,P64&lt;&gt;7,O64&lt;&gt;7,N64&lt;&gt;7,M64&lt;&gt;7),20,"")))))</f>
        <v/>
      </c>
      <c r="W65" s="40" t="str">
        <f>IF(AND(W64=3,V64&lt;&gt;3,U64&lt;&gt;3,T64&lt;&gt;3,S64&lt;&gt;3,R64&lt;&gt;3,Q64&lt;&gt;3,P64&lt;&gt;3,O64&lt;&gt;3,N64&lt;&gt;3,M64&lt;&gt;3,L64&lt;&gt;3,K64&lt;&gt;3,J64&lt;&gt;3,I64&lt;&gt;3),10,IF(AND(W64=4,V64&lt;&gt;4,U64&lt;&gt;4,T64&lt;&gt;4,S64&lt;&gt;4,R64&lt;&gt;4,Q64&lt;&gt;4,P64&lt;&gt;4,O64&lt;&gt;4,N64&lt;&gt;4,M64&lt;&gt;4,L64&lt;&gt;4,K64&lt;&gt;4,J64&lt;&gt;4),20,IF(AND(W64=5,V64&lt;&gt;5,U64&lt;&gt;5,T64&lt;&gt;5,S64&lt;&gt;5,R64&lt;&gt;5,Q64&lt;&gt;5,P64&lt;&gt;5,O64&lt;&gt;5,N64&lt;&gt;5,M64&lt;&gt;5,L64&lt;&gt;5,K64&lt;&gt;5),20,IF(AND(W64=6,V64&lt;&gt;6,U64&lt;&gt;6,T64&lt;&gt;6,S64&lt;&gt;6,R64&lt;&gt;6,Q64&lt;&gt;6,P64&lt;&gt;6,O64&lt;&gt;6,N64&lt;&gt;6,M64&lt;&gt;6,L64&lt;&gt;6),20,IF(AND(W64=7,V64&lt;&gt;7,U64&lt;&gt;7,T64&lt;&gt;7,S64&lt;&gt;7,R64&lt;&gt;7,Q64&lt;&gt;7,P64&lt;&gt;7,O64&lt;&gt;7,N64&lt;&gt;7,M64&lt;&gt;7),20,"")))))</f>
        <v/>
      </c>
      <c r="X65" s="40" t="str">
        <f>IF(AND(X64=3,W64&lt;&gt;3,V64&lt;&gt;3,U64&lt;&gt;3,T64&lt;&gt;3,S64&lt;&gt;3,R64&lt;&gt;3,Q64&lt;&gt;3,P64&lt;&gt;3,O64&lt;&gt;3,N64&lt;&gt;3,M64&lt;&gt;3,L64&lt;&gt;3,K64&lt;&gt;3,J64&lt;&gt;3,I64&lt;&gt;3),10,IF(AND(X64=4,W64&lt;&gt;4,V64&lt;&gt;4,U64&lt;&gt;4,T64&lt;&gt;4,S64&lt;&gt;4,R64&lt;&gt;4,Q64&lt;&gt;4,P64&lt;&gt;4,O64&lt;&gt;4,N64&lt;&gt;4,M64&lt;&gt;4,L64&lt;&gt;4,K64&lt;&gt;4,J64&lt;&gt;4),20,IF(AND(X64=5,W64&lt;&gt;5,V64&lt;&gt;5,U64&lt;&gt;5,T64&lt;&gt;5,S64&lt;&gt;5,R64&lt;&gt;5,Q64&lt;&gt;5,P64&lt;&gt;5,O64&lt;&gt;5,N64&lt;&gt;5,M64&lt;&gt;5,L64&lt;&gt;5,K64&lt;&gt;5),20,IF(AND(X64=6,W64&lt;&gt;6,V64&lt;&gt;6,U64&lt;&gt;6,T64&lt;&gt;6,S64&lt;&gt;6,R64&lt;&gt;6,Q64&lt;&gt;6,P64&lt;&gt;6,O64&lt;&gt;6,N64&lt;&gt;6,M64&lt;&gt;6,L64&lt;&gt;6),20,IF(AND(X64=7,W64&lt;&gt;7,V64&lt;&gt;7,U64&lt;&gt;7,T64&lt;&gt;7,S64&lt;&gt;7,R64&lt;&gt;7,Q64&lt;&gt;7,P64&lt;&gt;7,O64&lt;&gt;7,N64&lt;&gt;7,M64&lt;&gt;7),20,"")))))</f>
        <v/>
      </c>
      <c r="Y65" s="40" t="str">
        <f>IF(AND(Y64=3,X64&lt;&gt;3,W64&lt;&gt;3,V64&lt;&gt;3,U64&lt;&gt;3,T64&lt;&gt;3,S64&lt;&gt;3,R64&lt;&gt;3,Q64&lt;&gt;3,P64&lt;&gt;3,O64&lt;&gt;3,N64&lt;&gt;3,M64&lt;&gt;3,L64&lt;&gt;3,K64&lt;&gt;3,J64&lt;&gt;3,I64&lt;&gt;3),10,IF(AND(Y64=4,X64&lt;&gt;4,W64&lt;&gt;4,V64&lt;&gt;4,U64&lt;&gt;4,T64&lt;&gt;4,S64&lt;&gt;4,R64&lt;&gt;4,Q64&lt;&gt;4,P64&lt;&gt;4,O64&lt;&gt;4,N64&lt;&gt;4,M64&lt;&gt;4,L64&lt;&gt;4,K64&lt;&gt;4,J64&lt;&gt;4),20,IF(AND(Y64=5,X64&lt;&gt;5,W64&lt;&gt;5,V64&lt;&gt;5,U64&lt;&gt;5,T64&lt;&gt;5,S64&lt;&gt;5,R64&lt;&gt;5,Q64&lt;&gt;5,P64&lt;&gt;5,O64&lt;&gt;5,N64&lt;&gt;5,M64&lt;&gt;5,L64&lt;&gt;5,K64&lt;&gt;5),20,IF(AND(Y64=6,X64&lt;&gt;6,W64&lt;&gt;6,V64&lt;&gt;6,U64&lt;&gt;6,T64&lt;&gt;6,S64&lt;&gt;6,R64&lt;&gt;6,Q64&lt;&gt;6,P64&lt;&gt;6,O64&lt;&gt;6,N64&lt;&gt;6,M64&lt;&gt;6,L64&lt;&gt;6),20,IF(AND(Y64=7,X64&lt;&gt;7,W64&lt;&gt;7,V64&lt;&gt;7,U64&lt;&gt;7,T64&lt;&gt;7,S64&lt;&gt;7,R64&lt;&gt;7,Q64&lt;&gt;7,P64&lt;&gt;7,O64&lt;&gt;7,N64&lt;&gt;7,M64&lt;&gt;7),20,"")))))</f>
        <v/>
      </c>
      <c r="Z65" s="40" t="str">
        <f>IF(AND(Z64=3,Y64&lt;&gt;3,X64&lt;&gt;3,W64&lt;&gt;3,V64&lt;&gt;3,U64&lt;&gt;3,T64&lt;&gt;3,S64&lt;&gt;3,R64&lt;&gt;3,Q64&lt;&gt;3,P64&lt;&gt;3,O64&lt;&gt;3,N64&lt;&gt;3,M64&lt;&gt;3,L64&lt;&gt;3,K64&lt;&gt;3,J64&lt;&gt;3,I64&lt;&gt;3),10,IF(AND(Z64=4,Y64&lt;&gt;4,X64&lt;&gt;4,W64&lt;&gt;4,V64&lt;&gt;4,U64&lt;&gt;4,T64&lt;&gt;4,S64&lt;&gt;4,R64&lt;&gt;4,Q64&lt;&gt;4,P64&lt;&gt;4,O64&lt;&gt;4,N64&lt;&gt;4,M64&lt;&gt;4,L64&lt;&gt;4,K64&lt;&gt;4,J64&lt;&gt;4),20,IF(AND(Z64=5,Y64&lt;&gt;5,X64&lt;&gt;5,W64&lt;&gt;5,V64&lt;&gt;5,U64&lt;&gt;5,T64&lt;&gt;5,S64&lt;&gt;5,R64&lt;&gt;5,Q64&lt;&gt;5,P64&lt;&gt;5,O64&lt;&gt;5,N64&lt;&gt;5,M64&lt;&gt;5,L64&lt;&gt;5,K64&lt;&gt;5),20,IF(AND(Z64=6,Y64&lt;&gt;6,X64&lt;&gt;6,W64&lt;&gt;6,V64&lt;&gt;6,U64&lt;&gt;6,T64&lt;&gt;6,S64&lt;&gt;6,R64&lt;&gt;6,Q64&lt;&gt;6,P64&lt;&gt;6,O64&lt;&gt;6,N64&lt;&gt;6,M64&lt;&gt;6,L64&lt;&gt;6),20,IF(AND(Z64=7,Y64&lt;&gt;7,X64&lt;&gt;7,W64&lt;&gt;7,V64&lt;&gt;7,U64&lt;&gt;7,T64&lt;&gt;7,S64&lt;&gt;7,R64&lt;&gt;7,Q64&lt;&gt;7,P64&lt;&gt;7,O64&lt;&gt;7,N64&lt;&gt;7,M64&lt;&gt;7),20,"")))))</f>
        <v/>
      </c>
      <c r="AA65" s="14" t="str">
        <f>IF(AND(AA64=3,Z64&lt;&gt;3,Y64&lt;&gt;3,X64&lt;&gt;3,W64&lt;&gt;3,V64&lt;&gt;3,U64&lt;&gt;3,T64&lt;&gt;3,S64&lt;&gt;3,R64&lt;&gt;3,Q64&lt;&gt;3,P64&lt;&gt;3,O64&lt;&gt;3,N64&lt;&gt;3,M64&lt;&gt;3,L64&lt;&gt;3,K64&lt;&gt;3,J64&lt;&gt;3,I64&lt;&gt;3),10,IF(AND(AA64=4,Z64&lt;&gt;4,Y64&lt;&gt;4,X64&lt;&gt;4,W64&lt;&gt;4,V64&lt;&gt;4,U64&lt;&gt;4,T64&lt;&gt;4,S64&lt;&gt;4,R64&lt;&gt;4,Q64&lt;&gt;4,P64&lt;&gt;4,O64&lt;&gt;4,N64&lt;&gt;4,M64&lt;&gt;4,L64&lt;&gt;4,K64&lt;&gt;4,J64&lt;&gt;4),20,IF(AND(AA64=5,Z64&lt;&gt;5,Y64&lt;&gt;5,X64&lt;&gt;5,W64&lt;&gt;5,V64&lt;&gt;5,U64&lt;&gt;5,T64&lt;&gt;5,S64&lt;&gt;5,R64&lt;&gt;5,Q64&lt;&gt;5,P64&lt;&gt;5,O64&lt;&gt;5,N64&lt;&gt;5,M64&lt;&gt;5,L64&lt;&gt;5,K64&lt;&gt;5),20,IF(AND(AA64=6,Z64&lt;&gt;6,Y64&lt;&gt;6,X64&lt;&gt;6,W64&lt;&gt;6,V64&lt;&gt;6,U64&lt;&gt;6,T64&lt;&gt;6,S64&lt;&gt;6,R64&lt;&gt;6,Q64&lt;&gt;6,P64&lt;&gt;6,O64&lt;&gt;6,N64&lt;&gt;6,M64&lt;&gt;6,L64&lt;&gt;6),20,IF(AND(AA64=7,Z64&lt;&gt;7,Y64&lt;&gt;7,X64&lt;&gt;7,W64&lt;&gt;7,V64&lt;&gt;7,U64&lt;&gt;7,T64&lt;&gt;7,S64&lt;&gt;7,R64&lt;&gt;7,Q64&lt;&gt;7,P64&lt;&gt;7,O64&lt;&gt;7,N64&lt;&gt;7,M64&lt;&gt;7),20,"")))))</f>
        <v/>
      </c>
    </row>
    <row r="66" spans="2:27" hidden="1" x14ac:dyDescent="0.3">
      <c r="B66" s="15"/>
      <c r="C66" t="b">
        <f>IF(B61&gt;=10,TRUE,FALSE)</f>
        <v>0</v>
      </c>
      <c r="D66" s="15">
        <v>10</v>
      </c>
      <c r="E66">
        <f>COUNTIF('Quiz 2'!E22:N28,-10)</f>
        <v>0</v>
      </c>
      <c r="G66"/>
      <c r="H66" t="s">
        <v>35</v>
      </c>
      <c r="I66"/>
      <c r="J66"/>
      <c r="K66"/>
      <c r="L66"/>
      <c r="M66"/>
      <c r="N66"/>
      <c r="O66"/>
      <c r="P66"/>
      <c r="Q66"/>
      <c r="R66"/>
      <c r="S66"/>
      <c r="T66"/>
      <c r="U66"/>
      <c r="V66"/>
      <c r="W66"/>
      <c r="X66"/>
      <c r="Y66"/>
      <c r="Z66"/>
      <c r="AA66"/>
    </row>
    <row r="67" spans="2:27" hidden="1" x14ac:dyDescent="0.3">
      <c r="B67" s="53"/>
      <c r="C67" t="b">
        <f>IF(B61&gt;=11,TRUE,FALSE)</f>
        <v>0</v>
      </c>
      <c r="D67" s="15">
        <v>11</v>
      </c>
      <c r="E67">
        <f>COUNTIF('Quiz 2'!E22:O28,-10)</f>
        <v>0</v>
      </c>
      <c r="G67" s="30" t="s">
        <v>8</v>
      </c>
      <c r="H67" s="31" t="s">
        <v>9</v>
      </c>
      <c r="I67" s="31" t="s">
        <v>10</v>
      </c>
      <c r="J67" s="31" t="s">
        <v>11</v>
      </c>
      <c r="K67" s="31" t="s">
        <v>12</v>
      </c>
      <c r="L67" s="31" t="s">
        <v>13</v>
      </c>
      <c r="M67" s="31" t="s">
        <v>14</v>
      </c>
      <c r="N67" s="31" t="s">
        <v>15</v>
      </c>
      <c r="O67" s="31" t="s">
        <v>16</v>
      </c>
      <c r="P67" s="31" t="s">
        <v>17</v>
      </c>
      <c r="Q67" s="31" t="s">
        <v>18</v>
      </c>
      <c r="R67" s="31" t="s">
        <v>19</v>
      </c>
      <c r="S67" s="31" t="s">
        <v>20</v>
      </c>
      <c r="T67" s="31" t="s">
        <v>21</v>
      </c>
      <c r="U67" s="31" t="s">
        <v>22</v>
      </c>
      <c r="V67" s="31" t="s">
        <v>23</v>
      </c>
      <c r="W67" s="31" t="s">
        <v>24</v>
      </c>
      <c r="X67" s="31" t="s">
        <v>25</v>
      </c>
      <c r="Y67" s="31" t="s">
        <v>26</v>
      </c>
      <c r="Z67" s="31" t="s">
        <v>27</v>
      </c>
      <c r="AA67" s="5" t="s">
        <v>28</v>
      </c>
    </row>
    <row r="68" spans="2:27" hidden="1" x14ac:dyDescent="0.3">
      <c r="B68" s="53"/>
      <c r="C68" t="b">
        <f>IF(B61&gt;=12,TRUE,FALSE)</f>
        <v>0</v>
      </c>
      <c r="D68" s="53">
        <v>12</v>
      </c>
      <c r="E68">
        <f>COUNTIF('Quiz 2'!E22:P28,-10)</f>
        <v>0</v>
      </c>
      <c r="G68" s="32" t="str">
        <f>IF(OR('Quiz 2'!E22="B",'Quiz 2'!E23="B",'Quiz 2'!E24="B",'Quiz 2'!E25="B",'Quiz 2'!E26="B",'Quiz 2'!E27="B",'Quiz 2'!E28="B"),10,"")</f>
        <v/>
      </c>
      <c r="H68" s="33" t="str">
        <f>IF(OR('Quiz 2'!F22="B",'Quiz 2'!F23="B",'Quiz 2'!F24="B",'Quiz 2'!F25="B",'Quiz 2'!F26="B",'Quiz 2'!F27="B",'Quiz 2'!F28="B"),10,"")</f>
        <v/>
      </c>
      <c r="I68" s="33" t="str">
        <f>IF(OR('Quiz 2'!G28="B",'Quiz 2'!G22="B",'Quiz 2'!G23="B",'Quiz 2'!G24="B",'Quiz 2'!G25="B",'Quiz 2'!G26="B",'Quiz 2'!G27="B"),10,I65)</f>
        <v/>
      </c>
      <c r="J68" s="33" t="str">
        <f>IF(OR('Quiz 2'!H28="B",'Quiz 2'!H22="B",'Quiz 2'!H23="B",'Quiz 2'!H24="B",'Quiz 2'!H25="B",'Quiz 2'!H26="B",'Quiz 2'!H27="B"),10,J65)</f>
        <v/>
      </c>
      <c r="K68" s="33" t="str">
        <f>IF(OR('Quiz 2'!I28="B",'Quiz 2'!I22="B",'Quiz 2'!I23="B",'Quiz 2'!I24="B",'Quiz 2'!I25="B",'Quiz 2'!I26="B",'Quiz 2'!I27="B"),10,IF(AND(C61=TRUE,E61=5),-10,K65))</f>
        <v/>
      </c>
      <c r="L68" s="33" t="str">
        <f>IF(OR('Quiz 2'!J28="B",'Quiz 2'!J22="B",'Quiz 2'!J23="B",'Quiz 2'!J24="B",'Quiz 2'!J25="B",'Quiz 2'!J26="B",'Quiz 2'!J27="B"),10,IF(AND(C61=TRUE,E62=5,E61&lt;&gt;5),-10,IF(AND(C62=TRUE,E62=6),-10,L65)))</f>
        <v/>
      </c>
      <c r="M68" s="33" t="str">
        <f>IF(OR('Quiz 2'!K28="B",'Quiz 2'!K22="B",'Quiz 2'!K23="B",'Quiz 2'!K24="B",'Quiz 2'!K25="B",'Quiz 2'!K26="B",'Quiz 2'!K27="B"),10,IF(AND(C61=TRUE,E63=5,E61&lt;&gt;5,E62&lt;&gt;5),-10,IF(AND(C62=TRUE,E63=6,E62&lt;&gt;6),-10,IF(AND(C63=TRUE,E63=7),-10,M65))))</f>
        <v/>
      </c>
      <c r="N68" s="33" t="str">
        <f>IF(OR('Quiz 2'!L28="B",'Quiz 2'!L22="B",'Quiz 2'!L23="B",'Quiz 2'!L24="B",'Quiz 2'!L25="B",'Quiz 2'!L26="B",'Quiz 2'!L27="B"),10,IF(AND(C61=TRUE,E64=5,E61&lt;&gt;5,E62&lt;&gt;5,E63&lt;&gt;5),-10,IF(AND(C62=TRUE,E64=6,E62&lt;&gt;6,E63&lt;&gt;6),-10,IF(AND(C63=TRUE,E64=7,E63&lt;&gt;7),-10,IF(AND(C64=TRUE,E64=8),-10,N65)))))</f>
        <v/>
      </c>
      <c r="O68" s="33" t="str">
        <f>IF(OR('Quiz 2'!M28="B",'Quiz 2'!M22="B",'Quiz 2'!M23="B",'Quiz 2'!M24="B",'Quiz 2'!M25="B",'Quiz 2'!M26="B",'Quiz 2'!M27="B"),10,IF(AND(C61=TRUE,E65=5,E61&lt;&gt;5,E62&lt;&gt;5,E63&lt;&gt;5,E64&lt;&gt;5),-10,IF(AND(C62=TRUE,E65=6,E62&lt;&gt;6,E63&lt;&gt;6,E64&lt;&gt;6),-10,IF(AND(C63=TRUE,E65=7,E63&lt;&gt;7,E64&lt;&gt;7),-10,IF(AND(C64=TRUE,E65=8,E64&lt;&gt;8),-10,IF(AND(C65=TRUE,E65=9),-10,O65))))))</f>
        <v/>
      </c>
      <c r="P68" s="33" t="str">
        <f>IF(OR('Quiz 2'!N28="B",'Quiz 2'!N22="B",'Quiz 2'!N23="B",'Quiz 2'!N24="B",'Quiz 2'!N25="B",'Quiz 2'!N26="B",'Quiz 2'!N27="B"),10,IF(AND(C61=TRUE,E66=5,E61&lt;&gt;5,E62&lt;&gt;5,E63&lt;&gt;5,E64&lt;&gt;5,E65&lt;&gt;5),-10,IF(AND(C62=TRUE,E66=6,E62&lt;&gt;6,E63&lt;&gt;6,E64&lt;&gt;6,E65&lt;&gt;6),-10,IF(AND(C63=TRUE,E66=7,E63&lt;&gt;7,E64&lt;&gt;7,E65&lt;&gt;7),-10,IF(AND(C64=TRUE,E66=8,E64&lt;&gt;8,E65&lt;&gt;8),-10,IF(AND(C65=TRUE,E66=9,E65&lt;&gt;9),-10,IF(AND(C66=TRUE,E66=10),-10,P65)))))))</f>
        <v/>
      </c>
      <c r="Q68" s="33" t="str">
        <f>IF(OR('Quiz 2'!O28="B",'Quiz 2'!O22="B",'Quiz 2'!O23="B",'Quiz 2'!O24="B",'Quiz 2'!O25="B",'Quiz 2'!O26="B",'Quiz 2'!O27="B"),10,IF(AND(C61=TRUE,E67=5,E61&lt;&gt;5,E62&lt;&gt;5,E63&lt;&gt;5,E64&lt;&gt;5,E65&lt;&gt;5,E66&lt;&gt;5),-10,IF(AND(C62=TRUE,E67=6,E62&lt;&gt;6,E63&lt;&gt;6,E64&lt;&gt;6,E65&lt;&gt;6,E66&lt;&gt;6),-10,IF(AND(C63=TRUE,E67=7,E63&lt;&gt;7,E64&lt;&gt;7,E65&lt;&gt;7,E66&lt;&gt;7),-10,IF(AND(C64=TRUE,E67=8,E64&lt;&gt;8,E65&lt;&gt;8,E66&lt;&gt;8),-10,IF(AND(C65=TRUE,E67=9,E65&lt;&gt;9,E66&lt;&gt;9),-10,IF(AND(C66=TRUE,E67=10,E66&lt;&gt;10),-10,IF(AND(C67=TRUE,E67=11),-10,Q65))))))))</f>
        <v/>
      </c>
      <c r="R68" s="33" t="str">
        <f>IF(OR('Quiz 2'!P28="B",'Quiz 2'!P22="B",'Quiz 2'!P23="B",'Quiz 2'!P24="B",'Quiz 2'!P25="B",'Quiz 2'!P26="B",'Quiz 2'!P27="B"),10,IF(AND(C61=TRUE,E68=5,E61&lt;&gt;5,E62&lt;&gt;5,E63&lt;&gt;5,E64&lt;&gt;5,E65&lt;&gt;5,E66&lt;&gt;5,E67&lt;&gt;5),-10,IF(AND(C62=TRUE,E68=6,E62&lt;&gt;6,E63&lt;&gt;6,E64&lt;&gt;6,E65&lt;&gt;6,E66&lt;&gt;6,E67&lt;&gt;6),-10,IF(AND(C63=TRUE,E68=7,E63&lt;&gt;7,E64&lt;&gt;7,E65&lt;&gt;7,E66&lt;&gt;7,E67&lt;&gt;7),-10,IF(AND(C64=TRUE,E68=8,E64&lt;&gt;8,E65&lt;&gt;8,E66&lt;&gt;8,E67&lt;&gt;8),-10,IF(AND(C65=TRUE,E68=9,E65&lt;&gt;9,E66&lt;&gt;9,E67&lt;&gt;9),-10,IF(AND(C66=TRUE,E68=10,E66&lt;&gt;10,E67&lt;&gt;10),-10,IF(AND(C67=TRUE,E68=11,E67&lt;&gt;11),-10,IF(AND(C68=TRUE,E68=12),-10,R65)))))))))</f>
        <v/>
      </c>
      <c r="S68" s="33" t="str">
        <f>IF(OR('Quiz 2'!Q28="B",'Quiz 2'!Q22="B",'Quiz 2'!Q23="B",'Quiz 2'!Q24="B",'Quiz 2'!Q25="B",'Quiz 2'!Q26="B",'Quiz 2'!Q27="B"),10,IF(AND(C61=TRUE,E69=5,E61&lt;&gt;5,E62&lt;&gt;5,E63&lt;&gt;5,E64&lt;&gt;5,E65&lt;&gt;5,E66&lt;&gt;5,E67&lt;&gt;5,E68&lt;&gt;5),-10,IF(AND(C62=TRUE,E69=6,E62&lt;&gt;6,E63&lt;&gt;6,E64&lt;&gt;6,E65&lt;&gt;6,E66&lt;&gt;6,E67&lt;&gt;6,E68&lt;&gt;6),-10,IF(AND(C63=TRUE,E69=7,E63&lt;&gt;7,E64&lt;&gt;7,E65&lt;&gt;7,E66&lt;&gt;7,E66&lt;&gt;7,E67&lt;&gt;7,E68&lt;&gt;7),-10,IF(AND(C64=TRUE,E69=8,E64&lt;&gt;8,E65&lt;&gt;8,E66&lt;&gt;8,E67&lt;&gt;8,E68&lt;&gt;8),-10,IF(AND(C65=TRUE,E69=9,E65&lt;&gt;9,E66&lt;&gt;9,E67&lt;&gt;9,E68&lt;&gt;9),-10,IF(AND(C66=TRUE,E69=10,E66&lt;&gt;10,E67&lt;&gt;10,E68&lt;&gt;10),-10,IF(AND(C67=TRUE,E69=11,E67&lt;&gt;11,E68&lt;&gt;11),-10,IF(AND(C68=TRUE,E69=12,E68&lt;&gt;12),-10,IF(AND(C69=TRUE,E69=13),-10,S65))))))))))</f>
        <v/>
      </c>
      <c r="T68" s="33" t="str">
        <f>IF(OR('Quiz 2'!R28="B",'Quiz 2'!R22="B",'Quiz 2'!R23="B",'Quiz 2'!R24="B",'Quiz 2'!R25="B",'Quiz 2'!R26="B",'Quiz 2'!R27="B"),10,IF(AND(C61=TRUE,E70=5,E61&lt;&gt;5,E62&lt;&gt;5,E63&lt;&gt;5,E64&lt;&gt;5,E65&lt;&gt;5,E66&lt;&gt;5,E67&lt;&gt;5,E68&lt;&gt;5,E69&lt;&gt;5),-10,IF(AND(C62=TRUE,E70=6,E62&lt;&gt;6,E63&lt;&gt;6,E64&lt;&gt;6,E65&lt;&gt;6,E66&lt;&gt;6,E67&lt;&gt;6,E68&lt;&gt;6,E69&lt;&gt;6),-10,IF(AND(C63=TRUE,E70=7,E63&lt;&gt;7,E64&lt;&gt;7,E65&lt;&gt;7,E66&lt;&gt;7,E67&lt;&gt;7,E68&lt;&gt;7,E69&lt;&gt;7),-10,IF(AND(C64=TRUE,E70=8,E64&lt;&gt;8,E65&lt;&gt;8,E66&lt;&gt;8,E67&lt;&gt;8,E68&lt;&gt;8,E69&lt;&gt;8),-10,IF(AND(C65=TRUE,E70=9,E65&lt;&gt;9,E66&lt;&gt;9,E67&lt;&gt;9,E68&lt;&gt;9,E69&lt;&gt;9),-10,IF(AND(C66=TRUE,E70=10,E66&lt;&gt;10,E67&lt;&gt;10,E68&lt;&gt;10,E69&lt;&gt;10),-10,IF(AND(C67=TRUE,E70=11,E67&lt;&gt;11,E68&lt;&gt;11,E69&lt;&gt;11),-10,IF(AND(C68=TRUE,E70=12,E68&lt;&gt;12,E69&lt;&gt;12),-10,IF(AND(C69=TRUE,E70=13,E69&lt;&gt;13),-10,IF(AND(C70=TRUE,E70=14),-10,T65)))))))))))</f>
        <v/>
      </c>
      <c r="U68" s="33" t="str">
        <f>IF(OR('Quiz 2'!S28="B",'Quiz 2'!S22="B",'Quiz 2'!S23="B",'Quiz 2'!S24="B",'Quiz 2'!S25="B",'Quiz 2'!S26="B",'Quiz 2'!S27="B"),10,IF(AND(C61=TRUE,E71=5,E61&lt;&gt;5,E62&lt;&gt;5,E63&lt;&gt;5,E64&lt;&gt;5,E65&lt;&gt;5,E66&lt;&gt;5,E67&lt;&gt;5,E68&lt;&gt;5,E69&lt;&gt;5,E70&lt;&gt;5),-10,IF(AND(C62=TRUE,E71=6,E62&lt;&gt;6,E63&lt;&gt;6,E64&lt;&gt;6,E65&lt;&gt;6,E66&lt;&gt;6,E67&lt;&gt;6,E68&lt;&gt;6,E69&lt;&gt;6,E70&lt;&gt;6),-10,IF(AND(C63=TRUE,E71=7,E63&lt;&gt;7,E64&lt;&gt;7,E65&lt;&gt;7,E66&lt;&gt;7,E67&lt;&gt;7,E68&lt;&gt;7,E69&lt;&gt;7,E70&lt;&gt;7),-10,IF(AND(C64=TRUE,E71=8,E64&lt;&gt;8,E65&lt;&gt;8,E66&lt;&gt;8,E67&lt;&gt;8,E68&lt;&gt;8,E69&lt;&gt;8,E70&lt;&gt;8),-10,IF(AND(C65=TRUE,E71=9,E65&lt;&gt;9,E66&lt;&gt;9,E67&lt;&gt;9,E68&lt;&gt;9,E69&lt;&gt;9,E70&lt;&gt;9),-10,IF(AND(C66=TRUE,E71=10,E66&lt;&gt;10,E67&lt;&gt;10,E68&lt;&gt;10,E69&lt;&gt;10,E70&lt;&gt;10),-10,IF(AND(C67=TRUE,E71=11,E67&lt;&gt;11,E68&lt;&gt;1,E69&lt;&gt;11,E70&lt;&gt;11),-10,IF(AND(C68=TRUE,E71=12,E68&lt;&gt;12,E69&lt;&gt;12,E70&lt;&gt;12),-10,IF(AND(C69=TRUE,E71=13,E69&lt;&gt;13,E70&lt;&gt;13),-10,IF(AND(C70=TRUE,E71=14,E70&lt;&gt;14),-10,IF(AND(C71=TRUE,E71=15),-10,U65))))))))))))</f>
        <v/>
      </c>
      <c r="V68" s="33" t="str">
        <f>IF(OR('Quiz 2'!T28="B",'Quiz 2'!T22="B",'Quiz 2'!T23="B",'Quiz 2'!T24="B",'Quiz 2'!T25="B",'Quiz 2'!T26="B",'Quiz 2'!T27="B"),10,IF(AND(C61=TRUE,E72=5,E61&lt;&gt;5,E62&lt;&gt;5,E63&lt;&gt;5,E64&lt;&gt;5,E65&lt;&gt;5,E66&lt;&gt;5,E67&lt;&gt;5,E68&lt;&gt;5,E69&lt;&gt;5,E70&lt;&gt;5,E71&lt;&gt;5),-10,IF(AND(C62=TRUE,E72=6,E62&lt;&gt;6,E63&lt;&gt;6,E64&lt;&gt;6,E65&lt;&gt;6,E66&lt;&gt;6,E67&lt;&gt;6,E68&lt;&gt;6,E69&lt;&gt;6,E70&lt;&gt;6,E71&lt;&gt;6),-10,IF(AND(C63=TRUE,E72=7,E63&lt;&gt;7,E64&lt;&gt;7,E65&lt;&gt;7,E66&lt;&gt;7,E67&lt;&gt;7,E68&lt;&gt;7,E69&lt;&gt;7,E70&lt;&gt;7,E71&lt;&gt;7),-10,IF(AND(C64=TRUE,E72=8,E64&lt;&gt;8,E65&lt;&gt;8,E66&lt;&gt;8,E67&lt;&gt;8,E68&lt;&gt;8,E69&lt;&gt;8,E70&lt;&gt;8,E71&lt;&gt;8),-10,IF(AND(C65=TRUE,E72=9,E65&lt;&gt;9,E66&lt;&gt;9,E67&lt;&gt;9,E68&lt;&gt;9,E69&lt;&gt;9,E70&lt;&gt;9,E71&lt;&gt;9),-10,IF(AND(C66=TRUE,E72=10,E66&lt;&gt;10,E67&lt;&gt;10,E68&lt;&gt;10,E69&lt;&gt;10,E70&lt;&gt;10,E71&lt;&gt;10),-10,IF(AND(C67=TRUE,E72=11,E67&lt;&gt;11,E68&lt;&gt;11,E69&lt;&gt;11,E70&lt;&gt;11,E71&lt;&gt;11),-10,IF(AND(C68=TRUE,E72=12,E68&lt;&gt;12,E69&lt;&gt;12,E70&lt;&gt;12,E71&lt;&gt;12),-10,IF(AND(C69=TRUE,E72=13,E69&lt;&gt;13,E70&lt;&gt;13,E71&lt;&gt;13),-10,IF(AND(C70=TRUE,E72=14,E70&lt;&gt;14,E71&lt;&gt;14),-10,IF(AND(C71=TRUE,E72=15,E71&lt;&gt;15),-10,IF(AND(C72=TRUE,E72=16),-10,V65)))))))))))))</f>
        <v/>
      </c>
      <c r="W68" s="33" t="str">
        <f>IF(OR('Quiz 2'!U28="B",'Quiz 2'!U22="B",'Quiz 2'!U23="B",'Quiz 2'!U24="B",'Quiz 2'!U25="B",'Quiz 2'!U26="B",'Quiz 2'!U27="B"),10,IF(AND(C61=TRUE,E73=5,E61&lt;&gt;5,E62&lt;&gt;5,E63&lt;&gt;5,E64&lt;&gt;5,E65&lt;&gt;5,E66&lt;&gt;5,E67&lt;&gt;5,E68&lt;&gt;5,E69&lt;&gt;5,E70&lt;&gt;5,E71&lt;&gt;5,E72&lt;&gt;5),-10,IF(AND(C62=TRUE,E73=6,E62&lt;&gt;6,E63&lt;&gt;6,E64&lt;&gt;6,E65&lt;&gt;6,E66&lt;&gt;6,E67&lt;&gt;6,E68&lt;&gt;6,E69&lt;&gt;6,E70&lt;&gt;6,E71&lt;&gt;6,E72&lt;&gt;6),-10,IF(AND(C63=TRUE,E73=7,E63&lt;&gt;7,E64&lt;&gt;7,E65&lt;&gt;7,E66&lt;&gt;7,E67&lt;&gt;7,E68&lt;&gt;7,E69&lt;&gt;7,E70&lt;&gt;7,E71&lt;&gt;7,E72&lt;&gt;7),-10,IF(AND(C64=TRUE,E73=8,E64&lt;&gt;8,E65&lt;&gt;8,E66&lt;&gt;8,E67&lt;&gt;8,E68&lt;&gt;8,E69&lt;&gt;8,E70&lt;&gt;8,E71&lt;&gt;8,E72&lt;&gt;8),-10,IF(AND(C65=TRUE,E73=9,E65&lt;&gt;9,E66&lt;&gt;9,E67&lt;&gt;9,E68&lt;&gt;9,E69&lt;&gt;9,E70&lt;&gt;9,E71&lt;&gt;9,E72&lt;&gt;9),-10,IF(AND(C66=TRUE,E73=10,E66&lt;&gt;10,E67&lt;&gt;10,E68&lt;&gt;10,E69&lt;&gt;10,E70&lt;&gt;10,E71&lt;&gt;10,E72&lt;&gt;10),-10,IF(AND(C67=TRUE,E73=11,E67&lt;&gt;11,E68&lt;&gt;11,E69&lt;&gt;11,E70&lt;&gt;11,E71&lt;&gt;11,E72&lt;&gt;11),-10,IF(AND(C68=TRUE,E73=12,E68&lt;&gt;12,E69&lt;&gt;12,E70&lt;&gt;12,E71&lt;&gt;12,E72&lt;&gt;12),-10,IF(AND(C69=TRUE,E73=13,E69&lt;&gt;13,E70&lt;&gt;13,E71&lt;&gt;13,E72&lt;&gt;13),-10,IF(AND(C70=TRUE,E73=14,E70&lt;&gt;14,E71&lt;&gt;14,E72&lt;&gt;14),-10,IF(AND(C71=TRUE,E73=15,E71&lt;&gt;15,E72&lt;&gt;15),-10,IF(AND(C72=TRUE,E73=16,E72&lt;&gt;16),-10,IF(AND(C73=TRUE,E73=17),-10,W65))))))))))))))</f>
        <v/>
      </c>
      <c r="X68" s="33" t="str">
        <f>IF(OR('Quiz 2'!V28="B",'Quiz 2'!V22="B",'Quiz 2'!V23="B",'Quiz 2'!V24="B",'Quiz 2'!V25="B",'Quiz 2'!V26="B",'Quiz 2'!V27="B"),10,IF(AND(C61=TRUE,E74=5,E61&lt;&gt;5,E62&lt;&gt;5,E63&lt;&gt;5,E64&lt;&gt;5,E65&lt;&gt;5,E66&lt;&gt;5,E67&lt;&gt;5,E68&lt;&gt;5,E69&lt;&gt;5,E70&lt;&gt;5,E71&lt;&gt;5,E72&lt;&gt;5,E73&lt;&gt;5),-10,IF(AND(C62=TRUE,E74=6,E62&lt;&gt;6,E63&lt;&gt;6,E64&lt;&gt;6,E65&lt;&gt;6,E66&lt;&gt;6,E67&lt;&gt;6,E68&lt;&gt;6,E69&lt;&gt;6,E70&lt;&gt;6,E71&lt;&gt;6,E72&lt;&gt;6,E73&lt;&gt;6),-10,IF(AND(C63=TRUE,E74=7,E63&lt;&gt;7,E64&lt;&gt;7,E65&lt;&gt;7,E66&lt;&gt;7,E67&lt;&gt;7,E68&lt;&gt;7,E69&lt;&gt;7,E70&lt;&gt;7,E71&lt;&gt;7,E72&lt;&gt;7,E73&lt;&gt;7),-10,IF(AND(C64=TRUE,E74=8,E64&lt;&gt;8,E65&lt;&gt;8,E66&lt;&gt;8,E67&lt;&gt;8,E68&lt;&gt;8,E69&lt;&gt;8,E70&lt;&gt;8,E71&lt;&gt;8,E72&lt;&gt;8,E73&lt;&gt;8),-10,IF(AND(C65=TRUE,E74=9,E65&lt;&gt;9,E66&lt;&gt;9,E67&lt;&gt;9,E68&lt;&gt;9,E69&lt;&gt;9,E70&lt;&gt;9,E71&lt;&gt;9,E72&lt;&gt;9,E73&lt;&gt;9),-10,IF(AND(C66=TRUE,E74=10,E66&lt;&gt;10,E67&lt;&gt;10,E68&lt;&gt;10,E69&lt;&gt;10,E70&lt;&gt;10,E71&lt;&gt;10,E72&lt;&gt;10,E73&lt;&gt;10),-10,IF(AND(C67=TRUE,E74=11,E67&lt;&gt;11,E68&lt;&gt;11,E69&lt;&gt;11,E70&lt;&gt;11,E71&lt;&gt;11,E72&lt;&gt;11,E73&lt;&gt;11),-10,IF(AND(C68=TRUE,E74=12,E68&lt;&gt;12,E69&lt;&gt;12,E70&lt;&gt;12,E71&lt;&gt;12,E72&lt;&gt;12,E73&lt;&gt;12),-10,IF(AND(C69=TRUE,E74=13,E69&lt;&gt;13,E70&lt;&gt;13,E71&lt;&gt;13,E72&lt;&gt;13,E73&lt;&gt;13),-10,IF(AND(C70=TRUE,E74=14,E70&lt;&gt;14,E71&lt;&gt;14,E72&lt;&gt;14,E73&lt;&gt;14),-10,IF(AND(C71=TRUE,E74=15,E71&lt;&gt;15,E72&lt;&gt;15,E73&lt;&gt;15),-10,IF(AND(C72=TRUE,E74=16,E72&lt;&gt;16,E73&lt;&gt;16),-10,IF(AND(C73=TRUE,E74=17,E73&lt;&gt;17),-10,IF(AND(C74=TRUE,E74=18),-10,X65)))))))))))))))</f>
        <v/>
      </c>
      <c r="Y68" s="33" t="str">
        <f>IF(OR('Quiz 2'!W28="B",'Quiz 2'!W22="B",'Quiz 2'!W23="B",'Quiz 2'!W24="B",'Quiz 2'!W25="B",'Quiz 2'!W26="B",'Quiz 2'!W27="B"),10,IF(AND(C61=TRUE,E75=5,E61&lt;&gt;5,E62&lt;&gt;5,E63&lt;&gt;5,E64&lt;&gt;5,E65&lt;&gt;5,E66&lt;&gt;5,E67&lt;&gt;5,E68&lt;&gt;5,E69&lt;&gt;5,E70&lt;&gt;5,E71&lt;&gt;5,E72&lt;&gt;5,E73&lt;&gt;5,E74&lt;&gt;5),-10,IF(AND(C62=TRUE,E75=6,E62&lt;&gt;6,E63&lt;&gt;6,E64&lt;&gt;6,E65&lt;&gt;6,E66&lt;&gt;6,E67&lt;&gt;6,E68&lt;&gt;6,E69&lt;&gt;6,E70&lt;&gt;6,E71&lt;&gt;6,E72&lt;&gt;6,E73&lt;&gt;6,E74&lt;&gt;6),-10,IF(AND(C63=TRUE,E75=7,E63&lt;&gt;7,E64&lt;&gt;7,E65&lt;&gt;7,E66&lt;&gt;7,E67&lt;&gt;7,E68&lt;&gt;7,E69&lt;&gt;7,E70&lt;&gt;7,E71&lt;&gt;7,E72&lt;&gt;7,E73&lt;&gt;7,E74&lt;&gt;7),-10,IF(AND(C64=TRUE,E75=8,E64&lt;&gt;8,E65&lt;&gt;8,E66&lt;&gt;8,E67&lt;&gt;8,E68&lt;&gt;8,E69&lt;&gt;8,E70&lt;&gt;8,E71&lt;&gt;8,E72&lt;&gt;8,E73&lt;&gt;8,E74&lt;&gt;8),-10,IF(AND(C65=TRUE,E75=9,E65&lt;&gt;9,E66&lt;&gt;9,E67&lt;&gt;9,E68&lt;&gt;9,E69&lt;&gt;9,E70&lt;&gt;9,E71&lt;&gt;9,E72&lt;&gt;9,E73&lt;&gt;9,E74&lt;&gt;9),-10,IF(AND(C66=TRUE,E75=10,E66&lt;&gt;10,E67&lt;&gt;10,E68&lt;&gt;10,E69&lt;&gt;10,E70&lt;&gt;10,E71&lt;&gt;10,E72&lt;&gt;10,E73&lt;&gt;10,E74&lt;&gt;10),-10,IF(AND(C67=TRUE,E75=11,E67&lt;&gt;11,E68&lt;&gt;11,E69&lt;&gt;11,E70&lt;&gt;11,E71&lt;&gt;11,E72&lt;&gt;11,E73&lt;&gt;11,E74&lt;&gt;11),-10,IF(AND(C68=TRUE,E75=12,E68&lt;&gt;12,E69&lt;&gt;12,E70&lt;&gt;12,E71&lt;&gt;12,E72&lt;&gt;12,E73&lt;&gt;12,E74&lt;&gt;12),-10,IF(AND(C69=TRUE,E75=13,E69&lt;&gt;13,E70&lt;&gt;13,E71&lt;&gt;13,E72&lt;&gt;13,E73&lt;&gt;13,E74&lt;&gt;13),-10,IF(AND(C70=TRUE,E75=14,E70&lt;&gt;14,E71&lt;&gt;14,E72&lt;&gt;14,E73&lt;&gt;14,E74&lt;&gt;14),-10,IF(AND(C71=TRUE,E75=15,E71&lt;&gt;15,E72&lt;&gt;15,E73&lt;&gt;15,E74&lt;&gt;15),-10,IF(AND(C72=TRUE,E75=16,E72&lt;&gt;16,E73&lt;&gt;16,E74&lt;&gt;16),-10,IF(AND(C73=TRUE,E75=17,E73&lt;&gt;17,E74&lt;&gt;17),-10,IF(AND(C74=TRUE,E75=18,E74&lt;&gt;18),-10,IF(AND(C75=TRUE,E75=19),-10,Y65))))))))))))))))</f>
        <v/>
      </c>
      <c r="Z68" s="33" t="str">
        <f>IF(OR('Quiz 2'!X28="B",'Quiz 2'!X22="B",'Quiz 2'!X23="B",'Quiz 2'!X24="B",'Quiz 2'!X25="B",'Quiz 2'!X26="B",'Quiz 2'!X27="B"),20,IF(AND(C61=TRUE,E76=5,E61&lt;&gt;5,E62&lt;&gt;5,E63&lt;&gt;5,E64&lt;&gt;5,E65&lt;&gt;5,E66&lt;&gt;5,E67&lt;&gt;5,E68&lt;&gt;5,E69&lt;&gt;5,E70&lt;&gt;5,E71&lt;&gt;5,E72&lt;&gt;5,E73&lt;&gt;5,E74&lt;&gt;5,E75&lt;&gt;5),-10,IF(AND(C62=TRUE,E76=6,E62&lt;&gt;6,E63&lt;&gt;6,E64&lt;&gt;6,E65&lt;&gt;6,E66&lt;&gt;6,E67&lt;&gt;6,E68&lt;&gt;6,E68&lt;&gt;6,E69&lt;&gt;6,E70&lt;&gt;6,E71&lt;&gt;6,E72&lt;&gt;6,E73&lt;&gt;6,E74&lt;&gt;6,E75&lt;&gt;6),-10,IF(AND(C63=TRUE,E76=7,E63&lt;&gt;7,E64&lt;&gt;7,E65&lt;&gt;7,E66&lt;&gt;7,E67&lt;&gt;7,E68&lt;&gt;7,E69&lt;&gt;7,E70&lt;&gt;7,E71&lt;&gt;7,E72&lt;&gt;7,E73&lt;&gt;7,E74&lt;&gt;7,E75&lt;&gt;7),-10,IF(AND(C64=TRUE,E76=8,E64&lt;&gt;8,E65&lt;&gt;8,E66&lt;&gt;8,E67&lt;&gt;8,E68&lt;&gt;8,E69&lt;&gt;8,E70&lt;&gt;8,E71&lt;&gt;8,E72&lt;&gt;8,E73&lt;&gt;8,E74&lt;&gt;8,E75&lt;&gt;8),-10,IF(AND(C65=TRUE,E76=9,E65&lt;&gt;9,E66&lt;&gt;9,E67&lt;&gt;9,E68&lt;&gt;9,E69&lt;&gt;9,E70&lt;&gt;9,E71&lt;&gt;9,E72&lt;&gt;9,E73&lt;&gt;9,E74&lt;&gt;9,E75&lt;&gt;9),-10,IF(AND(C66=TRUE,E76=10,E66&lt;&gt;10,E67&lt;&gt;10,E68&lt;&gt;10,E69&lt;&gt;10,E70&lt;&gt;10,E71&lt;&gt;10,E72&lt;&gt;10,E73&lt;&gt;10,E74&lt;&gt;10,E75&lt;&gt;10),-10,IF(AND(C67=TRUE,E73=11,E67&lt;&gt;11,E68&lt;&gt;11,E69&lt;&gt;11,E70&lt;&gt;11,E71&lt;&gt;11,E72&lt;&gt;11,E73&lt;&gt;11,E74&lt;&gt;11,E75&lt;&gt;11),-10,IF(AND(C68=TRUE,E76=12,E68&lt;&gt;12,E69&lt;&gt;12,E70&lt;&gt;12,E71&lt;&gt;12,E72&lt;&gt;12,E73&lt;&gt;12,E74&lt;&gt;12,E75&lt;&gt;12),-10,IF(AND(C69=TRUE,E76=13,E69&lt;&gt;13,E70&lt;&gt;13,E71&lt;&gt;13,E72&lt;&gt;13,E73&lt;&gt;13,E74&lt;&gt;13,E75&lt;&gt;13),-10,IF(AND(C70=TRUE,E76=14,E70&lt;&gt;14,E71&lt;&gt;14,E72&lt;&gt;14,E73&lt;&gt;14,E74&lt;&gt;14,E75&lt;&gt;14),-10,IF(AND(C71=TRUE,E76=15,E71&lt;&gt;15,E72&lt;&gt;15,E73&lt;&gt;15,E74&lt;&gt;15,E75&lt;&gt;15),-10,IF(AND(C72=TRUE,E76=16,E72&lt;&gt;16,E73&lt;&gt;16,E74&lt;&gt;16,E75&lt;&gt;16),-10,IF(AND(C73=TRUE,E76=17,E73&lt;&gt;17,E74&lt;&gt;17,E75&lt;&gt;17,E75&lt;&gt;17),-10,IF(AND(C74=TRUE,E76=18,E74&lt;&gt;18,E75&lt;&gt;18),-10,IF(AND(C75=TRUE,E76=19,E75&lt;&gt;19),-10,IF(AND(C76=TRUE,E76=20),-10,Z65)))))))))))))))))</f>
        <v/>
      </c>
      <c r="AA68" s="34" t="str">
        <f>IF(OR('Quiz 2'!Y28="B",'Quiz 2'!Y22="B",'Quiz 2'!Y23="B",'Quiz 2'!Y24="B",'Quiz 2'!Y25="B",'Quiz 2'!Y26="B",'Quiz 2'!Y27="B"),10,IF(AND(C61=TRUE,E77=5,E61&lt;&gt;5,E62&lt;&gt;5,E63&lt;&gt;5,E64&lt;&gt;5,E65&lt;&gt;5,E66&lt;&gt;5,E67&lt;&gt;5,E68&lt;&gt;5,E69&lt;&gt;5,E70&lt;&gt;5,E71&lt;&gt;5,E72&lt;&gt;5,E73&lt;&gt;5,E74&lt;&gt;5,E75&lt;&gt;5,E76&lt;&gt;5),-10,IF(AND(C62=TRUE,E77=6,E62&lt;&gt;6,E63&lt;&gt;6,E64&lt;&gt;6,E65&lt;&gt;6,E66&lt;&gt;6,E67&lt;&gt;6,E68&lt;&gt;6,E69&lt;&gt;6,E70&lt;&gt;6,E71&lt;&gt;6,E72&lt;&gt;6,E73&lt;&gt;6,E74&lt;&gt;6,E75&lt;&gt;6,E76&lt;&gt;6),-10,IF(AND(C63=TRUE,E77=7,E63&lt;&gt;7,E64&lt;&gt;7,E65&lt;&gt;7,E66&lt;&gt;7,E67&lt;&gt;7,E68&lt;&gt;7,E69&lt;&gt;7,E70&lt;&gt;7,E71&lt;&gt;7,E72&lt;&gt;7,E73&lt;&gt;7,E74&lt;&gt;7,E75&lt;&gt;7,E76&lt;&gt;7),-10,IF(AND(C64=TRUE,E77=8,E64&lt;&gt;8,E65&lt;&gt;8,E66&lt;&gt;8,E67&lt;&gt;8,E68&lt;&gt;8,E69&lt;&gt;8,E70&lt;&gt;8,E71&lt;&gt;8,E72&lt;&gt;8,E73&lt;&gt;8,E74&lt;&gt;8,E75&lt;&gt;8,E76&lt;&gt;8)-10,IF(AND(C65=TRUE,E77=9,E65&lt;&gt;9,E66&lt;&gt;9,E67&lt;&gt;9,E68&lt;&gt;9,E69&lt;&gt;9,E70&lt;&gt;9,E71&lt;&gt;9,E72&lt;&gt;9,E73&lt;&gt;9,E74&lt;&gt;9,E75&lt;&gt;9,E76&lt;&gt;9),-10,IF(AND(C66=TRUE,E77=10,E66&lt;&gt;10,E67&lt;&gt;10,E68&lt;&gt;10,E69&lt;&gt;10,E70&lt;&gt;10,E71&lt;&gt;10,E72&lt;&gt;10,E73&lt;&gt;10,E74&lt;&gt;10,E75&lt;&gt;10,E76&lt;&gt;10),-10,IF(AND(C67=TRUE,E77=11,E67&lt;&gt;11,E68&lt;&gt;11,E69&lt;&gt;11,E70&lt;&gt;11,E71&lt;&gt;11,E72&lt;&gt;11,E73&lt;&gt;11,E74&lt;&gt;11,E75&lt;&gt;11,E76&lt;&gt;11),-10,IF(AND(C68=TRUE,E77=12,E68&lt;&gt;12,E69&lt;&gt;12,E70&lt;&gt;12,E71&lt;&gt;12,E72&lt;&gt;12,E73&lt;&gt;12,E74&lt;&gt;12,E75&lt;&gt;12,E76&lt;&gt;12),-10,IF(AND(C69=TRUE,E77=13,E69&lt;&gt;13,E70&lt;&gt;13,E71&lt;&gt;13,E72&lt;&gt;13,E73&lt;&gt;13,E74&lt;&gt;13,E75&lt;&gt;13,E76&lt;&gt;13),-10,IF(AND(C70=TRUE,E77=14,E70&lt;&gt;14,E71&lt;&gt;14,E72&lt;&gt;14,E73&lt;&gt;14,E74&lt;&gt;14,E75&lt;&gt;14,E76&lt;&gt;14),-10,AA65)))))))))))</f>
        <v/>
      </c>
    </row>
    <row r="69" spans="2:27" hidden="1" x14ac:dyDescent="0.3">
      <c r="B69" s="53"/>
      <c r="C69" t="b">
        <f>IF(B61&gt;=13,TRUE,FALSE)</f>
        <v>0</v>
      </c>
      <c r="D69" s="53">
        <v>13</v>
      </c>
      <c r="E69">
        <f>COUNTIF('Quiz 2'!E22:Q28,-10)</f>
        <v>0</v>
      </c>
    </row>
    <row r="70" spans="2:27" hidden="1" x14ac:dyDescent="0.3">
      <c r="B70" s="53"/>
      <c r="C70" t="b">
        <f>IF(B61&gt;=14,TRUE,FALSE)</f>
        <v>0</v>
      </c>
      <c r="D70" s="53">
        <v>14</v>
      </c>
      <c r="E70">
        <f>COUNTIF('Quiz 2'!E22:R28,-10)</f>
        <v>0</v>
      </c>
      <c r="G70" s="41" t="s">
        <v>37</v>
      </c>
    </row>
    <row r="71" spans="2:27" hidden="1" x14ac:dyDescent="0.3">
      <c r="B71" s="53"/>
      <c r="C71" t="b">
        <f>IF(B61&gt;=15,TRUE,FALSE)</f>
        <v>0</v>
      </c>
      <c r="D71" s="53">
        <v>15</v>
      </c>
      <c r="E71">
        <f>COUNTIF('Quiz 2'!E22:S28,-10)</f>
        <v>0</v>
      </c>
      <c r="G71" s="51" t="str">
        <f>IF(AND('Quiz 2'!H5="F",'Quiz 2'!L5="F"),"Q",IF(AND('Quiz 2'!H5="Q",'Quiz 2'!L5="Q"),"F",""))</f>
        <v/>
      </c>
      <c r="H71" s="52" t="str">
        <f>IF(AND('Quiz 2'!H5="F",'Quiz 2'!L5="F"),"Q",IF(AND('Quiz 2'!H5="Q",'Quiz 2'!L5="Q"),"F",IF(AND('Quiz 2'!H5="F",'Quiz 2'!L5="Q",'Quiz 2'!P5="F"),"Q",IF(AND('Quiz 2'!H5="Q",'Quiz 2'!L5="F",'Quiz 2'!P5="F"),"Q",IF(AND('Quiz 2'!H5="Q",'Quiz 2'!L5="F",'Quiz 2'!P5="Q"),"F",IF(AND('Quiz 2'!H5="F",'Quiz 2'!L5="Q",'Quiz 2'!P5="Q"),"F",""))))))</f>
        <v/>
      </c>
    </row>
    <row r="72" spans="2:27" hidden="1" x14ac:dyDescent="0.3">
      <c r="B72" s="53"/>
      <c r="C72" t="b">
        <f>IF(B61&gt;=16,TRUE,FALSE)</f>
        <v>0</v>
      </c>
      <c r="D72" s="53">
        <v>16</v>
      </c>
      <c r="E72">
        <f>COUNTIF('Quiz 2'!E22:T28,-10)</f>
        <v>0</v>
      </c>
    </row>
    <row r="73" spans="2:27" hidden="1" x14ac:dyDescent="0.3">
      <c r="B73" s="53"/>
      <c r="C73" t="b">
        <f>IF(B61&gt;=17,TRUE,FALSE)</f>
        <v>0</v>
      </c>
      <c r="D73" s="53">
        <v>17</v>
      </c>
      <c r="E73">
        <f>COUNTIF('Quiz 2'!E22:U28,-10)</f>
        <v>0</v>
      </c>
      <c r="G73" s="41" t="s">
        <v>38</v>
      </c>
    </row>
    <row r="74" spans="2:27" hidden="1" x14ac:dyDescent="0.3">
      <c r="B74" s="53"/>
      <c r="C74" t="b">
        <f>IF(B61&gt;=18,TRUE,FALSE)</f>
        <v>0</v>
      </c>
      <c r="D74" s="53">
        <v>18</v>
      </c>
      <c r="E74">
        <f>COUNTIF('Quiz 2'!E22:V28,-10)</f>
        <v>0</v>
      </c>
      <c r="G74" s="51" t="str">
        <f>IF(AND('Quiz 2'!H20="F",'Quiz 2'!L20="F"),"Q",IF(AND('Quiz 2'!H20="Q",'Quiz 2'!L20="Q"),"F",""))</f>
        <v/>
      </c>
      <c r="H74" s="52" t="str">
        <f>IF(AND('Quiz 2'!H20="F",'Quiz 2'!L20="F"),"Q",IF(AND('Quiz 2'!H20="Q",'Quiz 2'!L20="Q"),"F",IF(AND('Quiz 2'!H20="F",'Quiz 2'!L20="Q",'Quiz 2'!P20="F"),"Q",IF(AND('Quiz 2'!H20="Q",'Quiz 2'!L20="F",'Quiz 2'!P20="F"),"Q",IF(AND('Quiz 2'!H20="Q",'Quiz 2'!L20="F",'Quiz 2'!P20="Q"),"F",IF(AND('Quiz 2'!H20="F",'Quiz 2'!L20="Q",'Quiz 2'!P20="Q"),"F",""))))))</f>
        <v/>
      </c>
    </row>
    <row r="75" spans="2:27" hidden="1" x14ac:dyDescent="0.3">
      <c r="B75" s="53"/>
      <c r="C75" t="b">
        <f>IF(B61&gt;=19,TRUE,FALSE)</f>
        <v>0</v>
      </c>
      <c r="D75" s="53">
        <v>19</v>
      </c>
      <c r="E75">
        <f>COUNTIF('Quiz 2'!E22:W28,-10)</f>
        <v>0</v>
      </c>
    </row>
    <row r="76" spans="2:27" hidden="1" x14ac:dyDescent="0.3">
      <c r="B76" s="53"/>
      <c r="C76" t="b">
        <f>IF(B61=20,TRUE,FALSE)</f>
        <v>0</v>
      </c>
      <c r="D76" s="53">
        <v>20</v>
      </c>
      <c r="E76">
        <f>COUNTIF('Quiz 2'!E22:X28,-10)</f>
        <v>0</v>
      </c>
    </row>
    <row r="77" spans="2:27" hidden="1" x14ac:dyDescent="0.3">
      <c r="B77" s="53"/>
      <c r="C77" s="53"/>
      <c r="D77" s="53">
        <v>21</v>
      </c>
      <c r="E77">
        <f>COUNTIF('Quiz 2'!E22:Y28,-10)</f>
        <v>0</v>
      </c>
    </row>
  </sheetData>
  <sheetProtection selectLockedCells="1" selectUnlockedCells="1"/>
  <mergeCells count="8">
    <mergeCell ref="B39:E39"/>
    <mergeCell ref="B59:E59"/>
    <mergeCell ref="L2:R2"/>
    <mergeCell ref="Q3:R3"/>
    <mergeCell ref="C6:D6"/>
    <mergeCell ref="C15:D15"/>
    <mergeCell ref="C21:D21"/>
    <mergeCell ref="C30:D30"/>
  </mergeCells>
  <pageMargins left="0.7" right="0.7" top="0.75" bottom="0.75" header="0.3" footer="0.3"/>
  <pageSetup scale="3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77"/>
  <sheetViews>
    <sheetView workbookViewId="0"/>
  </sheetViews>
  <sheetFormatPr defaultColWidth="9" defaultRowHeight="14.4" x14ac:dyDescent="0.3"/>
  <cols>
    <col min="1" max="3" width="5.6640625" customWidth="1"/>
    <col min="4" max="4" width="20.6640625" customWidth="1"/>
    <col min="5" max="25" width="4.33203125" style="53" customWidth="1"/>
    <col min="26" max="56" width="9" style="53"/>
    <col min="287" max="287" width="1.109375" customWidth="1"/>
    <col min="288" max="289" width="5.6640625" customWidth="1"/>
    <col min="290" max="290" width="20.6640625" customWidth="1"/>
    <col min="291" max="311" width="4.33203125" customWidth="1"/>
    <col min="543" max="543" width="1.109375" customWidth="1"/>
    <col min="544" max="545" width="5.6640625" customWidth="1"/>
    <col min="546" max="546" width="20.6640625" customWidth="1"/>
    <col min="547" max="567" width="4.33203125" customWidth="1"/>
    <col min="799" max="799" width="1.109375" customWidth="1"/>
    <col min="800" max="801" width="5.6640625" customWidth="1"/>
    <col min="802" max="802" width="20.6640625" customWidth="1"/>
    <col min="803" max="823" width="4.33203125" customWidth="1"/>
    <col min="1055" max="1055" width="1.109375" customWidth="1"/>
    <col min="1056" max="1057" width="5.6640625" customWidth="1"/>
    <col min="1058" max="1058" width="20.6640625" customWidth="1"/>
    <col min="1059" max="1079" width="4.33203125" customWidth="1"/>
    <col min="1311" max="1311" width="1.109375" customWidth="1"/>
    <col min="1312" max="1313" width="5.6640625" customWidth="1"/>
    <col min="1314" max="1314" width="20.6640625" customWidth="1"/>
    <col min="1315" max="1335" width="4.33203125" customWidth="1"/>
    <col min="1567" max="1567" width="1.109375" customWidth="1"/>
    <col min="1568" max="1569" width="5.6640625" customWidth="1"/>
    <col min="1570" max="1570" width="20.6640625" customWidth="1"/>
    <col min="1571" max="1591" width="4.33203125" customWidth="1"/>
    <col min="1823" max="1823" width="1.109375" customWidth="1"/>
    <col min="1824" max="1825" width="5.6640625" customWidth="1"/>
    <col min="1826" max="1826" width="20.6640625" customWidth="1"/>
    <col min="1827" max="1847" width="4.33203125" customWidth="1"/>
    <col min="2079" max="2079" width="1.109375" customWidth="1"/>
    <col min="2080" max="2081" width="5.6640625" customWidth="1"/>
    <col min="2082" max="2082" width="20.6640625" customWidth="1"/>
    <col min="2083" max="2103" width="4.33203125" customWidth="1"/>
    <col min="2335" max="2335" width="1.109375" customWidth="1"/>
    <col min="2336" max="2337" width="5.6640625" customWidth="1"/>
    <col min="2338" max="2338" width="20.6640625" customWidth="1"/>
    <col min="2339" max="2359" width="4.33203125" customWidth="1"/>
    <col min="2591" max="2591" width="1.109375" customWidth="1"/>
    <col min="2592" max="2593" width="5.6640625" customWidth="1"/>
    <col min="2594" max="2594" width="20.6640625" customWidth="1"/>
    <col min="2595" max="2615" width="4.33203125" customWidth="1"/>
    <col min="2847" max="2847" width="1.109375" customWidth="1"/>
    <col min="2848" max="2849" width="5.6640625" customWidth="1"/>
    <col min="2850" max="2850" width="20.6640625" customWidth="1"/>
    <col min="2851" max="2871" width="4.33203125" customWidth="1"/>
    <col min="3103" max="3103" width="1.109375" customWidth="1"/>
    <col min="3104" max="3105" width="5.6640625" customWidth="1"/>
    <col min="3106" max="3106" width="20.6640625" customWidth="1"/>
    <col min="3107" max="3127" width="4.33203125" customWidth="1"/>
    <col min="3359" max="3359" width="1.109375" customWidth="1"/>
    <col min="3360" max="3361" width="5.6640625" customWidth="1"/>
    <col min="3362" max="3362" width="20.6640625" customWidth="1"/>
    <col min="3363" max="3383" width="4.33203125" customWidth="1"/>
    <col min="3615" max="3615" width="1.109375" customWidth="1"/>
    <col min="3616" max="3617" width="5.6640625" customWidth="1"/>
    <col min="3618" max="3618" width="20.6640625" customWidth="1"/>
    <col min="3619" max="3639" width="4.33203125" customWidth="1"/>
    <col min="3871" max="3871" width="1.109375" customWidth="1"/>
    <col min="3872" max="3873" width="5.6640625" customWidth="1"/>
    <col min="3874" max="3874" width="20.6640625" customWidth="1"/>
    <col min="3875" max="3895" width="4.33203125" customWidth="1"/>
    <col min="4127" max="4127" width="1.109375" customWidth="1"/>
    <col min="4128" max="4129" width="5.6640625" customWidth="1"/>
    <col min="4130" max="4130" width="20.6640625" customWidth="1"/>
    <col min="4131" max="4151" width="4.33203125" customWidth="1"/>
    <col min="4383" max="4383" width="1.109375" customWidth="1"/>
    <col min="4384" max="4385" width="5.6640625" customWidth="1"/>
    <col min="4386" max="4386" width="20.6640625" customWidth="1"/>
    <col min="4387" max="4407" width="4.33203125" customWidth="1"/>
    <col min="4639" max="4639" width="1.109375" customWidth="1"/>
    <col min="4640" max="4641" width="5.6640625" customWidth="1"/>
    <col min="4642" max="4642" width="20.6640625" customWidth="1"/>
    <col min="4643" max="4663" width="4.33203125" customWidth="1"/>
    <col min="4895" max="4895" width="1.109375" customWidth="1"/>
    <col min="4896" max="4897" width="5.6640625" customWidth="1"/>
    <col min="4898" max="4898" width="20.6640625" customWidth="1"/>
    <col min="4899" max="4919" width="4.33203125" customWidth="1"/>
    <col min="5151" max="5151" width="1.109375" customWidth="1"/>
    <col min="5152" max="5153" width="5.6640625" customWidth="1"/>
    <col min="5154" max="5154" width="20.6640625" customWidth="1"/>
    <col min="5155" max="5175" width="4.33203125" customWidth="1"/>
    <col min="5407" max="5407" width="1.109375" customWidth="1"/>
    <col min="5408" max="5409" width="5.6640625" customWidth="1"/>
    <col min="5410" max="5410" width="20.6640625" customWidth="1"/>
    <col min="5411" max="5431" width="4.33203125" customWidth="1"/>
    <col min="5663" max="5663" width="1.109375" customWidth="1"/>
    <col min="5664" max="5665" width="5.6640625" customWidth="1"/>
    <col min="5666" max="5666" width="20.6640625" customWidth="1"/>
    <col min="5667" max="5687" width="4.33203125" customWidth="1"/>
    <col min="5919" max="5919" width="1.109375" customWidth="1"/>
    <col min="5920" max="5921" width="5.6640625" customWidth="1"/>
    <col min="5922" max="5922" width="20.6640625" customWidth="1"/>
    <col min="5923" max="5943" width="4.33203125" customWidth="1"/>
    <col min="6175" max="6175" width="1.109375" customWidth="1"/>
    <col min="6176" max="6177" width="5.6640625" customWidth="1"/>
    <col min="6178" max="6178" width="20.6640625" customWidth="1"/>
    <col min="6179" max="6199" width="4.33203125" customWidth="1"/>
    <col min="6431" max="6431" width="1.109375" customWidth="1"/>
    <col min="6432" max="6433" width="5.6640625" customWidth="1"/>
    <col min="6434" max="6434" width="20.6640625" customWidth="1"/>
    <col min="6435" max="6455" width="4.33203125" customWidth="1"/>
    <col min="6687" max="6687" width="1.109375" customWidth="1"/>
    <col min="6688" max="6689" width="5.6640625" customWidth="1"/>
    <col min="6690" max="6690" width="20.6640625" customWidth="1"/>
    <col min="6691" max="6711" width="4.33203125" customWidth="1"/>
    <col min="6943" max="6943" width="1.109375" customWidth="1"/>
    <col min="6944" max="6945" width="5.6640625" customWidth="1"/>
    <col min="6946" max="6946" width="20.6640625" customWidth="1"/>
    <col min="6947" max="6967" width="4.33203125" customWidth="1"/>
    <col min="7199" max="7199" width="1.109375" customWidth="1"/>
    <col min="7200" max="7201" width="5.6640625" customWidth="1"/>
    <col min="7202" max="7202" width="20.6640625" customWidth="1"/>
    <col min="7203" max="7223" width="4.33203125" customWidth="1"/>
    <col min="7455" max="7455" width="1.109375" customWidth="1"/>
    <col min="7456" max="7457" width="5.6640625" customWidth="1"/>
    <col min="7458" max="7458" width="20.6640625" customWidth="1"/>
    <col min="7459" max="7479" width="4.33203125" customWidth="1"/>
    <col min="7711" max="7711" width="1.109375" customWidth="1"/>
    <col min="7712" max="7713" width="5.6640625" customWidth="1"/>
    <col min="7714" max="7714" width="20.6640625" customWidth="1"/>
    <col min="7715" max="7735" width="4.33203125" customWidth="1"/>
    <col min="7967" max="7967" width="1.109375" customWidth="1"/>
    <col min="7968" max="7969" width="5.6640625" customWidth="1"/>
    <col min="7970" max="7970" width="20.6640625" customWidth="1"/>
    <col min="7971" max="7991" width="4.33203125" customWidth="1"/>
    <col min="8223" max="8223" width="1.109375" customWidth="1"/>
    <col min="8224" max="8225" width="5.6640625" customWidth="1"/>
    <col min="8226" max="8226" width="20.6640625" customWidth="1"/>
    <col min="8227" max="8247" width="4.33203125" customWidth="1"/>
    <col min="8479" max="8479" width="1.109375" customWidth="1"/>
    <col min="8480" max="8481" width="5.6640625" customWidth="1"/>
    <col min="8482" max="8482" width="20.6640625" customWidth="1"/>
    <col min="8483" max="8503" width="4.33203125" customWidth="1"/>
    <col min="8735" max="8735" width="1.109375" customWidth="1"/>
    <col min="8736" max="8737" width="5.6640625" customWidth="1"/>
    <col min="8738" max="8738" width="20.6640625" customWidth="1"/>
    <col min="8739" max="8759" width="4.33203125" customWidth="1"/>
    <col min="8991" max="8991" width="1.109375" customWidth="1"/>
    <col min="8992" max="8993" width="5.6640625" customWidth="1"/>
    <col min="8994" max="8994" width="20.6640625" customWidth="1"/>
    <col min="8995" max="9015" width="4.33203125" customWidth="1"/>
    <col min="9247" max="9247" width="1.109375" customWidth="1"/>
    <col min="9248" max="9249" width="5.6640625" customWidth="1"/>
    <col min="9250" max="9250" width="20.6640625" customWidth="1"/>
    <col min="9251" max="9271" width="4.33203125" customWidth="1"/>
    <col min="9503" max="9503" width="1.109375" customWidth="1"/>
    <col min="9504" max="9505" width="5.6640625" customWidth="1"/>
    <col min="9506" max="9506" width="20.6640625" customWidth="1"/>
    <col min="9507" max="9527" width="4.33203125" customWidth="1"/>
    <col min="9759" max="9759" width="1.109375" customWidth="1"/>
    <col min="9760" max="9761" width="5.6640625" customWidth="1"/>
    <col min="9762" max="9762" width="20.6640625" customWidth="1"/>
    <col min="9763" max="9783" width="4.33203125" customWidth="1"/>
    <col min="10015" max="10015" width="1.109375" customWidth="1"/>
    <col min="10016" max="10017" width="5.6640625" customWidth="1"/>
    <col min="10018" max="10018" width="20.6640625" customWidth="1"/>
    <col min="10019" max="10039" width="4.33203125" customWidth="1"/>
    <col min="10271" max="10271" width="1.109375" customWidth="1"/>
    <col min="10272" max="10273" width="5.6640625" customWidth="1"/>
    <col min="10274" max="10274" width="20.6640625" customWidth="1"/>
    <col min="10275" max="10295" width="4.33203125" customWidth="1"/>
    <col min="10527" max="10527" width="1.109375" customWidth="1"/>
    <col min="10528" max="10529" width="5.6640625" customWidth="1"/>
    <col min="10530" max="10530" width="20.6640625" customWidth="1"/>
    <col min="10531" max="10551" width="4.33203125" customWidth="1"/>
    <col min="10783" max="10783" width="1.109375" customWidth="1"/>
    <col min="10784" max="10785" width="5.6640625" customWidth="1"/>
    <col min="10786" max="10786" width="20.6640625" customWidth="1"/>
    <col min="10787" max="10807" width="4.33203125" customWidth="1"/>
    <col min="11039" max="11039" width="1.109375" customWidth="1"/>
    <col min="11040" max="11041" width="5.6640625" customWidth="1"/>
    <col min="11042" max="11042" width="20.6640625" customWidth="1"/>
    <col min="11043" max="11063" width="4.33203125" customWidth="1"/>
    <col min="11295" max="11295" width="1.109375" customWidth="1"/>
    <col min="11296" max="11297" width="5.6640625" customWidth="1"/>
    <col min="11298" max="11298" width="20.6640625" customWidth="1"/>
    <col min="11299" max="11319" width="4.33203125" customWidth="1"/>
    <col min="11551" max="11551" width="1.109375" customWidth="1"/>
    <col min="11552" max="11553" width="5.6640625" customWidth="1"/>
    <col min="11554" max="11554" width="20.6640625" customWidth="1"/>
    <col min="11555" max="11575" width="4.33203125" customWidth="1"/>
    <col min="11807" max="11807" width="1.109375" customWidth="1"/>
    <col min="11808" max="11809" width="5.6640625" customWidth="1"/>
    <col min="11810" max="11810" width="20.6640625" customWidth="1"/>
    <col min="11811" max="11831" width="4.33203125" customWidth="1"/>
    <col min="12063" max="12063" width="1.109375" customWidth="1"/>
    <col min="12064" max="12065" width="5.6640625" customWidth="1"/>
    <col min="12066" max="12066" width="20.6640625" customWidth="1"/>
    <col min="12067" max="12087" width="4.33203125" customWidth="1"/>
    <col min="12319" max="12319" width="1.109375" customWidth="1"/>
    <col min="12320" max="12321" width="5.6640625" customWidth="1"/>
    <col min="12322" max="12322" width="20.6640625" customWidth="1"/>
    <col min="12323" max="12343" width="4.33203125" customWidth="1"/>
    <col min="12575" max="12575" width="1.109375" customWidth="1"/>
    <col min="12576" max="12577" width="5.6640625" customWidth="1"/>
    <col min="12578" max="12578" width="20.6640625" customWidth="1"/>
    <col min="12579" max="12599" width="4.33203125" customWidth="1"/>
    <col min="12831" max="12831" width="1.109375" customWidth="1"/>
    <col min="12832" max="12833" width="5.6640625" customWidth="1"/>
    <col min="12834" max="12834" width="20.6640625" customWidth="1"/>
    <col min="12835" max="12855" width="4.33203125" customWidth="1"/>
    <col min="13087" max="13087" width="1.109375" customWidth="1"/>
    <col min="13088" max="13089" width="5.6640625" customWidth="1"/>
    <col min="13090" max="13090" width="20.6640625" customWidth="1"/>
    <col min="13091" max="13111" width="4.33203125" customWidth="1"/>
    <col min="13343" max="13343" width="1.109375" customWidth="1"/>
    <col min="13344" max="13345" width="5.6640625" customWidth="1"/>
    <col min="13346" max="13346" width="20.6640625" customWidth="1"/>
    <col min="13347" max="13367" width="4.33203125" customWidth="1"/>
    <col min="13599" max="13599" width="1.109375" customWidth="1"/>
    <col min="13600" max="13601" width="5.6640625" customWidth="1"/>
    <col min="13602" max="13602" width="20.6640625" customWidth="1"/>
    <col min="13603" max="13623" width="4.33203125" customWidth="1"/>
    <col min="13855" max="13855" width="1.109375" customWidth="1"/>
    <col min="13856" max="13857" width="5.6640625" customWidth="1"/>
    <col min="13858" max="13858" width="20.6640625" customWidth="1"/>
    <col min="13859" max="13879" width="4.33203125" customWidth="1"/>
    <col min="14111" max="14111" width="1.109375" customWidth="1"/>
    <col min="14112" max="14113" width="5.6640625" customWidth="1"/>
    <col min="14114" max="14114" width="20.6640625" customWidth="1"/>
    <col min="14115" max="14135" width="4.33203125" customWidth="1"/>
    <col min="14367" max="14367" width="1.109375" customWidth="1"/>
    <col min="14368" max="14369" width="5.6640625" customWidth="1"/>
    <col min="14370" max="14370" width="20.6640625" customWidth="1"/>
    <col min="14371" max="14391" width="4.33203125" customWidth="1"/>
    <col min="14623" max="14623" width="1.109375" customWidth="1"/>
    <col min="14624" max="14625" width="5.6640625" customWidth="1"/>
    <col min="14626" max="14626" width="20.6640625" customWidth="1"/>
    <col min="14627" max="14647" width="4.33203125" customWidth="1"/>
    <col min="14879" max="14879" width="1.109375" customWidth="1"/>
    <col min="14880" max="14881" width="5.6640625" customWidth="1"/>
    <col min="14882" max="14882" width="20.6640625" customWidth="1"/>
    <col min="14883" max="14903" width="4.33203125" customWidth="1"/>
    <col min="15135" max="15135" width="1.109375" customWidth="1"/>
    <col min="15136" max="15137" width="5.6640625" customWidth="1"/>
    <col min="15138" max="15138" width="20.6640625" customWidth="1"/>
    <col min="15139" max="15159" width="4.33203125" customWidth="1"/>
    <col min="15391" max="15391" width="1.109375" customWidth="1"/>
    <col min="15392" max="15393" width="5.6640625" customWidth="1"/>
    <col min="15394" max="15394" width="20.6640625" customWidth="1"/>
    <col min="15395" max="15415" width="4.33203125" customWidth="1"/>
    <col min="15647" max="15647" width="1.109375" customWidth="1"/>
    <col min="15648" max="15649" width="5.6640625" customWidth="1"/>
    <col min="15650" max="15650" width="20.6640625" customWidth="1"/>
    <col min="15651" max="15671" width="4.33203125" customWidth="1"/>
    <col min="15903" max="15903" width="1.109375" customWidth="1"/>
    <col min="15904" max="15905" width="5.6640625" customWidth="1"/>
    <col min="15906" max="15906" width="20.6640625" customWidth="1"/>
    <col min="15907" max="15927" width="4.33203125" customWidth="1"/>
    <col min="16159" max="16159" width="1.109375" customWidth="1"/>
    <col min="16160" max="16161" width="5.6640625" customWidth="1"/>
    <col min="16162" max="16162" width="20.6640625" customWidth="1"/>
    <col min="16163" max="16183" width="4.33203125" customWidth="1"/>
  </cols>
  <sheetData>
    <row r="1" spans="1:56" ht="12.75" customHeight="1" thickBot="1" x14ac:dyDescent="0.35"/>
    <row r="2" spans="1:56" ht="12.75" customHeight="1" thickBot="1" x14ac:dyDescent="0.35">
      <c r="D2" s="54" t="s">
        <v>39</v>
      </c>
      <c r="E2" s="55"/>
      <c r="L2" s="61" t="s">
        <v>29</v>
      </c>
      <c r="M2" s="61"/>
      <c r="N2" s="61"/>
      <c r="O2" s="61"/>
      <c r="P2" s="61"/>
      <c r="Q2" s="61"/>
      <c r="R2" s="62"/>
      <c r="S2" s="27" t="str">
        <f>IF('Quiz 3'!G48&gt;=1,"1","")</f>
        <v/>
      </c>
      <c r="T2" s="27" t="str">
        <f>IF('Quiz 3'!G48&gt;=2,"2","")</f>
        <v/>
      </c>
      <c r="U2" s="27" t="str">
        <f>IF('Quiz 3'!G48&gt;=3,"3","")</f>
        <v/>
      </c>
      <c r="V2" s="27" t="str">
        <f>IF('Quiz 3'!G48&gt;=4,"4","")</f>
        <v/>
      </c>
      <c r="W2" s="27" t="str">
        <f>IF('Quiz 3'!G48&gt;=5,"5","")</f>
        <v/>
      </c>
      <c r="X2" s="27" t="str">
        <f>IF('Quiz 3'!G48&gt;=6,"6","")</f>
        <v/>
      </c>
      <c r="Y2" s="27" t="str">
        <f>IF('Quiz 3'!G48=7,"7","")</f>
        <v/>
      </c>
    </row>
    <row r="3" spans="1:56" ht="12.75" customHeight="1" thickBot="1" x14ac:dyDescent="0.35">
      <c r="D3" s="54" t="s">
        <v>40</v>
      </c>
      <c r="E3" s="55"/>
      <c r="G3" s="15" t="s">
        <v>7</v>
      </c>
      <c r="H3" s="15"/>
      <c r="I3" s="15"/>
      <c r="J3" s="17"/>
      <c r="K3" s="18"/>
      <c r="L3" s="17"/>
      <c r="Q3" s="61" t="s">
        <v>2</v>
      </c>
      <c r="R3" s="62"/>
      <c r="S3" s="27" t="str">
        <f>IF(COUNTIFS(E7:Y13,-10)&gt;=1,"1","")</f>
        <v/>
      </c>
      <c r="T3" s="27" t="str">
        <f>IF(COUNTIFS(E7:Y13,-10)&gt;=2,"2","")</f>
        <v/>
      </c>
      <c r="U3" s="27" t="str">
        <f>IF(COUNTIFS(E7:Y13,-10)&gt;=3,"3","")</f>
        <v/>
      </c>
      <c r="V3" s="27" t="str">
        <f>IF(COUNTIFS(E7:Y13,-10)&gt;=4,"4","")</f>
        <v/>
      </c>
      <c r="W3" s="28" t="str">
        <f>IF(COUNTIFS(E7:Y13,-10)&gt;=5,"5","")</f>
        <v/>
      </c>
      <c r="X3" s="28" t="str">
        <f>IF(COUNTIFS(E7:Y13,-10)&gt;=6,"6","")</f>
        <v/>
      </c>
      <c r="Y3" s="29" t="str">
        <f>IF(COUNTIFS(E7:Y13,-10)&gt;=7,"7","")</f>
        <v/>
      </c>
    </row>
    <row r="4" spans="1:56" ht="12.75" customHeight="1" x14ac:dyDescent="0.3">
      <c r="G4" s="15"/>
      <c r="H4" s="15"/>
      <c r="I4" s="15"/>
      <c r="J4" s="20"/>
      <c r="K4" s="20"/>
      <c r="L4" s="20"/>
      <c r="R4" s="35"/>
      <c r="S4" s="36"/>
      <c r="T4" s="36"/>
      <c r="U4" s="36"/>
      <c r="V4" s="36"/>
      <c r="W4" s="37"/>
      <c r="X4" s="37"/>
      <c r="Y4" s="38"/>
    </row>
    <row r="5" spans="1:56" ht="12.75" customHeight="1" x14ac:dyDescent="0.3">
      <c r="H5" s="50"/>
      <c r="L5" s="50"/>
      <c r="P5" s="50" t="str">
        <f>'Quiz 3'!G71</f>
        <v/>
      </c>
      <c r="V5" s="50" t="str">
        <f>'Quiz 3'!H71</f>
        <v/>
      </c>
    </row>
    <row r="6" spans="1:56" ht="12.75" customHeight="1" x14ac:dyDescent="0.3">
      <c r="B6" s="57" t="s">
        <v>0</v>
      </c>
      <c r="C6" s="63"/>
      <c r="D6" s="64"/>
      <c r="E6" s="14">
        <v>1</v>
      </c>
      <c r="F6" s="3">
        <v>2</v>
      </c>
      <c r="G6" s="3">
        <v>3</v>
      </c>
      <c r="H6" s="3">
        <v>4</v>
      </c>
      <c r="I6" s="3">
        <v>5</v>
      </c>
      <c r="J6" s="3">
        <v>6</v>
      </c>
      <c r="K6" s="3">
        <v>7</v>
      </c>
      <c r="L6" s="3">
        <v>8</v>
      </c>
      <c r="M6" s="3">
        <v>9</v>
      </c>
      <c r="N6" s="3">
        <v>10</v>
      </c>
      <c r="O6" s="3">
        <v>11</v>
      </c>
      <c r="P6" s="3">
        <v>12</v>
      </c>
      <c r="Q6" s="3">
        <v>13</v>
      </c>
      <c r="R6" s="3">
        <v>14</v>
      </c>
      <c r="S6" s="3">
        <v>15</v>
      </c>
      <c r="T6" s="3">
        <v>16</v>
      </c>
      <c r="U6" s="3">
        <v>17</v>
      </c>
      <c r="V6" s="3">
        <v>18</v>
      </c>
      <c r="W6" s="3">
        <v>19</v>
      </c>
      <c r="X6" s="3">
        <v>20</v>
      </c>
      <c r="Y6" s="3">
        <v>21</v>
      </c>
      <c r="Z6" s="3" t="s">
        <v>1</v>
      </c>
      <c r="AA6" s="15"/>
      <c r="BB6" s="15"/>
      <c r="BC6" s="15"/>
      <c r="BD6" s="15"/>
    </row>
    <row r="7" spans="1:56" ht="12.75" customHeight="1" x14ac:dyDescent="0.3">
      <c r="B7" s="4">
        <v>1</v>
      </c>
      <c r="C7" s="60"/>
      <c r="D7" s="7"/>
      <c r="E7" s="3"/>
      <c r="F7" s="3"/>
      <c r="G7" s="3"/>
      <c r="H7" s="3"/>
      <c r="I7" s="3"/>
      <c r="J7" s="3"/>
      <c r="K7" s="3"/>
      <c r="L7" s="3"/>
      <c r="M7" s="3"/>
      <c r="N7" s="3"/>
      <c r="O7" s="3"/>
      <c r="P7" s="3"/>
      <c r="Q7" s="3"/>
      <c r="R7" s="3"/>
      <c r="S7" s="3"/>
      <c r="T7" s="3"/>
      <c r="U7" s="3"/>
      <c r="V7" s="3"/>
      <c r="W7" s="3"/>
      <c r="X7" s="3"/>
      <c r="Y7" s="3"/>
      <c r="Z7" s="3">
        <f t="shared" ref="Z7:Z14" si="0">SUM(E7:Y7)</f>
        <v>0</v>
      </c>
      <c r="AA7" s="15"/>
      <c r="BB7" s="15"/>
      <c r="BC7" s="15"/>
      <c r="BD7"/>
    </row>
    <row r="8" spans="1:56" ht="12.75" customHeight="1" x14ac:dyDescent="0.3">
      <c r="B8" s="6">
        <v>2</v>
      </c>
      <c r="C8" s="60"/>
      <c r="D8" s="7"/>
      <c r="E8" s="3"/>
      <c r="F8" s="3"/>
      <c r="G8" s="3"/>
      <c r="H8" s="3"/>
      <c r="I8" s="3"/>
      <c r="J8" s="3"/>
      <c r="K8" s="3"/>
      <c r="L8" s="3"/>
      <c r="M8" s="3"/>
      <c r="N8" s="3"/>
      <c r="O8" s="3"/>
      <c r="P8" s="3"/>
      <c r="Q8" s="3"/>
      <c r="R8" s="3"/>
      <c r="S8" s="3"/>
      <c r="T8" s="3"/>
      <c r="U8" s="3"/>
      <c r="V8" s="3"/>
      <c r="W8" s="3"/>
      <c r="X8" s="3"/>
      <c r="Y8" s="3"/>
      <c r="Z8" s="3">
        <f t="shared" si="0"/>
        <v>0</v>
      </c>
      <c r="AA8" s="15"/>
      <c r="BB8" s="15"/>
      <c r="BC8" s="15"/>
      <c r="BD8"/>
    </row>
    <row r="9" spans="1:56" ht="12.75" customHeight="1" x14ac:dyDescent="0.3">
      <c r="B9" s="6">
        <v>3</v>
      </c>
      <c r="C9" s="60"/>
      <c r="D9" s="7"/>
      <c r="E9" s="8"/>
      <c r="F9" s="8"/>
      <c r="G9" s="3"/>
      <c r="H9" s="3"/>
      <c r="I9" s="3"/>
      <c r="J9" s="3"/>
      <c r="K9" s="3"/>
      <c r="L9" s="3"/>
      <c r="M9" s="3"/>
      <c r="N9" s="3"/>
      <c r="O9" s="3"/>
      <c r="P9" s="3"/>
      <c r="Q9" s="3"/>
      <c r="R9" s="3"/>
      <c r="S9" s="3"/>
      <c r="T9" s="3"/>
      <c r="U9" s="3"/>
      <c r="V9" s="3"/>
      <c r="W9" s="3"/>
      <c r="X9" s="3"/>
      <c r="Y9" s="3"/>
      <c r="Z9" s="3">
        <f t="shared" si="0"/>
        <v>0</v>
      </c>
      <c r="AA9" s="15"/>
      <c r="BB9" s="15"/>
      <c r="BC9" s="15"/>
      <c r="BD9"/>
    </row>
    <row r="10" spans="1:56" ht="12.75" customHeight="1" x14ac:dyDescent="0.3">
      <c r="B10" s="6">
        <v>4</v>
      </c>
      <c r="C10" s="60"/>
      <c r="D10" s="7"/>
      <c r="E10" s="8"/>
      <c r="F10" s="8"/>
      <c r="G10" s="3"/>
      <c r="H10" s="3"/>
      <c r="I10" s="3"/>
      <c r="J10" s="3"/>
      <c r="K10" s="3"/>
      <c r="L10" s="3"/>
      <c r="M10" s="3"/>
      <c r="N10" s="3"/>
      <c r="O10" s="3"/>
      <c r="P10" s="3"/>
      <c r="Q10" s="3"/>
      <c r="R10" s="3"/>
      <c r="S10" s="3"/>
      <c r="T10" s="3"/>
      <c r="U10" s="3"/>
      <c r="W10" s="3"/>
      <c r="X10" s="3"/>
      <c r="Y10" s="3"/>
      <c r="Z10" s="3">
        <f t="shared" si="0"/>
        <v>0</v>
      </c>
      <c r="AA10" s="15"/>
      <c r="BB10" s="15"/>
      <c r="BC10" s="15"/>
      <c r="BD10"/>
    </row>
    <row r="11" spans="1:56" ht="12.75" customHeight="1" x14ac:dyDescent="0.3">
      <c r="B11" s="9">
        <v>5</v>
      </c>
      <c r="C11" s="59"/>
      <c r="E11" s="8"/>
      <c r="F11" s="8"/>
      <c r="G11" s="3"/>
      <c r="H11" s="3"/>
      <c r="I11" s="3"/>
      <c r="J11" s="3"/>
      <c r="K11" s="3"/>
      <c r="L11" s="3"/>
      <c r="M11" s="3"/>
      <c r="N11" s="3"/>
      <c r="O11" s="3"/>
      <c r="P11" s="3"/>
      <c r="Q11" s="3"/>
      <c r="R11" s="3"/>
      <c r="S11" s="3"/>
      <c r="T11" s="3"/>
      <c r="U11" s="3"/>
      <c r="V11" s="3"/>
      <c r="W11" s="3"/>
      <c r="X11" s="3"/>
      <c r="Y11" s="3"/>
      <c r="Z11" s="3">
        <f t="shared" si="0"/>
        <v>0</v>
      </c>
      <c r="AA11" s="15"/>
      <c r="BB11" s="15"/>
      <c r="BC11" s="15"/>
      <c r="BD11"/>
    </row>
    <row r="12" spans="1:56" ht="12.75" customHeight="1" x14ac:dyDescent="0.3">
      <c r="B12" s="9">
        <v>6</v>
      </c>
      <c r="C12" s="59"/>
      <c r="D12" s="7"/>
      <c r="E12" s="8"/>
      <c r="F12" s="8"/>
      <c r="G12" s="10"/>
      <c r="H12" s="3"/>
      <c r="I12" s="3"/>
      <c r="J12" s="3"/>
      <c r="K12" s="3"/>
      <c r="L12" s="3"/>
      <c r="M12" s="3"/>
      <c r="N12" s="3"/>
      <c r="O12" s="3"/>
      <c r="P12" s="3"/>
      <c r="Q12" s="3"/>
      <c r="R12" s="3"/>
      <c r="S12" s="3"/>
      <c r="T12" s="3"/>
      <c r="U12" s="3"/>
      <c r="V12" s="3"/>
      <c r="W12" s="3"/>
      <c r="X12" s="3"/>
      <c r="Y12" s="3"/>
      <c r="Z12" s="3">
        <f t="shared" si="0"/>
        <v>0</v>
      </c>
      <c r="AA12" s="15"/>
      <c r="BB12" s="15"/>
      <c r="BC12" s="15"/>
      <c r="BD12"/>
    </row>
    <row r="13" spans="1:56" ht="12.75" customHeight="1" x14ac:dyDescent="0.3">
      <c r="B13" s="9">
        <v>7</v>
      </c>
      <c r="C13" s="59"/>
      <c r="D13" s="7"/>
      <c r="E13" s="8"/>
      <c r="F13" s="8"/>
      <c r="H13" s="3"/>
      <c r="I13" s="3"/>
      <c r="J13" s="3"/>
      <c r="K13" s="3"/>
      <c r="L13" s="3"/>
      <c r="M13" s="3"/>
      <c r="N13" s="3"/>
      <c r="O13" s="3"/>
      <c r="P13" s="3"/>
      <c r="Q13" s="3"/>
      <c r="R13" s="3"/>
      <c r="S13" s="3"/>
      <c r="T13" s="3"/>
      <c r="U13" s="3"/>
      <c r="V13" s="3"/>
      <c r="W13" s="3"/>
      <c r="X13" s="3"/>
      <c r="Y13" s="3"/>
      <c r="Z13" s="3">
        <f t="shared" si="0"/>
        <v>0</v>
      </c>
      <c r="AA13" s="15"/>
      <c r="BB13" s="15"/>
      <c r="BC13" s="15"/>
      <c r="BD13"/>
    </row>
    <row r="14" spans="1:56" ht="12.75" customHeight="1" x14ac:dyDescent="0.3">
      <c r="B14" s="56" t="s">
        <v>3</v>
      </c>
      <c r="C14" s="15"/>
      <c r="D14" s="7"/>
      <c r="E14" s="53" t="str">
        <f>'Quiz 3'!G52</f>
        <v/>
      </c>
      <c r="F14" s="3" t="str">
        <f>'Quiz 3'!H52</f>
        <v/>
      </c>
      <c r="G14" s="3" t="str">
        <f>'Quiz 3'!I52</f>
        <v/>
      </c>
      <c r="H14" s="3" t="str">
        <f>'Quiz 3'!J52</f>
        <v/>
      </c>
      <c r="I14" s="3" t="str">
        <f>'Quiz 3'!K52</f>
        <v/>
      </c>
      <c r="J14" s="3" t="str">
        <f>'Quiz 3'!L52</f>
        <v/>
      </c>
      <c r="K14" s="3" t="str">
        <f>'Quiz 3'!M52</f>
        <v/>
      </c>
      <c r="L14" s="3" t="str">
        <f>'Quiz 3'!N52</f>
        <v/>
      </c>
      <c r="M14" s="3" t="str">
        <f>'Quiz 3'!O52</f>
        <v/>
      </c>
      <c r="N14" s="3" t="str">
        <f>'Quiz 3'!P52</f>
        <v/>
      </c>
      <c r="O14" s="3" t="str">
        <f>'Quiz 3'!Q52</f>
        <v/>
      </c>
      <c r="P14" s="3" t="str">
        <f>'Quiz 3'!R52</f>
        <v/>
      </c>
      <c r="Q14" s="3" t="str">
        <f>'Quiz 3'!S52</f>
        <v/>
      </c>
      <c r="R14" s="3" t="str">
        <f>'Quiz 3'!T52</f>
        <v/>
      </c>
      <c r="S14" s="3" t="str">
        <f>'Quiz 3'!U52</f>
        <v/>
      </c>
      <c r="T14" s="3" t="str">
        <f>'Quiz 3'!V52</f>
        <v/>
      </c>
      <c r="U14" s="3" t="str">
        <f>'Quiz 3'!W52</f>
        <v/>
      </c>
      <c r="V14" s="3" t="str">
        <f>'Quiz 3'!X52</f>
        <v/>
      </c>
      <c r="W14" s="3" t="str">
        <f>'Quiz 3'!Y52</f>
        <v/>
      </c>
      <c r="X14" s="3" t="str">
        <f>'Quiz 3'!Z52</f>
        <v/>
      </c>
      <c r="Y14" s="3" t="str">
        <f>'Quiz 3'!AA52</f>
        <v/>
      </c>
      <c r="Z14" s="3">
        <f t="shared" si="0"/>
        <v>0</v>
      </c>
      <c r="AA14" s="15"/>
      <c r="BB14" s="15"/>
      <c r="BC14" s="15"/>
      <c r="BD14" s="15"/>
    </row>
    <row r="15" spans="1:56" ht="12.75" customHeight="1" x14ac:dyDescent="0.3">
      <c r="A15" s="13"/>
      <c r="B15" s="39" t="s">
        <v>4</v>
      </c>
      <c r="C15" s="65"/>
      <c r="D15" s="66"/>
      <c r="E15" s="14">
        <f>SUMIF(E7:E14,"&gt;0",E7:E14)+SUMIF(E7:E14,"&lt;0",E7:E14)</f>
        <v>0</v>
      </c>
      <c r="F15" s="3">
        <f t="shared" ref="F15:Y15" si="1">SUMIF(F7:F14,"&gt;0",F7:F14)+SUMIF(F7:F14,"&lt;0",F7:F14)+E15</f>
        <v>0</v>
      </c>
      <c r="G15" s="3">
        <f t="shared" si="1"/>
        <v>0</v>
      </c>
      <c r="H15" s="3">
        <f t="shared" si="1"/>
        <v>0</v>
      </c>
      <c r="I15" s="3">
        <f t="shared" si="1"/>
        <v>0</v>
      </c>
      <c r="J15" s="3">
        <f t="shared" si="1"/>
        <v>0</v>
      </c>
      <c r="K15" s="3">
        <f t="shared" si="1"/>
        <v>0</v>
      </c>
      <c r="L15" s="3">
        <f t="shared" si="1"/>
        <v>0</v>
      </c>
      <c r="M15" s="3">
        <f t="shared" si="1"/>
        <v>0</v>
      </c>
      <c r="N15" s="3">
        <f t="shared" si="1"/>
        <v>0</v>
      </c>
      <c r="O15" s="3">
        <f t="shared" si="1"/>
        <v>0</v>
      </c>
      <c r="P15" s="3">
        <f t="shared" si="1"/>
        <v>0</v>
      </c>
      <c r="Q15" s="3">
        <f t="shared" si="1"/>
        <v>0</v>
      </c>
      <c r="R15" s="3">
        <f t="shared" si="1"/>
        <v>0</v>
      </c>
      <c r="S15" s="3">
        <f t="shared" si="1"/>
        <v>0</v>
      </c>
      <c r="T15" s="3">
        <f t="shared" si="1"/>
        <v>0</v>
      </c>
      <c r="U15" s="3">
        <f t="shared" si="1"/>
        <v>0</v>
      </c>
      <c r="V15" s="3">
        <f t="shared" si="1"/>
        <v>0</v>
      </c>
      <c r="W15" s="3">
        <f t="shared" si="1"/>
        <v>0</v>
      </c>
      <c r="X15" s="3">
        <f t="shared" si="1"/>
        <v>0</v>
      </c>
      <c r="Y15" s="3">
        <f t="shared" si="1"/>
        <v>0</v>
      </c>
      <c r="Z15" s="3">
        <f>Y15</f>
        <v>0</v>
      </c>
      <c r="AA15" s="15"/>
      <c r="BB15" s="15"/>
      <c r="BC15" s="15"/>
      <c r="BD15" s="15"/>
    </row>
    <row r="16" spans="1:56" ht="12.75" customHeight="1" thickBot="1" x14ac:dyDescent="0.35">
      <c r="D16" s="15"/>
      <c r="E16" s="15"/>
      <c r="F16" s="15"/>
      <c r="G16" s="15"/>
      <c r="H16" s="15"/>
      <c r="I16" s="15"/>
      <c r="J16" s="43"/>
      <c r="L16" s="48"/>
      <c r="M16" s="48"/>
      <c r="N16" s="48"/>
      <c r="O16" s="48"/>
      <c r="P16" s="43"/>
      <c r="Q16" s="15"/>
      <c r="R16" s="48"/>
      <c r="S16" s="48"/>
      <c r="T16" s="15"/>
      <c r="U16" s="15"/>
      <c r="V16" s="15"/>
      <c r="W16" s="15"/>
      <c r="X16" s="15"/>
      <c r="Y16" s="15"/>
      <c r="Z16" s="15"/>
      <c r="AA16" s="15"/>
      <c r="BB16" s="15"/>
      <c r="BC16" s="15"/>
      <c r="BD16" s="15"/>
    </row>
    <row r="17" spans="1:56" ht="12.75" customHeight="1" thickBot="1" x14ac:dyDescent="0.35">
      <c r="D17" s="15"/>
      <c r="E17" s="15"/>
      <c r="F17" s="15"/>
      <c r="G17" s="15"/>
      <c r="H17" s="15"/>
      <c r="I17" s="15"/>
      <c r="J17" s="43"/>
      <c r="L17" s="45" t="s">
        <v>29</v>
      </c>
      <c r="M17" s="48"/>
      <c r="N17" s="48"/>
      <c r="O17" s="44"/>
      <c r="P17" s="43"/>
      <c r="Q17" s="15"/>
      <c r="R17" s="48"/>
      <c r="S17" s="27" t="str">
        <f>IF('Quiz 3'!G64&gt;=1,"1","")</f>
        <v/>
      </c>
      <c r="T17" s="27" t="str">
        <f>IF('Quiz 3'!G64&gt;=2,"2","")</f>
        <v/>
      </c>
      <c r="U17" s="27" t="str">
        <f>IF('Quiz 3'!G64&gt;=3,"3","")</f>
        <v/>
      </c>
      <c r="V17" s="27" t="str">
        <f>IF('Quiz 3'!G64&gt;=4,"4","")</f>
        <v/>
      </c>
      <c r="W17" s="27" t="str">
        <f>IF('Quiz 3'!G64&gt;=5,"5","")</f>
        <v/>
      </c>
      <c r="X17" s="27" t="str">
        <f>IF('Quiz 3'!G64&gt;=6,"6","")</f>
        <v/>
      </c>
      <c r="Y17" s="27" t="str">
        <f>IF('Quiz 3'!G64=7,"7","")</f>
        <v/>
      </c>
      <c r="Z17" s="15"/>
      <c r="AA17" s="15"/>
      <c r="BB17" s="15"/>
      <c r="BC17" s="15"/>
      <c r="BD17" s="15"/>
    </row>
    <row r="18" spans="1:56" ht="12.75" customHeight="1" thickBot="1" x14ac:dyDescent="0.35">
      <c r="D18" s="15"/>
      <c r="E18" s="15"/>
      <c r="F18" s="15"/>
      <c r="G18" s="15" t="s">
        <v>7</v>
      </c>
      <c r="H18" s="15"/>
      <c r="I18" s="48"/>
      <c r="J18" s="47"/>
      <c r="K18" s="47"/>
      <c r="L18" s="47"/>
      <c r="Q18" s="53" t="s">
        <v>2</v>
      </c>
      <c r="S18" s="27" t="str">
        <f>IF(COUNTIFS(E22:Y28,-10)&gt;=1,"1","")</f>
        <v/>
      </c>
      <c r="T18" s="27" t="str">
        <f>IF(COUNTIFS(E22:Y28,-10)&gt;=2,"2","")</f>
        <v/>
      </c>
      <c r="U18" s="27" t="str">
        <f>IF(COUNTIFS(E22:Y28,-10)&gt;=3,"3","")</f>
        <v/>
      </c>
      <c r="V18" s="27" t="str">
        <f>IF(COUNTIFS(E22:Y28,-10)&gt;=4,"4","")</f>
        <v/>
      </c>
      <c r="W18" s="28" t="str">
        <f>IF(COUNTIFS(E22:Y28,-10)&gt;=5,"5","")</f>
        <v/>
      </c>
      <c r="X18" s="28" t="str">
        <f>IF(COUNTIFS(E22:Y28,-10)&gt;=6,"6","")</f>
        <v/>
      </c>
      <c r="Y18" s="29" t="str">
        <f>IF(COUNTIFS(E22:Y28,-10)&gt;=7,"7","")</f>
        <v/>
      </c>
      <c r="Z18" s="15"/>
      <c r="AA18" s="15"/>
      <c r="BB18" s="15"/>
      <c r="BC18" s="15"/>
      <c r="BD18" s="15"/>
    </row>
    <row r="19" spans="1:56" ht="12.75" customHeight="1" x14ac:dyDescent="0.3">
      <c r="A19" s="12"/>
      <c r="B19" s="46"/>
      <c r="C19" s="46"/>
      <c r="D19" s="15"/>
      <c r="E19" s="15"/>
      <c r="F19" s="15"/>
      <c r="M19" s="20"/>
      <c r="N19" s="20"/>
      <c r="O19" s="20"/>
      <c r="P19" s="15"/>
      <c r="Q19" s="15"/>
      <c r="R19" s="48"/>
      <c r="S19" s="21"/>
      <c r="T19" s="21"/>
      <c r="U19" s="21"/>
      <c r="V19" s="15"/>
      <c r="W19" s="15"/>
      <c r="X19" s="15"/>
      <c r="Y19" s="15"/>
      <c r="Z19" s="15"/>
      <c r="AA19" s="15"/>
      <c r="BB19" s="15"/>
      <c r="BC19" s="15"/>
      <c r="BD19" s="15"/>
    </row>
    <row r="20" spans="1:56" ht="12.75" customHeight="1" x14ac:dyDescent="0.3">
      <c r="D20" s="22"/>
      <c r="E20" s="22"/>
      <c r="F20" s="22"/>
      <c r="G20" s="22"/>
      <c r="H20" s="23"/>
      <c r="I20" s="22"/>
      <c r="J20" s="22"/>
      <c r="L20" s="23"/>
      <c r="M20" s="48"/>
      <c r="N20" s="48"/>
      <c r="O20" s="48"/>
      <c r="P20" s="50" t="str">
        <f>'Quiz 3'!G74</f>
        <v/>
      </c>
      <c r="Q20" s="22"/>
      <c r="R20" s="24"/>
      <c r="S20" s="15"/>
      <c r="T20" s="15"/>
      <c r="U20" s="15"/>
      <c r="V20" s="50" t="str">
        <f>'Quiz 3'!H74</f>
        <v/>
      </c>
      <c r="W20" s="22"/>
      <c r="X20" s="22"/>
      <c r="Y20" s="22"/>
      <c r="Z20" s="22"/>
      <c r="AA20" s="15"/>
      <c r="BB20" s="15"/>
      <c r="BC20" s="15"/>
      <c r="BD20" s="15"/>
    </row>
    <row r="21" spans="1:56" ht="12.75" customHeight="1" x14ac:dyDescent="0.3">
      <c r="B21" s="2" t="s">
        <v>0</v>
      </c>
      <c r="C21" s="63"/>
      <c r="D21" s="64"/>
      <c r="E21" s="3">
        <v>1</v>
      </c>
      <c r="F21" s="3">
        <v>2</v>
      </c>
      <c r="G21" s="3">
        <v>3</v>
      </c>
      <c r="H21" s="3">
        <v>4</v>
      </c>
      <c r="I21" s="3">
        <v>5</v>
      </c>
      <c r="J21" s="11">
        <v>6</v>
      </c>
      <c r="K21" s="3">
        <v>7</v>
      </c>
      <c r="L21" s="11">
        <v>8</v>
      </c>
      <c r="M21" s="3">
        <v>9</v>
      </c>
      <c r="N21" s="3">
        <v>10</v>
      </c>
      <c r="O21" s="3">
        <v>11</v>
      </c>
      <c r="P21" s="3">
        <v>12</v>
      </c>
      <c r="Q21" s="3">
        <v>13</v>
      </c>
      <c r="R21" s="3">
        <v>14</v>
      </c>
      <c r="S21" s="3">
        <v>15</v>
      </c>
      <c r="T21" s="3">
        <v>16</v>
      </c>
      <c r="U21" s="3">
        <v>17</v>
      </c>
      <c r="V21" s="3">
        <v>18</v>
      </c>
      <c r="W21" s="3">
        <v>19</v>
      </c>
      <c r="X21" s="3">
        <v>20</v>
      </c>
      <c r="Y21" s="3">
        <v>21</v>
      </c>
      <c r="Z21" s="3" t="s">
        <v>1</v>
      </c>
      <c r="AA21" s="15"/>
      <c r="BB21" s="15"/>
      <c r="BC21" s="15"/>
      <c r="BD21" s="15"/>
    </row>
    <row r="22" spans="1:56" ht="12.75" customHeight="1" x14ac:dyDescent="0.3">
      <c r="B22" s="25">
        <v>1</v>
      </c>
      <c r="C22" s="58"/>
      <c r="D22" s="5"/>
      <c r="E22" s="3"/>
      <c r="F22" s="3"/>
      <c r="G22" s="3"/>
      <c r="H22" s="3"/>
      <c r="I22" s="3"/>
      <c r="J22" s="3"/>
      <c r="K22" s="3"/>
      <c r="L22" s="3"/>
      <c r="M22" s="3"/>
      <c r="N22" s="3"/>
      <c r="O22" s="3"/>
      <c r="P22" s="3"/>
      <c r="Q22" s="3"/>
      <c r="R22" s="3"/>
      <c r="S22" s="3"/>
      <c r="T22" s="3"/>
      <c r="U22" s="3"/>
      <c r="V22" s="3"/>
      <c r="W22" s="3"/>
      <c r="X22" s="3"/>
      <c r="Y22" s="3"/>
      <c r="Z22" s="3">
        <f>SUM(E22:Y22)</f>
        <v>0</v>
      </c>
      <c r="AA22" s="15"/>
      <c r="BB22" s="15"/>
      <c r="BC22" s="15"/>
      <c r="BD22" s="15"/>
    </row>
    <row r="23" spans="1:56" ht="12.75" customHeight="1" x14ac:dyDescent="0.3">
      <c r="B23" s="9">
        <v>2</v>
      </c>
      <c r="C23" s="59"/>
      <c r="D23" s="7"/>
      <c r="E23" s="3"/>
      <c r="F23" s="3"/>
      <c r="G23" s="3"/>
      <c r="H23" s="3"/>
      <c r="I23" s="3"/>
      <c r="J23" s="3"/>
      <c r="K23" s="3"/>
      <c r="L23" s="3"/>
      <c r="M23" s="3"/>
      <c r="N23" s="3"/>
      <c r="O23" s="3"/>
      <c r="P23" s="3"/>
      <c r="Q23" s="3"/>
      <c r="R23" s="3"/>
      <c r="S23" s="3"/>
      <c r="T23" s="3"/>
      <c r="U23" s="3"/>
      <c r="V23" s="3"/>
      <c r="W23" s="3"/>
      <c r="X23" s="3"/>
      <c r="Y23" s="3"/>
      <c r="Z23" s="3">
        <f t="shared" ref="Z23:Z29" si="2">SUM(E23:Y23)</f>
        <v>0</v>
      </c>
      <c r="AA23" s="15"/>
      <c r="BB23" s="15"/>
      <c r="BC23" s="15"/>
      <c r="BD23" s="15"/>
    </row>
    <row r="24" spans="1:56" ht="12.75" customHeight="1" x14ac:dyDescent="0.3">
      <c r="B24" s="9">
        <v>3</v>
      </c>
      <c r="C24" s="59"/>
      <c r="D24" s="7"/>
      <c r="E24" s="8"/>
      <c r="F24" s="8"/>
      <c r="G24" s="3"/>
      <c r="H24" s="3"/>
      <c r="I24" s="3"/>
      <c r="J24" s="3"/>
      <c r="K24" s="3"/>
      <c r="L24" s="3"/>
      <c r="M24" s="3"/>
      <c r="N24" s="3"/>
      <c r="O24" s="3"/>
      <c r="P24" s="3"/>
      <c r="Q24" s="3"/>
      <c r="R24" s="3"/>
      <c r="S24" s="3"/>
      <c r="T24" s="3"/>
      <c r="U24" s="3"/>
      <c r="V24" s="3"/>
      <c r="W24" s="3"/>
      <c r="X24" s="3"/>
      <c r="Y24" s="3"/>
      <c r="Z24" s="3">
        <f t="shared" si="2"/>
        <v>0</v>
      </c>
      <c r="AA24" s="15"/>
      <c r="BB24" s="15"/>
      <c r="BC24" s="15"/>
      <c r="BD24" s="15"/>
    </row>
    <row r="25" spans="1:56" ht="12.75" customHeight="1" x14ac:dyDescent="0.3">
      <c r="B25" s="9">
        <v>4</v>
      </c>
      <c r="C25" s="59"/>
      <c r="D25" s="7"/>
      <c r="E25" s="8"/>
      <c r="F25" s="8"/>
      <c r="G25" s="3"/>
      <c r="H25" s="3"/>
      <c r="I25" s="3"/>
      <c r="J25" s="3"/>
      <c r="K25" s="3"/>
      <c r="L25" s="3"/>
      <c r="M25" s="3"/>
      <c r="N25" s="3"/>
      <c r="O25" s="3"/>
      <c r="P25" s="3"/>
      <c r="Q25" s="3"/>
      <c r="R25" s="3"/>
      <c r="S25" s="3"/>
      <c r="T25" s="3"/>
      <c r="U25" s="3"/>
      <c r="W25" s="3"/>
      <c r="X25" s="3"/>
      <c r="Y25" s="3"/>
      <c r="Z25" s="3">
        <f t="shared" si="2"/>
        <v>0</v>
      </c>
      <c r="AA25" s="15"/>
      <c r="BB25" s="15"/>
      <c r="BC25" s="15"/>
      <c r="BD25" s="15"/>
    </row>
    <row r="26" spans="1:56" ht="12.75" customHeight="1" x14ac:dyDescent="0.3">
      <c r="B26" s="9">
        <v>5</v>
      </c>
      <c r="C26" s="59"/>
      <c r="D26" s="7"/>
      <c r="E26" s="8"/>
      <c r="F26" s="8"/>
      <c r="G26" s="3"/>
      <c r="H26" s="3"/>
      <c r="I26" s="3"/>
      <c r="J26" s="3"/>
      <c r="K26" s="3"/>
      <c r="L26" s="3"/>
      <c r="M26" s="3"/>
      <c r="N26" s="3"/>
      <c r="O26" s="3"/>
      <c r="P26" s="3"/>
      <c r="Q26" s="3"/>
      <c r="R26" s="3"/>
      <c r="S26" s="3"/>
      <c r="T26" s="3"/>
      <c r="U26" s="3"/>
      <c r="V26" s="3"/>
      <c r="W26" s="3"/>
      <c r="X26" s="3"/>
      <c r="Y26" s="3"/>
      <c r="Z26" s="3">
        <f t="shared" si="2"/>
        <v>0</v>
      </c>
      <c r="AA26" s="15"/>
      <c r="BB26" s="15"/>
      <c r="BC26" s="15"/>
      <c r="BD26" s="15"/>
    </row>
    <row r="27" spans="1:56" ht="12.75" customHeight="1" x14ac:dyDescent="0.3">
      <c r="B27" s="9">
        <v>6</v>
      </c>
      <c r="C27" s="59"/>
      <c r="D27" s="7"/>
      <c r="E27" s="8"/>
      <c r="F27" s="8"/>
      <c r="G27" s="10"/>
      <c r="H27" s="3"/>
      <c r="I27" s="3"/>
      <c r="J27" s="3"/>
      <c r="K27" s="3"/>
      <c r="L27" s="3"/>
      <c r="M27" s="3"/>
      <c r="N27" s="3"/>
      <c r="O27" s="3"/>
      <c r="P27" s="3"/>
      <c r="Q27" s="3"/>
      <c r="R27" s="3"/>
      <c r="S27" s="3"/>
      <c r="T27" s="3"/>
      <c r="U27" s="3"/>
      <c r="V27" s="3"/>
      <c r="W27" s="3"/>
      <c r="X27" s="3"/>
      <c r="Y27" s="3"/>
      <c r="Z27" s="3">
        <f t="shared" si="2"/>
        <v>0</v>
      </c>
      <c r="AA27" s="15"/>
      <c r="BB27" s="15"/>
      <c r="BC27" s="15"/>
      <c r="BD27" s="15"/>
    </row>
    <row r="28" spans="1:56" ht="12.75" customHeight="1" x14ac:dyDescent="0.3">
      <c r="B28" s="9">
        <v>7</v>
      </c>
      <c r="C28" s="59"/>
      <c r="D28" s="7"/>
      <c r="E28" s="8"/>
      <c r="F28" s="8"/>
      <c r="H28" s="3"/>
      <c r="I28" s="3"/>
      <c r="J28" s="3"/>
      <c r="K28" s="3"/>
      <c r="L28" s="3"/>
      <c r="M28" s="3"/>
      <c r="N28" s="3"/>
      <c r="O28" s="3"/>
      <c r="P28" s="3"/>
      <c r="Q28" s="3"/>
      <c r="R28" s="3"/>
      <c r="S28" s="3"/>
      <c r="T28" s="3"/>
      <c r="U28" s="3"/>
      <c r="V28" s="3"/>
      <c r="W28" s="3"/>
      <c r="X28" s="3"/>
      <c r="Y28" s="3"/>
      <c r="Z28" s="3">
        <f t="shared" si="2"/>
        <v>0</v>
      </c>
      <c r="AA28" s="15"/>
      <c r="BB28" s="15"/>
      <c r="BC28" s="15"/>
      <c r="BD28" s="15"/>
    </row>
    <row r="29" spans="1:56" ht="12.75" customHeight="1" x14ac:dyDescent="0.3">
      <c r="B29" s="56" t="s">
        <v>3</v>
      </c>
      <c r="C29" s="15"/>
      <c r="D29" s="34"/>
      <c r="E29" s="53" t="str">
        <f>'Quiz 3'!G68</f>
        <v/>
      </c>
      <c r="F29" s="3" t="str">
        <f>'Quiz 3'!H68</f>
        <v/>
      </c>
      <c r="G29" s="3" t="str">
        <f>'Quiz 3'!I68</f>
        <v/>
      </c>
      <c r="H29" s="3" t="str">
        <f>'Quiz 3'!J68</f>
        <v/>
      </c>
      <c r="I29" s="3" t="str">
        <f>'Quiz 3'!K68</f>
        <v/>
      </c>
      <c r="J29" s="3" t="str">
        <f>'Quiz 3'!L68</f>
        <v/>
      </c>
      <c r="K29" s="3" t="str">
        <f>'Quiz 3'!M68</f>
        <v/>
      </c>
      <c r="L29" s="3" t="str">
        <f>'Quiz 3'!N68</f>
        <v/>
      </c>
      <c r="M29" s="3" t="str">
        <f>'Quiz 3'!O68</f>
        <v/>
      </c>
      <c r="N29" s="3" t="str">
        <f>'Quiz 3'!P68</f>
        <v/>
      </c>
      <c r="O29" s="3" t="str">
        <f>'Quiz 3'!Q68</f>
        <v/>
      </c>
      <c r="P29" s="3" t="str">
        <f>'Quiz 3'!R68</f>
        <v/>
      </c>
      <c r="Q29" s="3" t="str">
        <f>'Quiz 3'!S68</f>
        <v/>
      </c>
      <c r="R29" s="3" t="str">
        <f>'Quiz 3'!T68</f>
        <v/>
      </c>
      <c r="S29" s="3" t="str">
        <f>'Quiz 3'!U68</f>
        <v/>
      </c>
      <c r="T29" s="3" t="str">
        <f>'Quiz 3'!V68</f>
        <v/>
      </c>
      <c r="U29" s="3" t="str">
        <f>'Quiz 3'!W68</f>
        <v/>
      </c>
      <c r="V29" s="3" t="str">
        <f>'Quiz 3'!X68</f>
        <v/>
      </c>
      <c r="W29" s="3" t="str">
        <f>'Quiz 3'!Y68</f>
        <v/>
      </c>
      <c r="X29" s="3" t="str">
        <f>'Quiz 3'!Z68</f>
        <v/>
      </c>
      <c r="Y29" s="3" t="str">
        <f>'Quiz 3'!AA68</f>
        <v/>
      </c>
      <c r="Z29" s="3">
        <f t="shared" si="2"/>
        <v>0</v>
      </c>
    </row>
    <row r="30" spans="1:56" ht="12.75" customHeight="1" x14ac:dyDescent="0.3">
      <c r="B30" s="3" t="s">
        <v>4</v>
      </c>
      <c r="C30" s="65"/>
      <c r="D30" s="66"/>
      <c r="E30" s="3">
        <f>SUMIF(E22:E29,"&gt;0",E22:E29)+SUMIF(E22:E29,"&lt;0",E22:E29)</f>
        <v>0</v>
      </c>
      <c r="F30" s="3">
        <f t="shared" ref="F30:Y30" si="3">SUMIF(F22:F29,"&gt;0",F22:F29)+SUMIF(F22:F29,"&lt;0",F22:F29)+E30</f>
        <v>0</v>
      </c>
      <c r="G30" s="3">
        <f t="shared" si="3"/>
        <v>0</v>
      </c>
      <c r="H30" s="3">
        <f t="shared" si="3"/>
        <v>0</v>
      </c>
      <c r="I30" s="3">
        <f t="shared" si="3"/>
        <v>0</v>
      </c>
      <c r="J30" s="3">
        <f t="shared" si="3"/>
        <v>0</v>
      </c>
      <c r="K30" s="3">
        <f t="shared" si="3"/>
        <v>0</v>
      </c>
      <c r="L30" s="3">
        <f t="shared" si="3"/>
        <v>0</v>
      </c>
      <c r="M30" s="3">
        <f t="shared" si="3"/>
        <v>0</v>
      </c>
      <c r="N30" s="3">
        <f t="shared" si="3"/>
        <v>0</v>
      </c>
      <c r="O30" s="3">
        <f t="shared" si="3"/>
        <v>0</v>
      </c>
      <c r="P30" s="3">
        <f t="shared" si="3"/>
        <v>0</v>
      </c>
      <c r="Q30" s="3">
        <f t="shared" si="3"/>
        <v>0</v>
      </c>
      <c r="R30" s="3">
        <f t="shared" si="3"/>
        <v>0</v>
      </c>
      <c r="S30" s="3">
        <f t="shared" si="3"/>
        <v>0</v>
      </c>
      <c r="T30" s="3">
        <f t="shared" si="3"/>
        <v>0</v>
      </c>
      <c r="U30" s="3">
        <f t="shared" si="3"/>
        <v>0</v>
      </c>
      <c r="V30" s="3">
        <f t="shared" si="3"/>
        <v>0</v>
      </c>
      <c r="W30" s="3">
        <f t="shared" si="3"/>
        <v>0</v>
      </c>
      <c r="X30" s="3">
        <f t="shared" si="3"/>
        <v>0</v>
      </c>
      <c r="Y30" s="3">
        <f t="shared" si="3"/>
        <v>0</v>
      </c>
      <c r="Z30" s="3">
        <f>Y30</f>
        <v>0</v>
      </c>
    </row>
    <row r="39" spans="2:27" hidden="1" x14ac:dyDescent="0.3">
      <c r="B39" s="67" t="s">
        <v>32</v>
      </c>
      <c r="C39" s="67"/>
      <c r="D39" s="67"/>
      <c r="E39" s="67"/>
      <c r="I39" s="41" t="s">
        <v>33</v>
      </c>
    </row>
    <row r="40" spans="2:27" hidden="1" x14ac:dyDescent="0.3">
      <c r="B40" s="16" t="s">
        <v>5</v>
      </c>
      <c r="D40" t="s">
        <v>6</v>
      </c>
      <c r="E40"/>
      <c r="F40" s="15"/>
      <c r="G40" s="42" t="s">
        <v>30</v>
      </c>
      <c r="H40" s="15"/>
      <c r="I40" s="53">
        <v>3</v>
      </c>
      <c r="J40" s="53">
        <v>4</v>
      </c>
      <c r="K40" s="53">
        <v>5</v>
      </c>
      <c r="L40" s="53">
        <v>6</v>
      </c>
      <c r="M40" s="53">
        <v>7</v>
      </c>
      <c r="N40" s="53">
        <v>8</v>
      </c>
      <c r="O40" s="53">
        <v>9</v>
      </c>
      <c r="P40" s="53">
        <v>10</v>
      </c>
      <c r="Q40" s="53">
        <v>11</v>
      </c>
      <c r="R40" s="53">
        <v>12</v>
      </c>
      <c r="S40" s="53">
        <v>13</v>
      </c>
      <c r="T40" s="53">
        <v>14</v>
      </c>
      <c r="U40" s="53">
        <v>15</v>
      </c>
      <c r="V40" s="53">
        <v>16</v>
      </c>
      <c r="W40" s="53">
        <v>17</v>
      </c>
      <c r="X40" s="53">
        <v>18</v>
      </c>
      <c r="Y40" s="53">
        <v>19</v>
      </c>
      <c r="Z40" s="53">
        <v>20</v>
      </c>
      <c r="AA40" s="53">
        <v>21</v>
      </c>
    </row>
    <row r="41" spans="2:27" hidden="1" x14ac:dyDescent="0.3">
      <c r="B41">
        <f>COUNTIF('Quiz 3'!E7:Y13,-10)</f>
        <v>0</v>
      </c>
      <c r="C41" t="b">
        <f>IF(B41&gt;=5,TRUE,FALSE)</f>
        <v>0</v>
      </c>
      <c r="D41">
        <v>5</v>
      </c>
      <c r="E41">
        <f>COUNTIF('Quiz 3'!E7:I13,-10)</f>
        <v>0</v>
      </c>
      <c r="F41" s="15"/>
      <c r="G41" s="15" t="b">
        <f>OR('Quiz 3'!E7=20,'Quiz 3'!F7=20,'Quiz 3'!G7=20,'Quiz 3'!H7=20,'Quiz 3'!I7=20,'Quiz 3'!J7=20,'Quiz 3'!K7=20,'Quiz 3'!L7=20,'Quiz 3'!M7=20,'Quiz 3'!N7=20,'Quiz 3'!O7=20,'Quiz 3'!P7=20,'Quiz 3'!Q7=20,'Quiz 3'!R7=20,'Quiz 3'!S7=20,'Quiz 3'!T7=20,'Quiz 3'!U7=20,'Quiz 3'!V7=20,'Quiz 3'!W7=20,'Quiz 3'!X7=20,'Quiz 3'!Y7=20)</f>
        <v>0</v>
      </c>
      <c r="H41" s="15"/>
      <c r="I41" s="15" t="b">
        <f>OR('Quiz 3'!E7=20,'Quiz 3'!F7=20,'Quiz 3'!G7=20)</f>
        <v>0</v>
      </c>
      <c r="J41" s="15" t="b">
        <f>OR('Quiz 3'!E7=20,'Quiz 3'!F7=20,'Quiz 3'!G7=20,'Quiz 3'!H7=20)</f>
        <v>0</v>
      </c>
      <c r="K41" s="15" t="b">
        <f>OR('Quiz 3'!E7=20,'Quiz 3'!F7=20,'Quiz 3'!G7=20,'Quiz 3'!H7=20,'Quiz 3'!I7=20)</f>
        <v>0</v>
      </c>
      <c r="L41" s="15" t="b">
        <f>OR('Quiz 3'!E7=20,'Quiz 3'!F7=20,'Quiz 3'!G7=20,'Quiz 3'!H7=20,'Quiz 3'!I7=20,'Quiz 3'!J7=20)</f>
        <v>0</v>
      </c>
      <c r="M41" s="15" t="b">
        <f>OR('Quiz 3'!E7=20,'Quiz 3'!F7=20,'Quiz 3'!G7=20,'Quiz 3'!H7=20,'Quiz 3'!I7=20,'Quiz 3'!J7=20,'Quiz 3'!K7=20)</f>
        <v>0</v>
      </c>
      <c r="N41" s="15" t="b">
        <f>OR('Quiz 3'!E7=20,'Quiz 3'!F7=20,'Quiz 3'!G7=20,'Quiz 3'!H7=20,'Quiz 3'!I7=20,'Quiz 3'!J7=20,'Quiz 3'!K7=20,'Quiz 3'!L7=20)</f>
        <v>0</v>
      </c>
      <c r="O41" s="15" t="b">
        <f>OR('Quiz 3'!E7=20,'Quiz 3'!F7=20,'Quiz 3'!G7=20,'Quiz 3'!H7=20,'Quiz 3'!I7=20,'Quiz 3'!J7=20,'Quiz 3'!K7=20,'Quiz 3'!L7=20,'Quiz 3'!M7=20)</f>
        <v>0</v>
      </c>
      <c r="P41" s="15" t="b">
        <f>OR('Quiz 3'!E7=20,'Quiz 3'!F7=20,'Quiz 3'!G7=20,'Quiz 3'!H7=20,'Quiz 3'!I7=20,'Quiz 3'!J7=20,'Quiz 3'!K7=20,'Quiz 3'!L7=20,'Quiz 3'!M7=20,'Quiz 3'!N7=20)</f>
        <v>0</v>
      </c>
      <c r="Q41" s="15" t="b">
        <f>OR('Quiz 3'!E7=20,'Quiz 3'!F7=20,'Quiz 3'!G7=20,'Quiz 3'!H7=20,'Quiz 3'!I7=20,'Quiz 3'!J7=20,'Quiz 3'!K7=20,'Quiz 3'!L7=20,'Quiz 3'!M7=20,'Quiz 3'!N7=20,'Quiz 3'!O7=20)</f>
        <v>0</v>
      </c>
      <c r="R41" s="15" t="b">
        <f>OR('Quiz 3'!E7=20,'Quiz 3'!F7=20,'Quiz 3'!G7=20,'Quiz 3'!H7=20,'Quiz 3'!I7=20,'Quiz 3'!J7=20,'Quiz 3'!K7=20,'Quiz 3'!L7=20,'Quiz 3'!M7=20,'Quiz 3'!N7=20,'Quiz 3'!O7=20,'Quiz 3'!P7=20)</f>
        <v>0</v>
      </c>
      <c r="S41" s="15" t="b">
        <f>OR('Quiz 3'!E7=20,'Quiz 3'!F7=20,'Quiz 3'!G7=20,'Quiz 3'!H7=20,'Quiz 3'!I7=20,'Quiz 3'!J7=20,'Quiz 3'!K7=20,'Quiz 3'!L7=20,'Quiz 3'!M7=20,'Quiz 3'!N7=20,'Quiz 3'!O7=20,'Quiz 3'!P7=20,'Quiz 3'!Q7=20)</f>
        <v>0</v>
      </c>
      <c r="T41" s="15" t="b">
        <f>OR('Quiz 3'!E7=20,'Quiz 3'!F7=20,'Quiz 3'!G7=20,'Quiz 3'!H7=20,'Quiz 3'!I7=20,'Quiz 3'!J7=20,'Quiz 3'!K7=20,'Quiz 3'!L7=20,'Quiz 3'!M7=20,'Quiz 3'!N7=20,'Quiz 3'!O7=20,'Quiz 3'!P7=20,'Quiz 3'!Q7=20,'Quiz 3'!R7=20)</f>
        <v>0</v>
      </c>
      <c r="U41" s="15" t="b">
        <f>OR('Quiz 3'!E7=20,'Quiz 3'!F7=20,'Quiz 3'!G7=20,'Quiz 3'!H7=20,'Quiz 3'!I7=20,'Quiz 3'!J7=20,'Quiz 3'!K7=20,'Quiz 3'!L7=20,'Quiz 3'!M7=20,'Quiz 3'!N7=20,'Quiz 3'!O7=20,'Quiz 3'!P7=20,'Quiz 3'!Q7=20,'Quiz 3'!R7=20,'Quiz 3'!S7=20)</f>
        <v>0</v>
      </c>
      <c r="V41" s="15" t="b">
        <f>OR('Quiz 3'!E7=20,'Quiz 3'!F7=20,'Quiz 3'!G7=20,'Quiz 3'!H7=20,'Quiz 3'!I7=20,'Quiz 3'!J7=20,'Quiz 3'!K7=20,'Quiz 3'!L7=20,'Quiz 3'!M7=20,'Quiz 3'!N7=20,'Quiz 3'!O7=20,'Quiz 3'!P7=20,'Quiz 3'!Q7=20,'Quiz 3'!R7=20,'Quiz 3'!S7=20,'Quiz 3'!T7=20)</f>
        <v>0</v>
      </c>
      <c r="W41" s="15" t="b">
        <f>OR('Quiz 3'!E7=20,'Quiz 3'!F7=20,'Quiz 3'!G7=20,'Quiz 3'!H7=20,'Quiz 3'!I7=20,'Quiz 3'!J7=20,'Quiz 3'!K7=20,'Quiz 3'!L7=20,'Quiz 3'!M7=20,'Quiz 3'!N7=20,'Quiz 3'!O7=20,'Quiz 3'!P7=20,'Quiz 3'!Q7=20,'Quiz 3'!R7=20,'Quiz 3'!S7=20,'Quiz 3'!T7=20,'Quiz 3'!U7=20)</f>
        <v>0</v>
      </c>
      <c r="X41" s="15" t="b">
        <f>OR('Quiz 3'!E7=20,'Quiz 3'!F7=20,'Quiz 3'!G7=20,'Quiz 3'!H7=20,'Quiz 3'!I7=20,'Quiz 3'!J7=20,'Quiz 3'!K7=20,'Quiz 3'!L7=20,'Quiz 3'!M7=20,'Quiz 3'!N7=20,'Quiz 3'!O7=20,'Quiz 3'!P7=20,'Quiz 3'!Q7=20,'Quiz 3'!R7=20,'Quiz 3'!S7=20,'Quiz 3'!T7=20,'Quiz 3'!U7=20,'Quiz 3'!V7=20)</f>
        <v>0</v>
      </c>
      <c r="Y41" s="15" t="b">
        <f>OR('Quiz 3'!E7=20,'Quiz 3'!F7=20,'Quiz 3'!G7=20,'Quiz 3'!H7=20,'Quiz 3'!I7=20,'Quiz 3'!J7=20,'Quiz 3'!K7=20,'Quiz 3'!L7=20,'Quiz 3'!M7=20,'Quiz 3'!N7=20,'Quiz 3'!O7=20,'Quiz 3'!P7=20,'Quiz 3'!Q7=20,'Quiz 3'!R7=20,'Quiz 3'!S7=20,'Quiz 3'!T7=20,'Quiz 3'!U7=20,'Quiz 3'!V7=20,'Quiz 3'!W7=20)</f>
        <v>0</v>
      </c>
      <c r="Z41" s="15" t="b">
        <f>OR('Quiz 3'!E7=20,'Quiz 3'!F7=20,'Quiz 3'!G7=20,'Quiz 3'!H7=20,'Quiz 3'!I7=20,'Quiz 3'!J7=20,'Quiz 3'!K7=20,'Quiz 3'!L7=20,'Quiz 3'!M7=20,'Quiz 3'!N7=20,'Quiz 3'!O7=20,'Quiz 3'!P7=20,'Quiz 3'!Q7=20,'Quiz 3'!R7=20,'Quiz 3'!S7=20,'Quiz 3'!T7=20,'Quiz 3'!U7=20,'Quiz 3'!V7=20,'Quiz 3'!W7=20,'Quiz 3'!X7=20)</f>
        <v>0</v>
      </c>
      <c r="AA41" s="15" t="b">
        <f>OR('Quiz 3'!E7=20,'Quiz 3'!F7=20,'Quiz 3'!G7=20,'Quiz 3'!H7=20,'Quiz 3'!I7=20,'Quiz 3'!J7=20,'Quiz 3'!K7=20,'Quiz 3'!L7=20,'Quiz 3'!M7=20,'Quiz 3'!N7=20,'Quiz 3'!O7=20,'Quiz 3'!P7=20,'Quiz 3'!Q7=20,'Quiz 3'!R7=20,'Quiz 3'!S7=20,'Quiz 3'!T7=20,'Quiz 3'!U7=20,'Quiz 3'!V7=20,'Quiz 3'!W7=20,'Quiz 3'!X7=20,'Quiz 3'!Y7=20)</f>
        <v>0</v>
      </c>
    </row>
    <row r="42" spans="2:27" hidden="1" x14ac:dyDescent="0.3">
      <c r="C42" t="b">
        <f>IF(B41&gt;=6,TRUE,FALSE)</f>
        <v>0</v>
      </c>
      <c r="D42">
        <v>6</v>
      </c>
      <c r="E42">
        <f>COUNTIF('Quiz 3'!E7:J13,-10)</f>
        <v>0</v>
      </c>
      <c r="F42" s="15"/>
      <c r="G42" s="15" t="b">
        <f>OR('Quiz 3'!E8=20,'Quiz 3'!F8=20,'Quiz 3'!G8=20,'Quiz 3'!H8=20,'Quiz 3'!I8=20,'Quiz 3'!J8=20,'Quiz 3'!K8=20,'Quiz 3'!L8=20,'Quiz 3'!M8=20,'Quiz 3'!N8=20,'Quiz 3'!O8=20,'Quiz 3'!P8=20,'Quiz 3'!Q8=20,'Quiz 3'!R8=20,'Quiz 3'!S8=20,'Quiz 3'!T8=20,'Quiz 3'!U8=20,'Quiz 3'!V8=20,'Quiz 3'!W8=20,'Quiz 3'!X8=20,'Quiz 3'!Y8=20)</f>
        <v>0</v>
      </c>
      <c r="H42" s="15"/>
      <c r="I42" s="15" t="b">
        <f>OR('Quiz 3'!E8=20,'Quiz 3'!F8=20,'Quiz 3'!G8=20)</f>
        <v>0</v>
      </c>
      <c r="J42" s="15" t="b">
        <f>OR('Quiz 3'!E8=20,'Quiz 3'!F8=20,'Quiz 3'!G8=20,'Quiz 3'!H8=20)</f>
        <v>0</v>
      </c>
      <c r="K42" s="15" t="b">
        <f>OR('Quiz 3'!E8=20,'Quiz 3'!F8=20,'Quiz 3'!G8=20,'Quiz 3'!H8=20,'Quiz 3'!I8=20)</f>
        <v>0</v>
      </c>
      <c r="L42" s="15" t="b">
        <f>OR('Quiz 3'!E8=20,'Quiz 3'!F8=20,'Quiz 3'!G8=20,'Quiz 3'!H8=20,'Quiz 3'!I8=20,'Quiz 3'!J8=20)</f>
        <v>0</v>
      </c>
      <c r="M42" s="15" t="b">
        <f>OR('Quiz 3'!E8=20,'Quiz 3'!F8=20,'Quiz 3'!G8=20,'Quiz 3'!H8=20,'Quiz 3'!I8=20,'Quiz 3'!J8=20,'Quiz 3'!K8=20)</f>
        <v>0</v>
      </c>
      <c r="N42" s="15" t="b">
        <f>OR('Quiz 3'!E8=20,'Quiz 3'!F8=20,'Quiz 3'!G8=20,'Quiz 3'!H8=20,'Quiz 3'!I8=20,'Quiz 3'!J8=20,'Quiz 3'!K8=20,'Quiz 3'!L8=20)</f>
        <v>0</v>
      </c>
      <c r="O42" s="15" t="b">
        <f>OR('Quiz 3'!E8=20,'Quiz 3'!F8=20,'Quiz 3'!G8=20,'Quiz 3'!H8=20,'Quiz 3'!I8=20,'Quiz 3'!J8=20,'Quiz 3'!K8=20,'Quiz 3'!L8=20,'Quiz 3'!M8=20)</f>
        <v>0</v>
      </c>
      <c r="P42" s="15" t="b">
        <f>OR('Quiz 3'!E8=20,'Quiz 3'!F8=20,'Quiz 3'!G8=20,'Quiz 3'!H8=20,'Quiz 3'!I8=20,'Quiz 3'!J8=20,'Quiz 3'!K8=20,'Quiz 3'!L8=20,'Quiz 3'!M8=20,'Quiz 3'!N8=20)</f>
        <v>0</v>
      </c>
      <c r="Q42" s="15" t="b">
        <f>OR('Quiz 3'!E8=20,'Quiz 3'!F8=20,'Quiz 3'!G8=20,'Quiz 3'!H8=20,'Quiz 3'!I8=20,'Quiz 3'!J8=20,'Quiz 3'!K8=20,'Quiz 3'!L8=20,'Quiz 3'!M8=20,'Quiz 3'!N8=20,'Quiz 3'!O8=20)</f>
        <v>0</v>
      </c>
      <c r="R42" s="15" t="b">
        <f>OR('Quiz 3'!E8=20,'Quiz 3'!F8=20,'Quiz 3'!G8=20,'Quiz 3'!H8=20,'Quiz 3'!I8=20,'Quiz 3'!J8=20,'Quiz 3'!K8=20,'Quiz 3'!L8=20,'Quiz 3'!M8=20,'Quiz 3'!N8=20,'Quiz 3'!O8=20,'Quiz 3'!P8=20)</f>
        <v>0</v>
      </c>
      <c r="S42" s="15" t="b">
        <f>OR('Quiz 3'!E8=20,'Quiz 3'!F8=20,'Quiz 3'!G8=20,'Quiz 3'!H8=20,'Quiz 3'!I8=20,'Quiz 3'!J8=20,'Quiz 3'!K8=20,'Quiz 3'!L8=20,'Quiz 3'!M8=20,'Quiz 3'!N8=20,'Quiz 3'!O8=20,'Quiz 3'!P8=20,'Quiz 3'!Q8=20)</f>
        <v>0</v>
      </c>
      <c r="T42" s="15" t="b">
        <f>OR('Quiz 3'!E8=20,'Quiz 3'!F8=20,'Quiz 3'!G8=20,'Quiz 3'!H8=20,'Quiz 3'!I8=20,'Quiz 3'!J8=20,'Quiz 3'!K8=20,'Quiz 3'!L8=20,'Quiz 3'!M8=20,'Quiz 3'!N8=20,'Quiz 3'!O8=20,'Quiz 3'!P8=20,'Quiz 3'!Q8=20,'Quiz 3'!R8=20)</f>
        <v>0</v>
      </c>
      <c r="U42" s="15" t="b">
        <f>OR('Quiz 3'!E8=20,'Quiz 3'!F8=20,'Quiz 3'!G8=20,'Quiz 3'!H8=20,'Quiz 3'!I8=20,'Quiz 3'!J8=20,'Quiz 3'!K8=20,'Quiz 3'!L8=20,'Quiz 3'!M8=20,'Quiz 3'!N8=20,'Quiz 3'!O8=20,'Quiz 3'!P8=20,'Quiz 3'!Q8=20,'Quiz 3'!R8=20,'Quiz 3'!S8=20)</f>
        <v>0</v>
      </c>
      <c r="V42" s="15" t="b">
        <f>OR('Quiz 3'!E8=20,'Quiz 3'!F8=20,'Quiz 3'!G8=20,'Quiz 3'!H8=20,'Quiz 3'!I8=20,'Quiz 3'!J8=20,'Quiz 3'!K8=20,'Quiz 3'!L8=20,'Quiz 3'!M8=20,'Quiz 3'!N8=20,'Quiz 3'!O8=20,'Quiz 3'!P8=20,'Quiz 3'!Q8=20,'Quiz 3'!R8=20,'Quiz 3'!S8=20,'Quiz 3'!T8=20)</f>
        <v>0</v>
      </c>
      <c r="W42" s="15" t="b">
        <f>OR('Quiz 3'!E8=20,'Quiz 3'!F8=20,'Quiz 3'!G8=20,'Quiz 3'!H8=20,'Quiz 3'!I8=20,'Quiz 3'!J8=20,'Quiz 3'!K8=20,'Quiz 3'!L8=20,'Quiz 3'!M8=20,'Quiz 3'!N8=20,'Quiz 3'!O8=20,'Quiz 3'!P8=20,'Quiz 3'!Q8=20,'Quiz 3'!R8=20,'Quiz 3'!S8=20,'Quiz 3'!T8=20,'Quiz 3'!U8=20)</f>
        <v>0</v>
      </c>
      <c r="X42" s="15" t="b">
        <f>OR('Quiz 3'!E8=20,'Quiz 3'!F8=20,'Quiz 3'!G8=20,'Quiz 3'!H8=20,'Quiz 3'!I8=20,'Quiz 3'!J8=20,'Quiz 3'!K8=20,'Quiz 3'!L8=20,'Quiz 3'!M8=20,'Quiz 3'!N8=20,'Quiz 3'!O8=20,'Quiz 3'!P8=20,'Quiz 3'!Q8=20,'Quiz 3'!R8=20,'Quiz 3'!S8=20,'Quiz 3'!T8=20,'Quiz 3'!U8=20,'Quiz 3'!V8=20)</f>
        <v>0</v>
      </c>
      <c r="Y42" s="15" t="b">
        <f>OR('Quiz 3'!E8=20,'Quiz 3'!F8=20,'Quiz 3'!G8=20,'Quiz 3'!H8=20,'Quiz 3'!I8=20,'Quiz 3'!J8=20,'Quiz 3'!K8=20,'Quiz 3'!L8=20,'Quiz 3'!M8=20,'Quiz 3'!N8=20,'Quiz 3'!O8=20,'Quiz 3'!P8=20,'Quiz 3'!Q8=20,'Quiz 3'!R8=20,'Quiz 3'!S8=20,'Quiz 3'!T8=20,'Quiz 3'!U8=20,'Quiz 3'!V8=20,'Quiz 3'!W8=20)</f>
        <v>0</v>
      </c>
      <c r="Z42" s="15" t="b">
        <f>OR('Quiz 3'!E8=20,'Quiz 3'!F8=20,'Quiz 3'!G8=20,'Quiz 3'!H8=20,'Quiz 3'!I8=20,'Quiz 3'!J8=20,'Quiz 3'!K8=20,'Quiz 3'!L8=20,'Quiz 3'!M8=20,'Quiz 3'!N8=20,'Quiz 3'!O8=20,'Quiz 3'!P8=20,'Quiz 3'!Q8=20,'Quiz 3'!R8=20,'Quiz 3'!S8=20,'Quiz 3'!T8=20,'Quiz 3'!U8=20,'Quiz 3'!V8=20,'Quiz 3'!W8=20,'Quiz 3'!X8=20)</f>
        <v>0</v>
      </c>
      <c r="AA42" s="15" t="b">
        <f>OR('Quiz 3'!E8=20,'Quiz 3'!F8=20,'Quiz 3'!G8=20,'Quiz 3'!H8=20,'Quiz 3'!I8=20,'Quiz 3'!J8=20,'Quiz 3'!K8=20,'Quiz 3'!L8=20,'Quiz 3'!M8=20,'Quiz 3'!N8=20,'Quiz 3'!O8=20,'Quiz 3'!P8=20,'Quiz 3'!Q8=20,'Quiz 3'!R8=20,'Quiz 3'!S8=20,'Quiz 3'!T8=20,'Quiz 3'!U8=20,'Quiz 3'!V8=20,'Quiz 3'!W8=20,'Quiz 3'!X8=20,'Quiz 3'!Y8=20)</f>
        <v>0</v>
      </c>
    </row>
    <row r="43" spans="2:27" hidden="1" x14ac:dyDescent="0.3">
      <c r="C43" t="b">
        <f>IF(B41&gt;=7,TRUE,FALSE)</f>
        <v>0</v>
      </c>
      <c r="D43">
        <v>7</v>
      </c>
      <c r="E43">
        <f>COUNTIF('Quiz 3'!E7:K13,-10)</f>
        <v>0</v>
      </c>
      <c r="F43" s="15"/>
      <c r="G43" s="15" t="b">
        <f>OR('Quiz 3'!E9=20,'Quiz 3'!F9=20,'Quiz 3'!G9=20,'Quiz 3'!H9=20,'Quiz 3'!I9=20,'Quiz 3'!J9=20,'Quiz 3'!K9=20,'Quiz 3'!L9=20,'Quiz 3'!M9=20,'Quiz 3'!N9=20,'Quiz 3'!O9=20,'Quiz 3'!P9=20,'Quiz 3'!Q9=20,'Quiz 3'!R9=20,'Quiz 3'!S9=20,'Quiz 3'!T9=20,'Quiz 3'!U9=20,'Quiz 3'!V9=20,'Quiz 3'!W9=20,'Quiz 3'!X9=20,'Quiz 3'!Y9=20)</f>
        <v>0</v>
      </c>
      <c r="H43" s="15"/>
      <c r="I43" s="15" t="b">
        <f>OR('Quiz 3'!E9=20,'Quiz 3'!F9=20,'Quiz 3'!G9=20)</f>
        <v>0</v>
      </c>
      <c r="J43" s="15" t="b">
        <f>OR('Quiz 3'!E9=20,'Quiz 3'!F9=20,'Quiz 3'!G9=20,'Quiz 3'!H9=20)</f>
        <v>0</v>
      </c>
      <c r="K43" s="15" t="b">
        <f>OR('Quiz 3'!E9=20,'Quiz 3'!F9=20,'Quiz 3'!G9=20,'Quiz 3'!H9=20,'Quiz 3'!I9=20)</f>
        <v>0</v>
      </c>
      <c r="L43" s="15" t="b">
        <f>OR('Quiz 3'!E9=20,'Quiz 3'!F9=20,'Quiz 3'!G9=20,'Quiz 3'!H9=20,'Quiz 3'!I9=20,'Quiz 3'!J9=20)</f>
        <v>0</v>
      </c>
      <c r="M43" s="15" t="b">
        <f>OR('Quiz 3'!E9=20,'Quiz 3'!F9=20,'Quiz 3'!G9=20,'Quiz 3'!H9=20,'Quiz 3'!I9=20,'Quiz 3'!J9=20,'Quiz 3'!K9=20)</f>
        <v>0</v>
      </c>
      <c r="N43" s="15" t="b">
        <f>OR('Quiz 3'!E9=20,'Quiz 3'!F9=20,'Quiz 3'!G9=20,'Quiz 3'!H9=20,'Quiz 3'!I9=20,'Quiz 3'!J9=20,'Quiz 3'!K9=20,'Quiz 3'!L9=20)</f>
        <v>0</v>
      </c>
      <c r="O43" s="15" t="b">
        <f>OR('Quiz 3'!E9=20,'Quiz 3'!F9=20,'Quiz 3'!G9=20,'Quiz 3'!H9=20,'Quiz 3'!I9=20,'Quiz 3'!J9=20,'Quiz 3'!K9=20,'Quiz 3'!L9=20,'Quiz 3'!M9=20)</f>
        <v>0</v>
      </c>
      <c r="P43" s="15" t="b">
        <f>OR('Quiz 3'!E9=20,'Quiz 3'!F9=20,'Quiz 3'!G9=20,'Quiz 3'!H9=20,'Quiz 3'!I9=20,'Quiz 3'!J9=20,'Quiz 3'!K9=20,'Quiz 3'!L9=20,'Quiz 3'!M9=20,'Quiz 3'!N9=20)</f>
        <v>0</v>
      </c>
      <c r="Q43" s="15" t="b">
        <f>OR('Quiz 3'!E9=20,'Quiz 3'!F9=20,'Quiz 3'!G9=20,'Quiz 3'!H9=20,'Quiz 3'!I9=20,'Quiz 3'!J9=20,'Quiz 3'!K9=20,'Quiz 3'!L9=20,'Quiz 3'!M9=20,'Quiz 3'!N9=20,'Quiz 3'!O9=20)</f>
        <v>0</v>
      </c>
      <c r="R43" s="15" t="b">
        <f>OR('Quiz 3'!E9=20,'Quiz 3'!F9=20,'Quiz 3'!G9=20,'Quiz 3'!H9=20,'Quiz 3'!I9=20,'Quiz 3'!J9=20,'Quiz 3'!K9=20,'Quiz 3'!L9=20,'Quiz 3'!M9=20,'Quiz 3'!N9=20,'Quiz 3'!O9=20,'Quiz 3'!P9=20)</f>
        <v>0</v>
      </c>
      <c r="S43" s="15" t="b">
        <f>OR('Quiz 3'!E9=20,'Quiz 3'!F9=20,'Quiz 3'!G9=20,'Quiz 3'!H9=20,'Quiz 3'!I9=20,'Quiz 3'!J9=20,'Quiz 3'!K9=20,'Quiz 3'!L9=20,'Quiz 3'!M9=20,'Quiz 3'!N9=20,'Quiz 3'!O9=20,'Quiz 3'!P9=20,'Quiz 3'!Q9=20)</f>
        <v>0</v>
      </c>
      <c r="T43" s="15" t="b">
        <f>OR('Quiz 3'!E9=20,'Quiz 3'!F9=20,'Quiz 3'!G9=20,'Quiz 3'!H9=20,'Quiz 3'!I9=20,'Quiz 3'!J9=20,'Quiz 3'!K9=20,'Quiz 3'!L9=20,'Quiz 3'!M9=20,'Quiz 3'!N9=20,'Quiz 3'!O9=20,'Quiz 3'!P9=20,'Quiz 3'!Q9=20,'Quiz 3'!R9=20)</f>
        <v>0</v>
      </c>
      <c r="U43" s="15" t="b">
        <f>OR('Quiz 3'!E9=20,'Quiz 3'!F9=20,'Quiz 3'!G9=20,'Quiz 3'!H9=20,'Quiz 3'!I9=20,'Quiz 3'!J9=20,'Quiz 3'!K9=20,'Quiz 3'!L9=20,'Quiz 3'!M9=20,'Quiz 3'!N9=20,'Quiz 3'!O9=20,'Quiz 3'!P9=20,'Quiz 3'!Q9=20,'Quiz 3'!R9=20,'Quiz 3'!S9=20)</f>
        <v>0</v>
      </c>
      <c r="V43" s="15" t="b">
        <f>OR('Quiz 3'!E9=20,'Quiz 3'!F9=20,'Quiz 3'!G9=20,'Quiz 3'!H9=20,'Quiz 3'!I9=20,'Quiz 3'!J9=20,'Quiz 3'!K9=20,'Quiz 3'!L9=20,'Quiz 3'!M9=20,'Quiz 3'!N9=20,'Quiz 3'!O9=20,'Quiz 3'!P9=20,'Quiz 3'!Q9=20,'Quiz 3'!R9=20,'Quiz 3'!S9=20,'Quiz 3'!T9=20)</f>
        <v>0</v>
      </c>
      <c r="W43" s="15" t="b">
        <f>OR('Quiz 3'!E9=20,'Quiz 3'!F9=20,'Quiz 3'!G9=20,'Quiz 3'!H9=20,'Quiz 3'!I9=20,'Quiz 3'!J9=20,'Quiz 3'!K9=20,'Quiz 3'!L9=20,'Quiz 3'!M9=20,'Quiz 3'!N9=20,'Quiz 3'!O9=20,'Quiz 3'!P9=20,'Quiz 3'!Q9=20,'Quiz 3'!R9=20,'Quiz 3'!S9=20,'Quiz 3'!T9=20,'Quiz 3'!U9=20)</f>
        <v>0</v>
      </c>
      <c r="X43" s="15" t="b">
        <f>OR('Quiz 3'!E9=20,'Quiz 3'!F9=20,'Quiz 3'!G9=20,'Quiz 3'!H9=20,'Quiz 3'!I9=20,'Quiz 3'!J9=20,'Quiz 3'!K9=20,'Quiz 3'!L9=20,'Quiz 3'!M9=20,'Quiz 3'!N9=20,'Quiz 3'!O9=20,'Quiz 3'!P9=20,'Quiz 3'!Q9=20,'Quiz 3'!R9=20,'Quiz 3'!S9=20,'Quiz 3'!T9=20,'Quiz 3'!U9=20,'Quiz 3'!V9=20)</f>
        <v>0</v>
      </c>
      <c r="Y43" s="15" t="b">
        <f>OR('Quiz 3'!E9=20,'Quiz 3'!F9=20,'Quiz 3'!G9=20,'Quiz 3'!H9=20,'Quiz 3'!I9=20,'Quiz 3'!J9=20,'Quiz 3'!K9=20,'Quiz 3'!L9=20,'Quiz 3'!M9=20,'Quiz 3'!N9=20,'Quiz 3'!O9=20,'Quiz 3'!P9=20,'Quiz 3'!Q9=20,'Quiz 3'!R9=20,'Quiz 3'!S9=20,'Quiz 3'!T9=20,'Quiz 3'!U9=20,'Quiz 3'!V9=20,'Quiz 3'!W9=20)</f>
        <v>0</v>
      </c>
      <c r="Z43" s="15" t="b">
        <f>OR('Quiz 3'!E9=20,'Quiz 3'!F9=20,'Quiz 3'!G9=20,'Quiz 3'!H9=20,'Quiz 3'!I9=20,'Quiz 3'!J9=20,'Quiz 3'!K9=20,'Quiz 3'!L9=20,'Quiz 3'!M9=20,'Quiz 3'!N9=20,'Quiz 3'!O9=20,'Quiz 3'!P9=20,'Quiz 3'!Q9=20,'Quiz 3'!R9=20,'Quiz 3'!S9=20,'Quiz 3'!T9=20,'Quiz 3'!U9=20,'Quiz 3'!V9=20,'Quiz 3'!W9=20,'Quiz 3'!X9=20)</f>
        <v>0</v>
      </c>
      <c r="AA43" s="15" t="b">
        <f>OR('Quiz 3'!E9=20,'Quiz 3'!F9=20,'Quiz 3'!G9=20,'Quiz 3'!H9=20,'Quiz 3'!I9=20,'Quiz 3'!J9=20,'Quiz 3'!K9=20,'Quiz 3'!L9=20,'Quiz 3'!M9=20,'Quiz 3'!N9=20,'Quiz 3'!O9=20,'Quiz 3'!P9=20,'Quiz 3'!Q9=20,'Quiz 3'!R9=20,'Quiz 3'!S9=20,'Quiz 3'!T9=20,'Quiz 3'!U9=20,'Quiz 3'!V9=20,'Quiz 3'!W9=20,'Quiz 3'!X9=20,'Quiz 3'!Y9=20)</f>
        <v>0</v>
      </c>
    </row>
    <row r="44" spans="2:27" hidden="1" x14ac:dyDescent="0.3">
      <c r="C44" t="b">
        <f>IF(B41&gt;=8,TRUE,FALSE)</f>
        <v>0</v>
      </c>
      <c r="D44">
        <v>8</v>
      </c>
      <c r="E44">
        <f>COUNTIF('Quiz 3'!E7:L13,-10)</f>
        <v>0</v>
      </c>
      <c r="F44" s="15"/>
      <c r="G44" s="15" t="b">
        <f>OR('Quiz 3'!E10=20,'Quiz 3'!F10=20,'Quiz 3'!G10=20,'Quiz 3'!H10=20,'Quiz 3'!I10=20,'Quiz 3'!J10=20,'Quiz 3'!K10=20,'Quiz 3'!L10=20,'Quiz 3'!M10=20,'Quiz 3'!N10=20,'Quiz 3'!O10=20,'Quiz 3'!P10=20,'Quiz 3'!Q10=20,'Quiz 3'!R10=20,'Quiz 3'!S10=20,'Quiz 3'!T10=20,'Quiz 3'!U10=20,'Quiz 3'!V10=20,'Quiz 3'!W10=20,'Quiz 3'!X10=20,'Quiz 3'!Y10=20)</f>
        <v>0</v>
      </c>
      <c r="H44" s="15"/>
      <c r="I44" s="15" t="b">
        <f>OR('Quiz 3'!E10=20,'Quiz 3'!F10=20,'Quiz 3'!G10=20)</f>
        <v>0</v>
      </c>
      <c r="J44" s="15" t="b">
        <f>OR('Quiz 3'!E10=20,'Quiz 3'!F10=20,'Quiz 3'!G10=20,'Quiz 3'!H10=20)</f>
        <v>0</v>
      </c>
      <c r="K44" s="15" t="b">
        <f>OR('Quiz 3'!E10=20,'Quiz 3'!F10=20,'Quiz 3'!G10=20,'Quiz 3'!H10=20,'Quiz 3'!I10=20)</f>
        <v>0</v>
      </c>
      <c r="L44" s="15" t="b">
        <f>OR('Quiz 3'!E10=20,'Quiz 3'!F10=20,'Quiz 3'!G10=20,'Quiz 3'!H10=20,'Quiz 3'!I10=20,'Quiz 3'!J10=20)</f>
        <v>0</v>
      </c>
      <c r="M44" s="15" t="b">
        <f>OR('Quiz 3'!E10=20,'Quiz 3'!F10=20,'Quiz 3'!G10=20,'Quiz 3'!H10=20,'Quiz 3'!I10=20,'Quiz 3'!J10=20,'Quiz 3'!K10=20)</f>
        <v>0</v>
      </c>
      <c r="N44" s="15" t="b">
        <f>OR('Quiz 3'!E10=20,'Quiz 3'!F10=20,'Quiz 3'!G10=20,'Quiz 3'!H10=20,'Quiz 3'!I10=20,'Quiz 3'!J10=20,'Quiz 3'!K10=20,'Quiz 3'!L10=20)</f>
        <v>0</v>
      </c>
      <c r="O44" s="15" t="b">
        <f>OR('Quiz 3'!E10=20,'Quiz 3'!F10=20,'Quiz 3'!G10=20,'Quiz 3'!H10=20,'Quiz 3'!I10=20,'Quiz 3'!J10=20,'Quiz 3'!K10=20,'Quiz 3'!L10=20,'Quiz 3'!M10=20)</f>
        <v>0</v>
      </c>
      <c r="P44" s="15" t="b">
        <f>OR('Quiz 3'!E10=20,'Quiz 3'!F10=20,'Quiz 3'!G10=20,'Quiz 3'!H10=20,'Quiz 3'!I10=20,'Quiz 3'!J10=20,'Quiz 3'!K10=20,'Quiz 3'!L10=20,'Quiz 3'!M10=20,'Quiz 3'!N10=20)</f>
        <v>0</v>
      </c>
      <c r="Q44" s="15" t="b">
        <f>OR('Quiz 3'!E10=20,'Quiz 3'!F10=20,'Quiz 3'!G10=20,'Quiz 3'!H10=20,'Quiz 3'!I10=20,'Quiz 3'!J10=20,'Quiz 3'!K10=20,'Quiz 3'!L10=20,'Quiz 3'!M10=20,'Quiz 3'!N10=20,'Quiz 3'!O10=20)</f>
        <v>0</v>
      </c>
      <c r="R44" s="15" t="b">
        <f>OR('Quiz 3'!E10=20,'Quiz 3'!F10=20,'Quiz 3'!G10=20,'Quiz 3'!H10=20,'Quiz 3'!I10=20,'Quiz 3'!J10=20,'Quiz 3'!K10=20,'Quiz 3'!L10=20,'Quiz 3'!M10=20,'Quiz 3'!N10=20,'Quiz 3'!O10=20,'Quiz 3'!P10=20)</f>
        <v>0</v>
      </c>
      <c r="S44" s="15" t="b">
        <f>OR('Quiz 3'!E10=20,'Quiz 3'!F10=20,'Quiz 3'!G10=20,'Quiz 3'!H10=20,'Quiz 3'!I10=20,'Quiz 3'!J10=20,'Quiz 3'!K10=20,'Quiz 3'!L10=20,'Quiz 3'!M10=20,'Quiz 3'!N10=20,'Quiz 3'!O10=20,'Quiz 3'!P10=20,'Quiz 3'!Q10=20)</f>
        <v>0</v>
      </c>
      <c r="T44" s="15" t="b">
        <f>OR('Quiz 3'!E10=20,'Quiz 3'!F10=20,'Quiz 3'!G10=20,'Quiz 3'!H10=20,'Quiz 3'!I10=20,'Quiz 3'!J10=20,'Quiz 3'!K10=20,'Quiz 3'!L10=20,'Quiz 3'!M10=20,'Quiz 3'!N10=20,'Quiz 3'!O10=20,'Quiz 3'!P10=20,'Quiz 3'!Q10=20,'Quiz 3'!R10=20)</f>
        <v>0</v>
      </c>
      <c r="U44" s="15" t="b">
        <f>OR('Quiz 3'!E10=20,'Quiz 3'!F10=20,'Quiz 3'!G10=20,'Quiz 3'!H10=20,'Quiz 3'!I10=20,'Quiz 3'!J10=20,'Quiz 3'!K10=20,'Quiz 3'!L10=20,'Quiz 3'!M10=20,'Quiz 3'!N10=20,'Quiz 3'!O10=20,'Quiz 3'!P10=20,'Quiz 3'!Q10=20,'Quiz 3'!R10=20,'Quiz 3'!S10=20)</f>
        <v>0</v>
      </c>
      <c r="V44" s="15" t="b">
        <f>OR('Quiz 3'!E10=20,'Quiz 3'!F10=20,'Quiz 3'!G10=20,'Quiz 3'!H10=20,'Quiz 3'!I10=20,'Quiz 3'!J10=20,'Quiz 3'!K10=20,'Quiz 3'!L10=20,'Quiz 3'!M10=20,'Quiz 3'!N10=20,'Quiz 3'!O10=20,'Quiz 3'!P10=20,'Quiz 3'!Q10=20,'Quiz 3'!R10=20,'Quiz 3'!S10=20,'Quiz 3'!T10=20)</f>
        <v>0</v>
      </c>
      <c r="W44" s="15" t="b">
        <f>OR('Quiz 3'!E10=20,'Quiz 3'!F10=20,'Quiz 3'!G10=20,'Quiz 3'!H10=20,'Quiz 3'!I10=20,'Quiz 3'!J10=20,'Quiz 3'!K10=20,'Quiz 3'!L10=20,'Quiz 3'!M10=20,'Quiz 3'!N10=20,'Quiz 3'!O10=20,'Quiz 3'!P10=20,'Quiz 3'!Q10=20,'Quiz 3'!R10=20,'Quiz 3'!S10=20,'Quiz 3'!T10=20,'Quiz 3'!U10=20)</f>
        <v>0</v>
      </c>
      <c r="X44" s="15" t="b">
        <f>OR('Quiz 3'!E10=20,'Quiz 3'!F10=20,'Quiz 3'!G10=20,'Quiz 3'!H10=20,'Quiz 3'!I10=20,'Quiz 3'!J10=20,'Quiz 3'!K10=20,'Quiz 3'!L10=20,'Quiz 3'!M10=20,'Quiz 3'!N10=20,'Quiz 3'!O10=20,'Quiz 3'!P10=20,'Quiz 3'!Q10=20,'Quiz 3'!R10=20,'Quiz 3'!S10=20,'Quiz 3'!T10=20,'Quiz 3'!U10=20,'Quiz 3'!V10=20)</f>
        <v>0</v>
      </c>
      <c r="Y44" s="15" t="b">
        <f>OR('Quiz 3'!E10=20,'Quiz 3'!F10=20,'Quiz 3'!G10=20,'Quiz 3'!H10=20,'Quiz 3'!I10=20,'Quiz 3'!J10=20,'Quiz 3'!K10=20,'Quiz 3'!L10=20,'Quiz 3'!M10=20,'Quiz 3'!N10=20,'Quiz 3'!O10=20,'Quiz 3'!P10=20,'Quiz 3'!Q10=20,'Quiz 3'!R10=20,'Quiz 3'!S10=20,'Quiz 3'!T10=20,'Quiz 3'!U10=20,'Quiz 3'!V10=20,'Quiz 3'!W10=20)</f>
        <v>0</v>
      </c>
      <c r="Z44" s="15" t="b">
        <f>OR('Quiz 3'!E10=20,'Quiz 3'!F10=20,'Quiz 3'!G10=20,'Quiz 3'!H10=20,'Quiz 3'!I10=20,'Quiz 3'!J10=20,'Quiz 3'!K10=20,'Quiz 3'!L10=20,'Quiz 3'!M10=20,'Quiz 3'!N10=20,'Quiz 3'!O10=20,'Quiz 3'!P10=20,'Quiz 3'!Q10=20,'Quiz 3'!R10=20,'Quiz 3'!S10=20,'Quiz 3'!T10=20,'Quiz 3'!U10=20,'Quiz 3'!V10=20,'Quiz 3'!W10=20,'Quiz 3'!X10=20)</f>
        <v>0</v>
      </c>
      <c r="AA44" s="15" t="b">
        <f>OR('Quiz 3'!E10=20,'Quiz 3'!F10=20,'Quiz 3'!G10=20,'Quiz 3'!H10=20,'Quiz 3'!I10=20,'Quiz 3'!J10=20,'Quiz 3'!K10=20,'Quiz 3'!L10=20,'Quiz 3'!M10=20,'Quiz 3'!N10=20,'Quiz 3'!O10=20,'Quiz 3'!P10=20,'Quiz 3'!Q10=20,'Quiz 3'!R10=20,'Quiz 3'!S10=20,'Quiz 3'!T10=20,'Quiz 3'!U10=20,'Quiz 3'!V10=20,'Quiz 3'!W10=20,'Quiz 3'!X10=20,'Quiz 3'!Y10=20)</f>
        <v>0</v>
      </c>
    </row>
    <row r="45" spans="2:27" hidden="1" x14ac:dyDescent="0.3">
      <c r="C45" t="b">
        <f>IF(B41&gt;=9,TRUE,FALSE)</f>
        <v>0</v>
      </c>
      <c r="D45">
        <v>9</v>
      </c>
      <c r="E45">
        <f>COUNTIF('Quiz 3'!E7:M13,-10)</f>
        <v>0</v>
      </c>
      <c r="F45" s="15"/>
      <c r="G45" s="15" t="b">
        <f>OR('Quiz 3'!E11=20,'Quiz 3'!F11=20,'Quiz 3'!G11=20,'Quiz 3'!H11=20,'Quiz 3'!I11=20,'Quiz 3'!J11=20,'Quiz 3'!K11=20,'Quiz 3'!L11=20,'Quiz 3'!M11=20,'Quiz 3'!N11=20,'Quiz 3'!O11=20,'Quiz 3'!P11=20,'Quiz 3'!Q11=20,'Quiz 3'!R11=20,'Quiz 3'!S11=20,'Quiz 3'!T11=20,'Quiz 3'!U11=20,'Quiz 3'!V11=20,'Quiz 3'!W11=20,'Quiz 3'!X11=20,'Quiz 3'!Y11=20)</f>
        <v>0</v>
      </c>
      <c r="H45" s="15"/>
      <c r="I45" s="15" t="b">
        <f>OR('Quiz 3'!E11=20,'Quiz 3'!F11=20,'Quiz 3'!G11=20)</f>
        <v>0</v>
      </c>
      <c r="J45" s="15" t="b">
        <f>OR('Quiz 3'!E11=20,'Quiz 3'!F11=20,'Quiz 3'!G11=20,'Quiz 3'!H11=20)</f>
        <v>0</v>
      </c>
      <c r="K45" s="15" t="b">
        <f>OR('Quiz 3'!E11=20,'Quiz 3'!F11=20,'Quiz 3'!G11=20,'Quiz 3'!H11=20,'Quiz 3'!I11=20)</f>
        <v>0</v>
      </c>
      <c r="L45" s="15" t="b">
        <f>OR('Quiz 3'!E11=20,'Quiz 3'!F11=20,'Quiz 3'!G11=20,'Quiz 3'!H11=20,'Quiz 3'!I11=20,'Quiz 3'!J11=20)</f>
        <v>0</v>
      </c>
      <c r="M45" s="15" t="b">
        <f>OR('Quiz 3'!E11=20,'Quiz 3'!F11=20,'Quiz 3'!G11=20,'Quiz 3'!H11=20,'Quiz 3'!I11=20,'Quiz 3'!J11=20,'Quiz 3'!K11=20)</f>
        <v>0</v>
      </c>
      <c r="N45" s="15" t="b">
        <f>OR('Quiz 3'!E11=20,'Quiz 3'!F11=20,'Quiz 3'!G11=20,'Quiz 3'!H11=20,'Quiz 3'!I11=20,'Quiz 3'!J11=20,'Quiz 3'!K11=20,'Quiz 3'!L11=20)</f>
        <v>0</v>
      </c>
      <c r="O45" s="15" t="b">
        <f>OR('Quiz 3'!E11=20,'Quiz 3'!F11=20,'Quiz 3'!G11=20,'Quiz 3'!H11=20,'Quiz 3'!I11=20,'Quiz 3'!J11=20,'Quiz 3'!K11=20,'Quiz 3'!L11=20,'Quiz 3'!M11=20)</f>
        <v>0</v>
      </c>
      <c r="P45" s="15" t="b">
        <f>OR('Quiz 3'!E11=20,'Quiz 3'!F11=20,'Quiz 3'!G11=20,'Quiz 3'!H11=20,'Quiz 3'!I11=20,'Quiz 3'!J11=20,'Quiz 3'!K11=20,'Quiz 3'!L11=20,'Quiz 3'!M11=20,'Quiz 3'!N11=20)</f>
        <v>0</v>
      </c>
      <c r="Q45" s="15" t="b">
        <f>OR('Quiz 3'!E11=20,'Quiz 3'!F11=20,'Quiz 3'!G11=20,'Quiz 3'!H11=20,'Quiz 3'!I11=20,'Quiz 3'!J11=20,'Quiz 3'!K11=20,'Quiz 3'!L11=20,'Quiz 3'!M11=20,'Quiz 3'!N11=20,'Quiz 3'!O11=20)</f>
        <v>0</v>
      </c>
      <c r="R45" s="15" t="b">
        <f>OR('Quiz 3'!E11=20,'Quiz 3'!F11=20,'Quiz 3'!G11=20,'Quiz 3'!H11=20,'Quiz 3'!I11=20,'Quiz 3'!J11=20,'Quiz 3'!K11=20,'Quiz 3'!L11=20,'Quiz 3'!M11=20,'Quiz 3'!N11=20,'Quiz 3'!O11=20,'Quiz 3'!P11=20)</f>
        <v>0</v>
      </c>
      <c r="S45" s="15" t="b">
        <f>OR('Quiz 3'!E11=20,'Quiz 3'!F11=20,'Quiz 3'!G11=20,'Quiz 3'!H11=20,'Quiz 3'!I11=20,'Quiz 3'!J11=20,'Quiz 3'!K11=20,'Quiz 3'!L11=20,'Quiz 3'!M11=20,'Quiz 3'!N11=20,'Quiz 3'!O11=20,'Quiz 3'!P11=20,'Quiz 3'!Q11=20)</f>
        <v>0</v>
      </c>
      <c r="T45" s="15" t="b">
        <f>OR('Quiz 3'!E11=20,'Quiz 3'!F11=20,'Quiz 3'!G11=20,'Quiz 3'!H11=20,'Quiz 3'!I11=20,'Quiz 3'!J11=20,'Quiz 3'!K11=20,'Quiz 3'!L11=20,'Quiz 3'!M11=20,'Quiz 3'!N11=20,'Quiz 3'!O11=20,'Quiz 3'!P11=20,'Quiz 3'!Q11=20,'Quiz 3'!R11=20)</f>
        <v>0</v>
      </c>
      <c r="U45" s="15" t="b">
        <f>OR('Quiz 3'!E11=20,'Quiz 3'!F11=20,'Quiz 3'!G11=20,'Quiz 3'!H11=20,'Quiz 3'!I11=20,'Quiz 3'!J11=20,'Quiz 3'!K11=20,'Quiz 3'!L11=20,'Quiz 3'!M11=20,'Quiz 3'!N11=20,'Quiz 3'!O11=20,'Quiz 3'!P11=20,'Quiz 3'!Q11=20,'Quiz 3'!R11=20,'Quiz 3'!S11=20)</f>
        <v>0</v>
      </c>
      <c r="V45" s="15" t="b">
        <f>OR('Quiz 3'!E11=20,'Quiz 3'!F11=20,'Quiz 3'!G11=20,'Quiz 3'!H11=20,'Quiz 3'!I11=20,'Quiz 3'!J11=20,'Quiz 3'!K11=20,'Quiz 3'!L11=20,'Quiz 3'!M11=20,'Quiz 3'!N11=20,'Quiz 3'!O11=20,'Quiz 3'!P11=20,'Quiz 3'!Q11=20,'Quiz 3'!R11=20,'Quiz 3'!S11=20,'Quiz 3'!T11=20)</f>
        <v>0</v>
      </c>
      <c r="W45" s="15" t="b">
        <f>OR('Quiz 3'!E11=20,'Quiz 3'!F11=20,'Quiz 3'!G11=20,'Quiz 3'!H11=20,'Quiz 3'!I11=20,'Quiz 3'!J11=20,'Quiz 3'!K11=20,'Quiz 3'!L11=20,'Quiz 3'!M11=20,'Quiz 3'!N11=20,'Quiz 3'!O11=20,'Quiz 3'!P11=20,'Quiz 3'!Q11=20,'Quiz 3'!R11=20,'Quiz 3'!S11=20,'Quiz 3'!T11=20,'Quiz 3'!U11=20)</f>
        <v>0</v>
      </c>
      <c r="X45" s="15" t="b">
        <f>OR('Quiz 3'!E11=20,'Quiz 3'!F11=20,'Quiz 3'!G11=20,'Quiz 3'!H11=20,'Quiz 3'!I11=20,'Quiz 3'!J11=20,'Quiz 3'!K11=20,'Quiz 3'!L11=20,'Quiz 3'!M11=20,'Quiz 3'!N11=20,'Quiz 3'!O11=20,'Quiz 3'!P11=20,'Quiz 3'!Q11=20,'Quiz 3'!R11=20,'Quiz 3'!S11=20,'Quiz 3'!T11=20,'Quiz 3'!U11=20,'Quiz 3'!V11=20)</f>
        <v>0</v>
      </c>
      <c r="Y45" s="15" t="b">
        <f>OR('Quiz 3'!E11=20,'Quiz 3'!F11=20,'Quiz 3'!G11=20,'Quiz 3'!H11=20,'Quiz 3'!I11=20,'Quiz 3'!J11=20,'Quiz 3'!K11=20,'Quiz 3'!L11=20,'Quiz 3'!M11=20,'Quiz 3'!N11=20,'Quiz 3'!O11=20,'Quiz 3'!P11=20,'Quiz 3'!Q11=20,'Quiz 3'!R11=20,'Quiz 3'!S11=20,'Quiz 3'!T11=20,'Quiz 3'!U11=20,'Quiz 3'!V11=20,'Quiz 3'!W11=20)</f>
        <v>0</v>
      </c>
      <c r="Z45" s="15" t="b">
        <f>OR('Quiz 3'!E11=20,'Quiz 3'!F11=20,'Quiz 3'!G11=20,'Quiz 3'!H11=20,'Quiz 3'!I11=20,'Quiz 3'!J11=20,'Quiz 3'!K11=20,'Quiz 3'!L11=20,'Quiz 3'!M11=20,'Quiz 3'!N11=20,'Quiz 3'!O11=20,'Quiz 3'!P11=20,'Quiz 3'!Q11=20,'Quiz 3'!R11=20,'Quiz 3'!S11=20,'Quiz 3'!T11=20,'Quiz 3'!U11=20,'Quiz 3'!V11=20,'Quiz 3'!W11=20,'Quiz 3'!X11=20)</f>
        <v>0</v>
      </c>
      <c r="AA45" s="15" t="b">
        <f>OR('Quiz 3'!E11=20,'Quiz 3'!F11=20,'Quiz 3'!G11=20,'Quiz 3'!H11=20,'Quiz 3'!I11=20,'Quiz 3'!J11=20,'Quiz 3'!K11=20,'Quiz 3'!L11=20,'Quiz 3'!M11=20,'Quiz 3'!N11=20,'Quiz 3'!O11=20,'Quiz 3'!P11=20,'Quiz 3'!Q11=20,'Quiz 3'!R11=20,'Quiz 3'!S11=20,'Quiz 3'!T11=20,'Quiz 3'!U11=20,'Quiz 3'!V11=20,'Quiz 3'!W11=20,'Quiz 3'!X11=20,'Quiz 3'!Y11=20)</f>
        <v>0</v>
      </c>
    </row>
    <row r="46" spans="2:27" hidden="1" x14ac:dyDescent="0.3">
      <c r="C46" t="b">
        <f>IF(B41&gt;=10,TRUE,FALSE)</f>
        <v>0</v>
      </c>
      <c r="D46">
        <v>10</v>
      </c>
      <c r="E46">
        <f>COUNTIF('Quiz 3'!E7:N13,-10)</f>
        <v>0</v>
      </c>
      <c r="F46" s="15"/>
      <c r="G46" s="15" t="b">
        <f>OR('Quiz 3'!E12=20,'Quiz 3'!F12=20,'Quiz 3'!G12=20,'Quiz 3'!H12=20,'Quiz 3'!I12=20,'Quiz 3'!J12=20,'Quiz 3'!K12=20,'Quiz 3'!L12=20,'Quiz 3'!M12=20,'Quiz 3'!N12=20,'Quiz 3'!O12=20,'Quiz 3'!P12=20,'Quiz 3'!Q12=20,'Quiz 3'!R12=20,'Quiz 3'!S12=20,'Quiz 3'!T12=20,'Quiz 3'!U12=20,'Quiz 3'!V12=20,'Quiz 3'!W12=20,'Quiz 3'!X12=20,'Quiz 3'!Y12=20)</f>
        <v>0</v>
      </c>
      <c r="H46" s="15"/>
      <c r="I46" s="15" t="b">
        <f>OR('Quiz 3'!E12=20,'Quiz 3'!F12=20,'Quiz 3'!G12=20)</f>
        <v>0</v>
      </c>
      <c r="J46" s="15" t="b">
        <f>OR('Quiz 3'!E12=20,'Quiz 3'!F12=20,'Quiz 3'!G12=20,'Quiz 3'!H12=20)</f>
        <v>0</v>
      </c>
      <c r="K46" s="15" t="b">
        <f>OR('Quiz 3'!E12=20,'Quiz 3'!F12=20,'Quiz 3'!G12=20,'Quiz 3'!H12=20,'Quiz 3'!I12=20)</f>
        <v>0</v>
      </c>
      <c r="L46" s="15" t="b">
        <f>OR('Quiz 3'!E12=20,'Quiz 3'!F12=20,'Quiz 3'!G12=20,'Quiz 3'!H12=20,'Quiz 3'!I12=20,'Quiz 3'!J12=20)</f>
        <v>0</v>
      </c>
      <c r="M46" s="15" t="b">
        <f>OR('Quiz 3'!E12=20,'Quiz 3'!F12=20,'Quiz 3'!G12=20,'Quiz 3'!H12=20,'Quiz 3'!I12=20,'Quiz 3'!J12=20,'Quiz 3'!K12=20)</f>
        <v>0</v>
      </c>
      <c r="N46" s="15" t="b">
        <f>OR('Quiz 3'!E12=20,'Quiz 3'!F12=20,'Quiz 3'!G12=20,'Quiz 3'!H12=20,'Quiz 3'!I12=20,'Quiz 3'!J12=20,'Quiz 3'!K12=20,'Quiz 3'!L12=20)</f>
        <v>0</v>
      </c>
      <c r="O46" s="15" t="b">
        <f>OR('Quiz 3'!E12=20,'Quiz 3'!F12=20,'Quiz 3'!G12=20,'Quiz 3'!H12=20,'Quiz 3'!I12=20,'Quiz 3'!J12=20,'Quiz 3'!K12=20,'Quiz 3'!L12=20,'Quiz 3'!M12=20)</f>
        <v>0</v>
      </c>
      <c r="P46" s="15" t="b">
        <f>OR('Quiz 3'!E12=20,'Quiz 3'!F12=20,'Quiz 3'!G12=20,'Quiz 3'!H12=20,'Quiz 3'!I12=20,'Quiz 3'!J12=20,'Quiz 3'!K12=20,'Quiz 3'!L12=20,'Quiz 3'!M12=20,'Quiz 3'!N12=20)</f>
        <v>0</v>
      </c>
      <c r="Q46" s="15" t="b">
        <f>OR('Quiz 3'!E12=20,'Quiz 3'!F12=20,'Quiz 3'!G12=20,'Quiz 3'!H12=20,'Quiz 3'!I12=20,'Quiz 3'!J12=20,'Quiz 3'!K12=20,'Quiz 3'!L12=20,'Quiz 3'!M12=20,'Quiz 3'!N12=20,'Quiz 3'!O12=20)</f>
        <v>0</v>
      </c>
      <c r="R46" s="15" t="b">
        <f>OR('Quiz 3'!E12=20,'Quiz 3'!F12=20,'Quiz 3'!G12=20,'Quiz 3'!H12=20,'Quiz 3'!I12=20,'Quiz 3'!J12=20,'Quiz 3'!K12=20,'Quiz 3'!L12=20,'Quiz 3'!M12=20,'Quiz 3'!N12=20,'Quiz 3'!O12=20,'Quiz 3'!P12=20)</f>
        <v>0</v>
      </c>
      <c r="S46" s="15" t="b">
        <f>OR('Quiz 3'!E12=20,'Quiz 3'!F12=20,'Quiz 3'!G12=20,'Quiz 3'!H12=20,'Quiz 3'!I12=20,'Quiz 3'!J12=20,'Quiz 3'!K12=20,'Quiz 3'!L12=20,'Quiz 3'!M12=20,'Quiz 3'!N12=20,'Quiz 3'!O12=20,'Quiz 3'!P12=20,'Quiz 3'!Q12=20)</f>
        <v>0</v>
      </c>
      <c r="T46" s="15" t="b">
        <f>OR('Quiz 3'!E12=20,'Quiz 3'!F12=20,'Quiz 3'!G12=20,'Quiz 3'!H12=20,'Quiz 3'!I12=20,'Quiz 3'!J12=20,'Quiz 3'!K12=20,'Quiz 3'!L12=20,'Quiz 3'!M12=20,'Quiz 3'!N12=20,'Quiz 3'!O12=20,'Quiz 3'!P12=20,'Quiz 3'!Q12=20,'Quiz 3'!R12=20)</f>
        <v>0</v>
      </c>
      <c r="U46" s="15" t="b">
        <f>OR('Quiz 3'!E12=20,'Quiz 3'!F12=20,'Quiz 3'!G12=20,'Quiz 3'!H12=20,'Quiz 3'!I12=20,'Quiz 3'!J12=20,'Quiz 3'!K12=20,'Quiz 3'!L12=20,'Quiz 3'!M12=20,'Quiz 3'!N12=20,'Quiz 3'!O12=20,'Quiz 3'!P12=20,'Quiz 3'!Q12=20,'Quiz 3'!R12=20,'Quiz 3'!S12=20)</f>
        <v>0</v>
      </c>
      <c r="V46" s="15" t="b">
        <f>OR('Quiz 3'!E12=20,'Quiz 3'!F12=20,'Quiz 3'!G12=20,'Quiz 3'!H12=20,'Quiz 3'!I12=20,'Quiz 3'!J12=20,'Quiz 3'!K12=20,'Quiz 3'!L12=20,'Quiz 3'!M12=20,'Quiz 3'!N12=20,'Quiz 3'!O12=20,'Quiz 3'!P12=20,'Quiz 3'!Q12=20,'Quiz 3'!R12=20,'Quiz 3'!S12=20,'Quiz 3'!T12=20)</f>
        <v>0</v>
      </c>
      <c r="W46" s="15" t="b">
        <f>OR('Quiz 3'!E12=20,'Quiz 3'!F12=20,'Quiz 3'!G12=20,'Quiz 3'!H12=20,'Quiz 3'!I12=20,'Quiz 3'!J12=20,'Quiz 3'!K12=20,'Quiz 3'!L12=20,'Quiz 3'!M12=20,'Quiz 3'!N12=20,'Quiz 3'!O12=20,'Quiz 3'!P12=20,'Quiz 3'!Q12=20,'Quiz 3'!R12=20,'Quiz 3'!S12=20,'Quiz 3'!T12=20,'Quiz 3'!U12=20)</f>
        <v>0</v>
      </c>
      <c r="X46" s="15" t="b">
        <f>OR('Quiz 3'!E12=20,'Quiz 3'!F12=20,'Quiz 3'!G12=20,'Quiz 3'!H12=20,'Quiz 3'!I12=20,'Quiz 3'!J12=20,'Quiz 3'!K12=20,'Quiz 3'!L12=20,'Quiz 3'!M12=20,'Quiz 3'!N12=20,'Quiz 3'!O12=20,'Quiz 3'!P12=20,'Quiz 3'!Q12=20,'Quiz 3'!R12=20,'Quiz 3'!S12=20,'Quiz 3'!T12=20,'Quiz 3'!U12=20,'Quiz 3'!V12=20)</f>
        <v>0</v>
      </c>
      <c r="Y46" s="15" t="b">
        <f>OR('Quiz 3'!E12=20,'Quiz 3'!F12=20,'Quiz 3'!G12=20,'Quiz 3'!H12=20,'Quiz 3'!I12=20,'Quiz 3'!J12=20,'Quiz 3'!K12=20,'Quiz 3'!L12=20,'Quiz 3'!M12=20,'Quiz 3'!N12=20,'Quiz 3'!O12=20,'Quiz 3'!P12=20,'Quiz 3'!Q12=20,'Quiz 3'!R12=20,'Quiz 3'!S12=20,'Quiz 3'!T12=20,'Quiz 3'!U12=20,'Quiz 3'!V12=20,'Quiz 3'!W12=20)</f>
        <v>0</v>
      </c>
      <c r="Z46" s="15" t="b">
        <f>OR('Quiz 3'!E12=20,'Quiz 3'!F12=20,'Quiz 3'!G12=20,'Quiz 3'!H12=20,'Quiz 3'!I12=20,'Quiz 3'!J12=20,'Quiz 3'!K12=20,'Quiz 3'!L12=20,'Quiz 3'!M12=20,'Quiz 3'!N12=20,'Quiz 3'!O12=20,'Quiz 3'!P12=20,'Quiz 3'!Q12=20,'Quiz 3'!R12=20,'Quiz 3'!S12=20,'Quiz 3'!T12=20,'Quiz 3'!U12=20,'Quiz 3'!V12=20,'Quiz 3'!W12=20,'Quiz 3'!X12=20)</f>
        <v>0</v>
      </c>
      <c r="AA46" s="15" t="b">
        <f>OR('Quiz 3'!E12=20,'Quiz 3'!F12=20,'Quiz 3'!G12=20,'Quiz 3'!H12=20,'Quiz 3'!I12=20,'Quiz 3'!J12=20,'Quiz 3'!K12=20,'Quiz 3'!L12=20,'Quiz 3'!M12=20,'Quiz 3'!N12=20,'Quiz 3'!O12=20,'Quiz 3'!P12=20,'Quiz 3'!Q12=20,'Quiz 3'!R12=20,'Quiz 3'!S12=20,'Quiz 3'!T12=20,'Quiz 3'!U12=20,'Quiz 3'!V12=20,'Quiz 3'!W12=20,'Quiz 3'!X12=20,'Quiz 3'!Y12=20)</f>
        <v>0</v>
      </c>
    </row>
    <row r="47" spans="2:27" hidden="1" x14ac:dyDescent="0.3">
      <c r="C47" t="b">
        <f>IF(B41&gt;=11,TRUE,FALSE)</f>
        <v>0</v>
      </c>
      <c r="D47">
        <v>11</v>
      </c>
      <c r="E47">
        <f>COUNTIF('Quiz 3'!E7:O13,-10)</f>
        <v>0</v>
      </c>
      <c r="F47" s="15"/>
      <c r="G47" s="15" t="b">
        <f>OR('Quiz 3'!E13=20,'Quiz 3'!F13=20,'Quiz 3'!G13=20,'Quiz 3'!H13=20,'Quiz 3'!I13=20,'Quiz 3'!J13=20,'Quiz 3'!K13=20,'Quiz 3'!L13=20,'Quiz 3'!M13=20,'Quiz 3'!N13=20,'Quiz 3'!O13=20,'Quiz 3'!P13=20,'Quiz 3'!Q13=20,'Quiz 3'!R13=20,'Quiz 3'!S13=20,'Quiz 3'!T13=20,'Quiz 3'!U13=20,'Quiz 3'!V13=20,'Quiz 3'!W13=20,'Quiz 3'!X13=20,'Quiz 3'!Y13=20)</f>
        <v>0</v>
      </c>
      <c r="H47" s="15"/>
      <c r="I47" s="15" t="b">
        <f>OR('Quiz 3'!E13=20,'Quiz 3'!F13=20,'Quiz 3'!G13=20)</f>
        <v>0</v>
      </c>
      <c r="J47" s="15" t="b">
        <f>OR('Quiz 3'!E13=20,'Quiz 3'!F13=20,'Quiz 3'!G13=20,'Quiz 3'!H13=20)</f>
        <v>0</v>
      </c>
      <c r="K47" s="15" t="b">
        <f>OR('Quiz 3'!E13=20,'Quiz 3'!F13=20,'Quiz 3'!G13=20,'Quiz 3'!H13=20,'Quiz 3'!I13=20)</f>
        <v>0</v>
      </c>
      <c r="L47" s="15" t="b">
        <f>OR('Quiz 3'!E13=20,'Quiz 3'!F13=20,'Quiz 3'!G13=20,'Quiz 3'!H13=20,'Quiz 3'!I13=20,'Quiz 3'!J13=20)</f>
        <v>0</v>
      </c>
      <c r="M47" s="15" t="b">
        <f>OR('Quiz 3'!E13=20,'Quiz 3'!F13=20,'Quiz 3'!G13=20,'Quiz 3'!H13=20,'Quiz 3'!I13=20,'Quiz 3'!J13=20,'Quiz 3'!K13=20)</f>
        <v>0</v>
      </c>
      <c r="N47" s="15" t="b">
        <f>OR('Quiz 3'!E13=20,'Quiz 3'!F13=20,'Quiz 3'!G13=20,'Quiz 3'!H13=20,'Quiz 3'!I13=20,'Quiz 3'!J13=20,'Quiz 3'!K13=20,'Quiz 3'!L13=20)</f>
        <v>0</v>
      </c>
      <c r="O47" s="15" t="b">
        <f>OR('Quiz 3'!E13=20,'Quiz 3'!F13=20,'Quiz 3'!G13=20,'Quiz 3'!H13=20,'Quiz 3'!I13=20,'Quiz 3'!J13=20,'Quiz 3'!K13=20,'Quiz 3'!L13=20,'Quiz 3'!M13=20)</f>
        <v>0</v>
      </c>
      <c r="P47" s="15" t="b">
        <f>OR('Quiz 3'!E13=20,'Quiz 3'!F13=20,'Quiz 3'!G13=20,'Quiz 3'!H13=20,'Quiz 3'!I13=20,'Quiz 3'!J13=20,'Quiz 3'!K13=20,'Quiz 3'!L13=20,'Quiz 3'!M13=20,'Quiz 3'!N13=20)</f>
        <v>0</v>
      </c>
      <c r="Q47" s="15" t="b">
        <f>OR('Quiz 3'!E13=20,'Quiz 3'!F13=20,'Quiz 3'!G13=20,'Quiz 3'!H13=20,'Quiz 3'!I13=20,'Quiz 3'!J13=20,'Quiz 3'!K13=20,'Quiz 3'!L13=20,'Quiz 3'!M13=20,'Quiz 3'!N13=20,'Quiz 3'!O13=20)</f>
        <v>0</v>
      </c>
      <c r="R47" s="15" t="b">
        <f>OR('Quiz 3'!E13=20,'Quiz 3'!F13=20,'Quiz 3'!G13=20,'Quiz 3'!H13=20,'Quiz 3'!I13=20,'Quiz 3'!J13=20,'Quiz 3'!K13=20,'Quiz 3'!L13=20,'Quiz 3'!M13=20,'Quiz 3'!N13=20,'Quiz 3'!O13=20,'Quiz 3'!P13=20)</f>
        <v>0</v>
      </c>
      <c r="S47" s="15" t="b">
        <f>OR('Quiz 3'!E13=20,'Quiz 3'!F13=20,'Quiz 3'!G13=20,'Quiz 3'!H13=20,'Quiz 3'!I13=20,'Quiz 3'!J13=20,'Quiz 3'!K13=20,'Quiz 3'!L13=20,'Quiz 3'!M13=20,'Quiz 3'!N13=20,'Quiz 3'!O13=20,'Quiz 3'!P13=20,'Quiz 3'!Q13=20)</f>
        <v>0</v>
      </c>
      <c r="T47" s="15" t="b">
        <f>OR('Quiz 3'!E13=20,'Quiz 3'!F13=20,'Quiz 3'!G13=20,'Quiz 3'!H13=20,'Quiz 3'!I13=20,'Quiz 3'!J13=20,'Quiz 3'!K13=20,'Quiz 3'!L13=20,'Quiz 3'!M13=20,'Quiz 3'!N13=20,'Quiz 3'!O13=20,'Quiz 3'!P13=20,'Quiz 3'!Q13=20,'Quiz 3'!R13=20)</f>
        <v>0</v>
      </c>
      <c r="U47" s="15" t="b">
        <f>OR('Quiz 3'!E13=20,'Quiz 3'!F13=20,'Quiz 3'!G13=20,'Quiz 3'!H13=20,'Quiz 3'!I13=20,'Quiz 3'!J13=20,'Quiz 3'!K13=20,'Quiz 3'!L13=20,'Quiz 3'!M13=20,'Quiz 3'!N13=20,'Quiz 3'!O13=20,'Quiz 3'!P13=20,'Quiz 3'!Q13=20,'Quiz 3'!R13=20,'Quiz 3'!S13=20)</f>
        <v>0</v>
      </c>
      <c r="V47" s="15" t="b">
        <f>OR('Quiz 3'!E13=20,'Quiz 3'!F13=20,'Quiz 3'!G13=20,'Quiz 3'!H13=20,'Quiz 3'!I13=20,'Quiz 3'!J13=20,'Quiz 3'!K13=20,'Quiz 3'!L13=20,'Quiz 3'!M13=20,'Quiz 3'!N13=20,'Quiz 3'!O13=20,'Quiz 3'!P13=20,'Quiz 3'!Q13=20,'Quiz 3'!R13=20,'Quiz 3'!S13=20,'Quiz 3'!T13=20)</f>
        <v>0</v>
      </c>
      <c r="W47" s="15" t="b">
        <f>OR('Quiz 3'!E13=20,'Quiz 3'!F13=20,'Quiz 3'!G13=20,'Quiz 3'!H13=20,'Quiz 3'!I13=20,'Quiz 3'!J13=20,'Quiz 3'!K13=20,'Quiz 3'!L13=20,'Quiz 3'!M13=20,'Quiz 3'!N13=20,'Quiz 3'!O13=20,'Quiz 3'!P13=20,'Quiz 3'!Q13=20,'Quiz 3'!R13=20,'Quiz 3'!S13=20,'Quiz 3'!T13=20,'Quiz 3'!U13=20)</f>
        <v>0</v>
      </c>
      <c r="X47" s="15" t="b">
        <f>OR('Quiz 3'!E13=20,'Quiz 3'!F13=20,'Quiz 3'!G13=20,'Quiz 3'!H13=20,'Quiz 3'!I13=20,'Quiz 3'!J13=20,'Quiz 3'!K13=20,'Quiz 3'!L13=20,'Quiz 3'!M13=20,'Quiz 3'!N13=20,'Quiz 3'!O13=20,'Quiz 3'!P13=20,'Quiz 3'!Q13=20,'Quiz 3'!R13=20,'Quiz 3'!S13=20,'Quiz 3'!T13=20,'Quiz 3'!U13=20,'Quiz 3'!V13=20)</f>
        <v>0</v>
      </c>
      <c r="Y47" s="15" t="b">
        <f>OR('Quiz 3'!E13=20,'Quiz 3'!F13=20,'Quiz 3'!G13=20,'Quiz 3'!H13=20,'Quiz 3'!I13=20,'Quiz 3'!J13=20,'Quiz 3'!K13=20,'Quiz 3'!L13=20,'Quiz 3'!M13=20,'Quiz 3'!N13=20,'Quiz 3'!O13=20,'Quiz 3'!P13=20,'Quiz 3'!Q13=20,'Quiz 3'!R13=20,'Quiz 3'!S13=20,'Quiz 3'!T13=20,'Quiz 3'!U13=20,'Quiz 3'!V13=20,'Quiz 3'!W13=20)</f>
        <v>0</v>
      </c>
      <c r="Z47" s="15" t="b">
        <f>OR('Quiz 3'!E13=20,'Quiz 3'!F13=20,'Quiz 3'!G13=20,'Quiz 3'!H13=20,'Quiz 3'!I13=20,'Quiz 3'!J13=20,'Quiz 3'!K13=20,'Quiz 3'!L13=20,'Quiz 3'!M13=20,'Quiz 3'!N13=20,'Quiz 3'!O13=20,'Quiz 3'!P13=20,'Quiz 3'!Q13=20,'Quiz 3'!R13=20,'Quiz 3'!S13=20,'Quiz 3'!T13=20,'Quiz 3'!U13=20,'Quiz 3'!V13=20,'Quiz 3'!W13=20,'Quiz 3'!X13=20)</f>
        <v>0</v>
      </c>
      <c r="AA47" s="15" t="b">
        <f>OR('Quiz 3'!E13=20,'Quiz 3'!F13=20,'Quiz 3'!G13=20,'Quiz 3'!H13=20,'Quiz 3'!I13=20,'Quiz 3'!J13=20,'Quiz 3'!K13=20,'Quiz 3'!L13=20,'Quiz 3'!M13=20,'Quiz 3'!N13=20,'Quiz 3'!O13=20,'Quiz 3'!P13=20,'Quiz 3'!Q13=20,'Quiz 3'!R13=20,'Quiz 3'!S13=20,'Quiz 3'!T13=20,'Quiz 3'!U13=20,'Quiz 3'!V13=20,'Quiz 3'!W13=20,'Quiz 3'!X13=20,'Quiz 3'!Y13=20)</f>
        <v>0</v>
      </c>
    </row>
    <row r="48" spans="2:27" hidden="1" x14ac:dyDescent="0.3">
      <c r="C48" t="b">
        <f>IF(B41&gt;=12,TRUE,FALSE)</f>
        <v>0</v>
      </c>
      <c r="D48">
        <v>12</v>
      </c>
      <c r="E48">
        <f>COUNTIF('Quiz 3'!E7:P13,-10)</f>
        <v>0</v>
      </c>
      <c r="F48" s="15"/>
      <c r="G48" s="15">
        <f>COUNTIF(G41:G47,TRUE)</f>
        <v>0</v>
      </c>
      <c r="H48" s="15"/>
      <c r="I48" s="15">
        <f t="shared" ref="I48:AA48" si="4">COUNTIF(I41:I47,TRUE)</f>
        <v>0</v>
      </c>
      <c r="J48" s="15">
        <f t="shared" si="4"/>
        <v>0</v>
      </c>
      <c r="K48" s="15">
        <f t="shared" si="4"/>
        <v>0</v>
      </c>
      <c r="L48" s="15">
        <f t="shared" si="4"/>
        <v>0</v>
      </c>
      <c r="M48" s="15">
        <f t="shared" si="4"/>
        <v>0</v>
      </c>
      <c r="N48" s="15">
        <f t="shared" si="4"/>
        <v>0</v>
      </c>
      <c r="O48" s="15">
        <f t="shared" si="4"/>
        <v>0</v>
      </c>
      <c r="P48" s="15">
        <f t="shared" si="4"/>
        <v>0</v>
      </c>
      <c r="Q48" s="15">
        <f t="shared" si="4"/>
        <v>0</v>
      </c>
      <c r="R48" s="15">
        <f t="shared" si="4"/>
        <v>0</v>
      </c>
      <c r="S48" s="15">
        <f t="shared" si="4"/>
        <v>0</v>
      </c>
      <c r="T48" s="15">
        <f t="shared" si="4"/>
        <v>0</v>
      </c>
      <c r="U48" s="15">
        <f t="shared" si="4"/>
        <v>0</v>
      </c>
      <c r="V48" s="15">
        <f t="shared" si="4"/>
        <v>0</v>
      </c>
      <c r="W48" s="15">
        <f t="shared" si="4"/>
        <v>0</v>
      </c>
      <c r="X48" s="15">
        <f t="shared" si="4"/>
        <v>0</v>
      </c>
      <c r="Y48" s="15">
        <f t="shared" si="4"/>
        <v>0</v>
      </c>
      <c r="Z48" s="15">
        <f t="shared" si="4"/>
        <v>0</v>
      </c>
      <c r="AA48" s="15">
        <f t="shared" si="4"/>
        <v>0</v>
      </c>
    </row>
    <row r="49" spans="2:27" hidden="1" x14ac:dyDescent="0.3">
      <c r="C49" t="b">
        <f>IF(B41&gt;=13,TRUE,FALSE)</f>
        <v>0</v>
      </c>
      <c r="D49">
        <v>13</v>
      </c>
      <c r="E49">
        <f>COUNTIF('Quiz 3'!E7:Q13,-10)</f>
        <v>0</v>
      </c>
      <c r="F49" s="15"/>
      <c r="G49" s="15"/>
      <c r="H49" s="15"/>
      <c r="I49" s="39" t="str">
        <f>IF(I48=3,10,"")</f>
        <v/>
      </c>
      <c r="J49" s="40" t="str">
        <f>IF(AND(J48=3,I48&lt;&gt;3),10,IF(J48=4,20,""))</f>
        <v/>
      </c>
      <c r="K49" s="40" t="str">
        <f>IF(AND(K48=3,J48&lt;&gt;3,I48&lt;&gt;3),10,IF(AND(K48=4,J48&lt;&gt;4),20,IF(K48=5,20,"")))</f>
        <v/>
      </c>
      <c r="L49" s="40" t="str">
        <f>IF(AND(L48=3,K48&lt;&gt;3,J48&lt;&gt;3,I48&lt;&gt;3),10,IF(AND(L48=4,K48&lt;&gt;4,J48&lt;&gt;4),20,IF(AND(L48=5,K48&lt;&gt;5),20,IF(L48=6,20,""))))</f>
        <v/>
      </c>
      <c r="M49" s="40" t="str">
        <f>IF(AND(M48=3,L48&lt;&gt;3,K48&lt;&gt;3,J48&lt;&gt;3,I48&lt;&gt;3),10,IF(AND(M48=4,L48&lt;&gt;4,K48&lt;&gt;4,J48&lt;&gt;4),20,IF(AND(M48=5,L48&lt;&gt;5,K48&lt;&gt;5),20,IF(AND(M48=6,L48&lt;&gt;6),20,IF(M48=7,20,"")))))</f>
        <v/>
      </c>
      <c r="N49" s="40" t="str">
        <f>IF(AND(N48=3,M48&lt;&gt;3,L48&lt;&gt;3,K48&lt;&gt;3,J48&lt;&gt;3,I48&lt;&gt;3),10,IF(AND(N48=4,M48&lt;&gt;4,L48&lt;&gt;4,K48&lt;&gt;4,J48&lt;&gt;4),20,IF(AND(N48=5,M48&lt;&gt;5,L48&lt;&gt;5,K48&lt;&gt;5),20,IF(AND(N48=6,M48&lt;&gt;6,L48&lt;&gt;6),20,IF(AND(N48=7,M48&lt;&gt;7),20,"")))))</f>
        <v/>
      </c>
      <c r="O49" s="40" t="str">
        <f>IF(AND(O48=3,N48&lt;&gt;3,M48&lt;&gt;3,L48&lt;&gt;3,K48&lt;&gt;3,J48&lt;&gt;3,I48&lt;&gt;3),10,IF(AND(O48=4,N48&lt;&gt;4,M48&lt;&gt;4,L48&lt;&gt;4,K48&lt;&gt;4,J48&lt;&gt;4),20,IF(AND(O48=5,N48&lt;&gt;5,M48&lt;&gt;5,L48&lt;&gt;5,K48&lt;&gt;5),20,IF(AND(O48=6,N48&lt;&gt;6,M48&lt;&gt;6,L48&lt;&gt;6),20,IF(AND(O48=7,N48&lt;&gt;7,M48&lt;&gt;7),20,"")))))</f>
        <v/>
      </c>
      <c r="P49" s="40" t="str">
        <f>IF(AND(P48=3,O48&lt;&gt;3,N48&lt;&gt;3,M48&lt;&gt;3,L48&lt;&gt;3,K48&lt;&gt;3,J48&lt;&gt;3,I48&lt;&gt;3),10,IF(AND(P48=4,O48&lt;&gt;4,N48&lt;&gt;4,M48&lt;&gt;4,L48&lt;&gt;4,K48&lt;&gt;4,J48&lt;&gt;4),20,IF(AND(P48=5,O48&lt;&gt;5,N48&lt;&gt;5,M48&lt;&gt;5,L48&lt;&gt;5,K48&lt;&gt;5),20,IF(AND(P48=6,O48&lt;&gt;6,N48&lt;&gt;6,M48&lt;&gt;6,L48&lt;&gt;6),20,IF(AND(P48=7,O48&lt;&gt;7,N48&lt;&gt;7,M48&lt;&gt;7),20,"")))))</f>
        <v/>
      </c>
      <c r="Q49" s="40" t="str">
        <f>IF(AND(Q48=3,P48&lt;&gt;3,O48&lt;&gt;3,N48&lt;&gt;3,M48&lt;&gt;3,L48&lt;&gt;3,K48&lt;&gt;3,J48&lt;&gt;3,I48&lt;&gt;3),10,IF(AND(Q48=4,P48&lt;&gt;4,O48&lt;&gt;4,N48&lt;&gt;4,M48&lt;&gt;4,L48&lt;&gt;4,K48&lt;&gt;4,J48&lt;&gt;4),20,IF(AND(Q48=5,P48&lt;&gt;5,O48&lt;&gt;5,N48&lt;&gt;5,M48&lt;&gt;5,L48&lt;&gt;5,K48&lt;&gt;5),20,IF(AND(Q48=6,P48&lt;&gt;6,O48&lt;&gt;6,N48&lt;&gt;6,M48&lt;&gt;6,L48&lt;&gt;6),20,IF(AND(Q48=7,P48&lt;&gt;7,O48&lt;&gt;7,N48&lt;&gt;7,M48&lt;&gt;7),20,"")))))</f>
        <v/>
      </c>
      <c r="R49" s="40" t="str">
        <f>IF(AND(R48=3,Q48&lt;&gt;3,P48&lt;&gt;3,O48&lt;&gt;3,N48&lt;&gt;3,M48&lt;&gt;3,L48&lt;&gt;3,K48&lt;&gt;3,J48&lt;&gt;3,I48&lt;&gt;3),10,IF(AND(R48=4,Q48&lt;&gt;4,P48&lt;&gt;4,O48&lt;&gt;4,N48&lt;&gt;4,M48&lt;&gt;4,L48&lt;&gt;4,K48&lt;&gt;4,J48&lt;&gt;4),20,IF(AND(R48=5,Q48&lt;&gt;5,P48&lt;&gt;5,O48&lt;&gt;5,N48&lt;&gt;5,M48&lt;&gt;5,L48&lt;&gt;5,K48&lt;&gt;5),20,IF(AND(R48=6,Q48&lt;&gt;6,P48&lt;&gt;6,O48&lt;&gt;6,N48&lt;&gt;6,M48&lt;&gt;6,L48&lt;&gt;6),20,IF(AND(R48=7,Q48&lt;&gt;7,P48&lt;&gt;7,O48&lt;&gt;7,N48&lt;&gt;7,M48&lt;&gt;7),20,"")))))</f>
        <v/>
      </c>
      <c r="S49" s="40" t="str">
        <f>IF(AND(S48=3,R48&lt;&gt;3,Q48&lt;&gt;3,P48&lt;&gt;3,O48&lt;&gt;3,N48&lt;&gt;3,M48&lt;&gt;3,L48&lt;&gt;3,K48&lt;&gt;3,J48&lt;&gt;3,I48&lt;&gt;3),10,IF(AND(S48=4,R48&lt;&gt;4,Q48&lt;&gt;4,P48&lt;&gt;4,O48&lt;&gt;4,N48&lt;&gt;4,M48&lt;&gt;4,L48&lt;&gt;4,K48&lt;&gt;4,J48&lt;&gt;4),20,IF(AND(S48=5,R48&lt;&gt;5,Q48&lt;&gt;5,P48&lt;&gt;5,O48&lt;&gt;5,N48&lt;&gt;5,M48&lt;&gt;5,L48&lt;&gt;5,K48&lt;&gt;5),20,IF(AND(S48=6,R48&lt;&gt;6,Q48&lt;&gt;6,P48&lt;&gt;6,O48&lt;&gt;6,N48&lt;&gt;6,M48&lt;&gt;6,L48&lt;&gt;6),20,IF(AND(S48=7,R48&lt;&gt;7,Q48&lt;&gt;7,P48&lt;&gt;7,O48&lt;&gt;7,N48&lt;&gt;7,M48&lt;&gt;7),20,"")))))</f>
        <v/>
      </c>
      <c r="T49" s="40" t="str">
        <f>IF(AND(T48=3,S48&lt;&gt;3,R48&lt;&gt;3,Q48&lt;&gt;3,P48&lt;&gt;3,O48&lt;&gt;3,N48&lt;&gt;3,M48&lt;&gt;3,L48&lt;&gt;3,K48&lt;&gt;3,J48&lt;&gt;3,I48&lt;&gt;3),10,IF(AND(T48=4,S48&lt;&gt;4,R48&lt;&gt;4,Q48&lt;&gt;4,P48&lt;&gt;4,O48&lt;&gt;4,N48&lt;&gt;4,M48&lt;&gt;4,L48&lt;&gt;4,K48&lt;&gt;4,J48&lt;&gt;4),20,IF(AND(T48=5,S48&lt;&gt;5,R48&lt;&gt;5,Q48&lt;&gt;5,P48&lt;&gt;5,O48&lt;&gt;5,N48&lt;&gt;5,M48&lt;&gt;5,L48&lt;&gt;5,K48&lt;&gt;5),20,IF(AND(T48=6,S48&lt;&gt;6,R48&lt;&gt;6,Q48&lt;&gt;6,P48&lt;&gt;6,O48&lt;&gt;6,N48&lt;&gt;6,M48&lt;&gt;6,L48&lt;&gt;6),20,IF(AND(T48=7,S48&lt;&gt;7,R48&lt;&gt;7,Q48&lt;&gt;7,P48&lt;&gt;7,O48&lt;&gt;7,N48&lt;&gt;7,M48&lt;&gt;7),20,"")))))</f>
        <v/>
      </c>
      <c r="U49" s="40" t="str">
        <f>IF(AND(U48=3,T48&lt;&gt;3,S48&lt;&gt;3,R48&lt;&gt;3,Q48&lt;&gt;3,P48&lt;&gt;3,O48&lt;&gt;3,N48&lt;&gt;3,M48&lt;&gt;3,L48&lt;&gt;3,K48&lt;&gt;3,J48&lt;&gt;3,I48&lt;&gt;3),10,IF(AND(U48=4,T48&lt;&gt;4,S48&lt;&gt;4,R48&lt;&gt;4,Q48&lt;&gt;4,P48&lt;&gt;4,O48&lt;&gt;4,N48&lt;&gt;4,M48&lt;&gt;4,L48&lt;&gt;4,K48&lt;&gt;4,J48&lt;&gt;4),20,IF(AND(U48=5,T48&lt;&gt;5,S48&lt;&gt;5,R48&lt;&gt;5,Q48&lt;&gt;5,P48&lt;&gt;5,O48&lt;&gt;5,N48&lt;&gt;5,M48&lt;&gt;5,L48&lt;&gt;5,K48&lt;&gt;5),20,IF(AND(U48=6,T48&lt;&gt;6,S48&lt;&gt;6,R48&lt;&gt;6,Q48&lt;&gt;6,P48&lt;&gt;6,O48&lt;&gt;6,N48&lt;&gt;6,M48&lt;&gt;6,L48&lt;&gt;6),20,IF(AND(U48=7,T48&lt;&gt;7,S48&lt;&gt;7,R48&lt;&gt;7,Q48&lt;&gt;7,P48&lt;&gt;7,O48&lt;&gt;7,N48&lt;&gt;7,M48&lt;&gt;7),20,"")))))</f>
        <v/>
      </c>
      <c r="V49" s="40" t="str">
        <f>IF(AND(V48=3,U48&lt;&gt;3,T48&lt;&gt;3,S48&lt;&gt;3,R48&lt;&gt;3,Q48&lt;&gt;3,P48&lt;&gt;3,O48&lt;&gt;3,N48&lt;&gt;3,M48&lt;&gt;3,L48&lt;&gt;3,K48&lt;&gt;3,J48&lt;&gt;3,I48&lt;&gt;3),10,IF(AND(V48=4,U48&lt;&gt;4,T48&lt;&gt;4,S48&lt;&gt;4,R48&lt;&gt;4,Q48&lt;&gt;4,P48&lt;&gt;4,O48&lt;&gt;4,N48&lt;&gt;4,M48&lt;&gt;4,L48&lt;&gt;4,K48&lt;&gt;4,J48&lt;&gt;4),20,IF(AND(V48=5,U48&lt;&gt;5,T48&lt;&gt;5,S48&lt;&gt;5,R48&lt;&gt;5,Q48&lt;&gt;5,P48&lt;&gt;5,O48&lt;&gt;5,N48&lt;&gt;5,M48&lt;&gt;5,L48&lt;&gt;5,K48&lt;&gt;5),20,IF(AND(V48=6,U48&lt;&gt;6,T48&lt;&gt;6,S48&lt;&gt;6,R48&lt;&gt;6,Q48&lt;&gt;6,P48&lt;&gt;6,O48&lt;&gt;6,N48&lt;&gt;6,M48&lt;&gt;6,L48&lt;&gt;6),20,IF(AND(V48=7,U48&lt;&gt;7,T48&lt;&gt;7,S48&lt;&gt;7,R48&lt;&gt;7,Q48&lt;&gt;7,P48&lt;&gt;7,O48&lt;&gt;7,N48&lt;&gt;7,M48&lt;&gt;7),20,"")))))</f>
        <v/>
      </c>
      <c r="W49" s="40" t="str">
        <f>IF(AND(W48=3,V48&lt;&gt;3,U48&lt;&gt;3,T48&lt;&gt;3,S48&lt;&gt;3,R48&lt;&gt;3,Q48&lt;&gt;3,P48&lt;&gt;3,O48&lt;&gt;3,N48&lt;&gt;3,M48&lt;&gt;3,L48&lt;&gt;3,K48&lt;&gt;3,J48&lt;&gt;3,I48&lt;&gt;3),10,IF(AND(W48=4,V48&lt;&gt;4,U48&lt;&gt;4,T48&lt;&gt;4,S48&lt;&gt;4,R48&lt;&gt;4,Q48&lt;&gt;4,P48&lt;&gt;4,O48&lt;&gt;4,N48&lt;&gt;4,M48&lt;&gt;4,L48&lt;&gt;4,K48&lt;&gt;4,J48&lt;&gt;4),20,IF(AND(W48=5,V48&lt;&gt;5,U48&lt;&gt;5,T48&lt;&gt;5,S48&lt;&gt;5,R48&lt;&gt;5,Q48&lt;&gt;5,P48&lt;&gt;5,O48&lt;&gt;5,N48&lt;&gt;5,M48&lt;&gt;5,L48&lt;&gt;5,K48&lt;&gt;5),20,IF(AND(W48=6,V48&lt;&gt;6,U48&lt;&gt;6,T48&lt;&gt;6,S48&lt;&gt;6,R48&lt;&gt;6,Q48&lt;&gt;6,P48&lt;&gt;6,O48&lt;&gt;6,N48&lt;&gt;6,M48&lt;&gt;6,L48&lt;&gt;6),20,IF(AND(W48=7,V48&lt;&gt;7,U48&lt;&gt;7,T48&lt;&gt;7,S48&lt;&gt;7,R48&lt;&gt;7,Q48&lt;&gt;7,P48&lt;&gt;7,O48&lt;&gt;7,N48&lt;&gt;7,M48&lt;&gt;7),20,"")))))</f>
        <v/>
      </c>
      <c r="X49" s="40" t="str">
        <f>IF(AND(X48=3,W48&lt;&gt;3,V48&lt;&gt;3,U48&lt;&gt;3,T48&lt;&gt;3,S48&lt;&gt;3,R48&lt;&gt;3,Q48&lt;&gt;3,P48&lt;&gt;3,O48&lt;&gt;3,N48&lt;&gt;3,M48&lt;&gt;3,L48&lt;&gt;3,K48&lt;&gt;3,J48&lt;&gt;3,I48&lt;&gt;3),10,IF(AND(X48=4,W48&lt;&gt;4,V48&lt;&gt;4,U48&lt;&gt;4,T48&lt;&gt;4,S48&lt;&gt;4,R48&lt;&gt;4,Q48&lt;&gt;4,P48&lt;&gt;4,O48&lt;&gt;4,N48&lt;&gt;4,M48&lt;&gt;4,L48&lt;&gt;4,K48&lt;&gt;4,J48&lt;&gt;4),20,IF(AND(X48=5,W48&lt;&gt;5,V48&lt;&gt;5,U48&lt;&gt;5,T48&lt;&gt;5,S48&lt;&gt;5,R48&lt;&gt;5,Q48&lt;&gt;5,P48&lt;&gt;5,O48&lt;&gt;5,N48&lt;&gt;5,M48&lt;&gt;5,L48&lt;&gt;5,K48&lt;&gt;5),20,IF(AND(X48=6,W48&lt;&gt;6,V48&lt;&gt;6,U48&lt;&gt;6,T48&lt;&gt;6,S48&lt;&gt;6,R48&lt;&gt;6,Q48&lt;&gt;6,P48&lt;&gt;6,O48&lt;&gt;6,N48&lt;&gt;6,M48&lt;&gt;6,L48&lt;&gt;6),20,IF(AND(X48=7,W48&lt;&gt;7,V48&lt;&gt;7,U48&lt;&gt;7,T48&lt;&gt;7,S48&lt;&gt;7,R48&lt;&gt;7,Q48&lt;&gt;7,P48&lt;&gt;7,O48&lt;&gt;7,N48&lt;&gt;7,M48&lt;&gt;7),20,"")))))</f>
        <v/>
      </c>
      <c r="Y49" s="40" t="str">
        <f>IF(AND(Y48=3,X48&lt;&gt;3,W48&lt;&gt;3,V48&lt;&gt;3,U48&lt;&gt;3,T48&lt;&gt;3,S48&lt;&gt;3,R48&lt;&gt;3,Q48&lt;&gt;3,P48&lt;&gt;3,O48&lt;&gt;3,N48&lt;&gt;3,M48&lt;&gt;3,L48&lt;&gt;3,K48&lt;&gt;3,J48&lt;&gt;3,I48&lt;&gt;3),10,IF(AND(Y48=4,X48&lt;&gt;4,W48&lt;&gt;4,V48&lt;&gt;4,U48&lt;&gt;4,T48&lt;&gt;4,S48&lt;&gt;4,R48&lt;&gt;4,Q48&lt;&gt;4,P48&lt;&gt;4,O48&lt;&gt;4,N48&lt;&gt;4,M48&lt;&gt;4,L48&lt;&gt;4,K48&lt;&gt;4,J48&lt;&gt;4),20,IF(AND(Y48=5,X48&lt;&gt;5,W48&lt;&gt;5,V48&lt;&gt;5,U48&lt;&gt;5,T48&lt;&gt;5,S48&lt;&gt;5,R48&lt;&gt;5,Q48&lt;&gt;5,P48&lt;&gt;5,O48&lt;&gt;5,N48&lt;&gt;5,M48&lt;&gt;5,L48&lt;&gt;5,K48&lt;&gt;5),20,IF(AND(Y48=6,X48&lt;&gt;6,W48&lt;&gt;6,V48&lt;&gt;6,U48&lt;&gt;6,T48&lt;&gt;6,S48&lt;&gt;6,R48&lt;&gt;6,Q48&lt;&gt;6,P48&lt;&gt;6,O48&lt;&gt;6,N48&lt;&gt;6,M48&lt;&gt;6,L48&lt;&gt;6),20,IF(AND(Y48=7,X48&lt;&gt;7,W48&lt;&gt;7,V48&lt;&gt;7,U48&lt;&gt;7,T48&lt;&gt;7,S48&lt;&gt;7,R48&lt;&gt;7,Q48&lt;&gt;7,P48&lt;&gt;7,O48&lt;&gt;7,N48&lt;&gt;7,M48&lt;&gt;7),20,"")))))</f>
        <v/>
      </c>
      <c r="Z49" s="40" t="str">
        <f>IF(AND(Z48=3,Y48&lt;&gt;3,X48&lt;&gt;3,W48&lt;&gt;3,V48&lt;&gt;3,U48&lt;&gt;3,T48&lt;&gt;3,S48&lt;&gt;3,R48&lt;&gt;3,Q48&lt;&gt;3,P48&lt;&gt;3,O48&lt;&gt;3,N48&lt;&gt;3,M48&lt;&gt;3,L48&lt;&gt;3,K48&lt;&gt;3,J48&lt;&gt;3,I48&lt;&gt;3),10,IF(AND(Z48=4,Y48&lt;&gt;4,X48&lt;&gt;4,W48&lt;&gt;4,V48&lt;&gt;4,U48&lt;&gt;4,T48&lt;&gt;4,S48&lt;&gt;4,R48&lt;&gt;4,Q48&lt;&gt;4,P48&lt;&gt;4,O48&lt;&gt;4,N48&lt;&gt;4,M48&lt;&gt;4,L48&lt;&gt;4,K48&lt;&gt;4,J48&lt;&gt;4),20,IF(AND(Z48=5,Y48&lt;&gt;5,X48&lt;&gt;5,W48&lt;&gt;5,V48&lt;&gt;5,U48&lt;&gt;5,T48&lt;&gt;5,S48&lt;&gt;5,R48&lt;&gt;5,Q48&lt;&gt;5,P48&lt;&gt;5,O48&lt;&gt;5,N48&lt;&gt;5,M48&lt;&gt;5,L48&lt;&gt;5,K48&lt;&gt;5),20,IF(AND(Z48=6,Y48&lt;&gt;6,X48&lt;&gt;6,W48&lt;&gt;6,V48&lt;&gt;6,U48&lt;&gt;6,T48&lt;&gt;6,S48&lt;&gt;6,R48&lt;&gt;6,Q48&lt;&gt;6,P48&lt;&gt;6,O48&lt;&gt;6,N48&lt;&gt;6,M48&lt;&gt;6,L48&lt;&gt;6),20,IF(AND(Z48=7,Y48&lt;&gt;7,X48&lt;&gt;7,W48&lt;&gt;7,V48&lt;&gt;7,U48&lt;&gt;7,T48&lt;&gt;7,S48&lt;&gt;7,R48&lt;&gt;7,Q48&lt;&gt;7,P48&lt;&gt;7,O48&lt;&gt;7,N48&lt;&gt;7,M48&lt;&gt;7),20,"")))))</f>
        <v/>
      </c>
      <c r="AA49" s="14" t="str">
        <f>IF(AND(AA48=3,Z48&lt;&gt;3,Y48&lt;&gt;3,X48&lt;&gt;3,W48&lt;&gt;3,V48&lt;&gt;3,U48&lt;&gt;3,T48&lt;&gt;3,S48&lt;&gt;3,R48&lt;&gt;3,Q48&lt;&gt;3,P48&lt;&gt;3,O48&lt;&gt;3,N48&lt;&gt;3,M48&lt;&gt;3,L48&lt;&gt;3,K48&lt;&gt;3,J48&lt;&gt;3,I48&lt;&gt;3),10,IF(AND(AA48=4,Z48&lt;&gt;4,Y48&lt;&gt;4,X48&lt;&gt;4,W48&lt;&gt;4,V48&lt;&gt;4,U48&lt;&gt;4,T48&lt;&gt;4,S48&lt;&gt;4,R48&lt;&gt;4,Q48&lt;&gt;4,P48&lt;&gt;4,O48&lt;&gt;4,N48&lt;&gt;4,M48&lt;&gt;4,L48&lt;&gt;4,K48&lt;&gt;4,J48&lt;&gt;4),20,IF(AND(AA48=5,Z48&lt;&gt;5,Y48&lt;&gt;5,X48&lt;&gt;5,W48&lt;&gt;5,V48&lt;&gt;5,U48&lt;&gt;5,T48&lt;&gt;5,S48&lt;&gt;5,R48&lt;&gt;5,Q48&lt;&gt;5,P48&lt;&gt;5,O48&lt;&gt;5,N48&lt;&gt;5,M48&lt;&gt;5,L48&lt;&gt;5,K48&lt;&gt;5),20,IF(AND(AA48=6,Z48&lt;&gt;6,Y48&lt;&gt;6,X48&lt;&gt;6,W48&lt;&gt;6,V48&lt;&gt;6,U48&lt;&gt;6,T48&lt;&gt;6,S48&lt;&gt;6,R48&lt;&gt;6,Q48&lt;&gt;6,P48&lt;&gt;6,O48&lt;&gt;6,N48&lt;&gt;6,M48&lt;&gt;6,L48&lt;&gt;6),20,IF(AND(AA48=7,Z48&lt;&gt;7,Y48&lt;&gt;7,X48&lt;&gt;7,W48&lt;&gt;7,V48&lt;&gt;7,U48&lt;&gt;7,T48&lt;&gt;7,S48&lt;&gt;7,R48&lt;&gt;7,Q48&lt;&gt;7,P48&lt;&gt;7,O48&lt;&gt;7,N48&lt;&gt;7,M48&lt;&gt;7),20,"")))))</f>
        <v/>
      </c>
    </row>
    <row r="50" spans="2:27" hidden="1" x14ac:dyDescent="0.3">
      <c r="C50" t="b">
        <f>IF(B41&gt;=14,TRUE,FALSE)</f>
        <v>0</v>
      </c>
      <c r="D50">
        <v>14</v>
      </c>
      <c r="E50">
        <f>COUNTIF('Quiz 3'!E7:R13,-10)</f>
        <v>0</v>
      </c>
      <c r="F50" s="15"/>
      <c r="G50"/>
      <c r="H50" t="s">
        <v>36</v>
      </c>
      <c r="I50"/>
      <c r="J50"/>
      <c r="K50"/>
      <c r="L50"/>
      <c r="M50"/>
      <c r="N50"/>
      <c r="O50"/>
      <c r="P50"/>
      <c r="Q50"/>
      <c r="R50"/>
      <c r="S50"/>
      <c r="T50"/>
      <c r="U50"/>
      <c r="V50"/>
      <c r="W50"/>
      <c r="X50"/>
      <c r="Y50"/>
      <c r="Z50"/>
      <c r="AA50"/>
    </row>
    <row r="51" spans="2:27" hidden="1" x14ac:dyDescent="0.3">
      <c r="C51" t="b">
        <f>IF(B41&gt;=15,TRUE,FALSE)</f>
        <v>0</v>
      </c>
      <c r="D51">
        <v>15</v>
      </c>
      <c r="E51">
        <f>COUNTIF('Quiz 3'!E7:S13,-10)</f>
        <v>0</v>
      </c>
      <c r="F51" s="15"/>
      <c r="G51" s="30" t="s">
        <v>8</v>
      </c>
      <c r="H51" s="31" t="s">
        <v>9</v>
      </c>
      <c r="I51" s="31" t="s">
        <v>10</v>
      </c>
      <c r="J51" s="31" t="s">
        <v>11</v>
      </c>
      <c r="K51" s="31" t="s">
        <v>12</v>
      </c>
      <c r="L51" s="31" t="s">
        <v>13</v>
      </c>
      <c r="M51" s="31" t="s">
        <v>14</v>
      </c>
      <c r="N51" s="31" t="s">
        <v>15</v>
      </c>
      <c r="O51" s="31" t="s">
        <v>16</v>
      </c>
      <c r="P51" s="31" t="s">
        <v>17</v>
      </c>
      <c r="Q51" s="31" t="s">
        <v>18</v>
      </c>
      <c r="R51" s="31" t="s">
        <v>19</v>
      </c>
      <c r="S51" s="31" t="s">
        <v>20</v>
      </c>
      <c r="T51" s="31" t="s">
        <v>21</v>
      </c>
      <c r="U51" s="31" t="s">
        <v>22</v>
      </c>
      <c r="V51" s="31" t="s">
        <v>23</v>
      </c>
      <c r="W51" s="31" t="s">
        <v>24</v>
      </c>
      <c r="X51" s="31" t="s">
        <v>25</v>
      </c>
      <c r="Y51" s="31" t="s">
        <v>26</v>
      </c>
      <c r="Z51" s="31" t="s">
        <v>27</v>
      </c>
      <c r="AA51" s="5" t="s">
        <v>28</v>
      </c>
    </row>
    <row r="52" spans="2:27" hidden="1" x14ac:dyDescent="0.3">
      <c r="C52" t="b">
        <f>IF(B41&gt;=16,TRUE,FALSE)</f>
        <v>0</v>
      </c>
      <c r="D52">
        <v>16</v>
      </c>
      <c r="E52">
        <f>COUNTIF('Quiz 3'!E7:T13,-10)</f>
        <v>0</v>
      </c>
      <c r="F52" s="15"/>
      <c r="G52" s="32" t="str">
        <f>IF(OR('Quiz 3'!E7="B",'Quiz 3'!E8="B",'Quiz 3'!E9="B",'Quiz 3'!E10="B",'Quiz 3'!E11="B",'Quiz 3'!E12="B",'Quiz 3'!E13="B"),10,"")</f>
        <v/>
      </c>
      <c r="H52" s="33" t="str">
        <f>IF(OR('Quiz 3'!F7="B",'Quiz 3'!F8="B",'Quiz 3'!F9="B",'Quiz 3'!F10="B",'Quiz 3'!F11="B",'Quiz 3'!F12="B",'Quiz 3'!F13="B"),10,"")</f>
        <v/>
      </c>
      <c r="I52" s="33" t="str">
        <f>IF(OR('Quiz 3'!G7="B",'Quiz 3'!G8="B",'Quiz 3'!G9="B",'Quiz 3'!G10="B",'Quiz 3'!G11="B",'Quiz 3'!G12="B",'Quiz 3'!G13="B"),10,I49)</f>
        <v/>
      </c>
      <c r="J52" s="33" t="str">
        <f>IF(OR('Quiz 3'!H7="B",'Quiz 3'!H8="B",'Quiz 3'!H9="B",'Quiz 3'!H10="B",'Quiz 3'!H11="B",'Quiz 3'!H12="B",'Quiz 3'!H13="B"),10,J49)</f>
        <v/>
      </c>
      <c r="K52" s="33" t="str">
        <f>IF(OR('Quiz 3'!I7="B",'Quiz 3'!I8="B",'Quiz 3'!I9="B",'Quiz 3'!I10="B",'Quiz 3'!I11="B",'Quiz 3'!I12="B",'Quiz 3'!I13="B"),10,IF(AND(C41=TRUE,E41=5),-10,K49))</f>
        <v/>
      </c>
      <c r="L52" s="33" t="str">
        <f>IF(OR('Quiz 3'!J7="B",'Quiz 3'!J8="B",'Quiz 3'!J9="B",'Quiz 3'!J10="B",'Quiz 3'!J11="B",'Quiz 3'!J12="B",'Quiz 3'!J13="B"),10,IF(AND(C41=TRUE,E42=5,E41&lt;&gt;5),-10,IF(AND(C42=TRUE,E42=6),-10,L49)))</f>
        <v/>
      </c>
      <c r="M52" s="33" t="str">
        <f>IF(OR('Quiz 3'!K7="B",'Quiz 3'!K8="B",'Quiz 3'!K9="B",'Quiz 3'!K10="B",'Quiz 3'!K11="B",'Quiz 3'!K12="B",'Quiz 3'!K13="B"),10,IF(AND(C41=TRUE,E43=5,E41&lt;&gt;5,E42&lt;&gt;5),-10,IF(AND(C42=TRUE,E43=6,E42&lt;&gt;6),-10,IF(AND(C43=TRUE,E43=7),-10,M49))))</f>
        <v/>
      </c>
      <c r="N52" s="33" t="str">
        <f>IF(OR('Quiz 3'!L7="B",'Quiz 3'!L8="B",'Quiz 3'!L9="B",'Quiz 3'!L10="B",'Quiz 3'!L11="B",'Quiz 3'!L12="B",'Quiz 3'!L13="B"),10,IF(AND(C41=TRUE,E44=5,E41&lt;&gt;5,E42&lt;&gt;5,E43&lt;&gt;5),-10,IF(AND(C42=TRUE,E44=6,E42&lt;&gt;6,E43&lt;&gt;6),-10,IF(AND(C43=TRUE,E44=7,E43&lt;&gt;7),-10,IF(AND(C44=TRUE,E44=8),-10,N49)))))</f>
        <v/>
      </c>
      <c r="O52" s="33" t="str">
        <f>IF(OR('Quiz 3'!M7="B",'Quiz 3'!M8="B",'Quiz 3'!M9="B",'Quiz 3'!M10="B",'Quiz 3'!M11="B",'Quiz 3'!M12="B",'Quiz 3'!M13="B"),10,IF(AND(C41=TRUE,E45=5,E41&lt;&gt;5,E42&lt;&gt;5,E43&lt;&gt;5,E44&lt;&gt;5),-10,IF(AND(C42=TRUE,E45=6,E42&lt;&gt;6,E43&lt;&gt;6,E44&lt;&gt;6),-10,IF(AND(C43=TRUE,E45=7,E43&lt;&gt;7,E44&lt;&gt;7),-10,IF(AND(C44=TRUE,E45=8,E44&lt;&gt;8),-10,IF(AND(C45=TRUE,E45=9),-10,O49))))))</f>
        <v/>
      </c>
      <c r="P52" s="33" t="str">
        <f>IF(OR('Quiz 3'!N7="B",'Quiz 3'!N8="B",'Quiz 3'!N9="B",'Quiz 3'!N10="B",'Quiz 3'!N11="B",'Quiz 3'!N12="B",'Quiz 3'!N13="B"),10,IF(AND(C41=TRUE,E46=5,E41&lt;&gt;5,E42&lt;&gt;5,E43&lt;&gt;5,E44&lt;&gt;5,E45&lt;&gt;5),-10,IF(AND(C42=TRUE,E46=6,E42&lt;&gt;6,E43&lt;&gt;6,E44&lt;&gt;6,E45&lt;&gt;6),-10,IF(AND(C43=TRUE,E46=7,E43&lt;&gt;7,E44&lt;&gt;7,E45&lt;&gt;7),-10,IF(AND(C44=TRUE,E46=8,E44&lt;&gt;8,E45&lt;&gt;8),-10,IF(AND(C45=TRUE,E46=9,E45&lt;&gt;9),-10,IF(AND(C46=TRUE,E46=10),-10,P49)))))))</f>
        <v/>
      </c>
      <c r="Q52" s="33" t="str">
        <f>IF(OR('Quiz 3'!O7="B",'Quiz 3'!O8="B",'Quiz 3'!O9="B",'Quiz 3'!O10="B",'Quiz 3'!O11="B",'Quiz 3'!O12="B",'Quiz 3'!O13="B"),10,IF(AND(C41=TRUE,E47=5,E41&lt;&gt;5,E42&lt;&gt;5,E43&lt;&gt;5,E44&lt;&gt;5,E45&lt;&gt;5,E46&lt;&gt;5),-10,IF(AND(C42=TRUE,E47=6,E42&lt;&gt;6,E43&lt;&gt;6,E44&lt;&gt;6,E45&lt;&gt;6,E46&lt;&gt;6),-10,IF(AND(C43=TRUE,E47=7,E43&lt;&gt;7,E44&lt;&gt;7,E45&lt;&gt;7,E46&lt;&gt;7),-10,IF(AND(C44=TRUE,E47=8,E44&lt;&gt;8,E45&lt;&gt;8,E46&lt;&gt;8),-10,IF(AND(C45=TRUE,E47=9,E45&lt;&gt;9,E46&lt;&gt;9),-10,IF(AND(C46=TRUE,E47=10,E46&lt;&gt;10),-10,IF(AND(C47=TRUE,E47=11),-10,Q49))))))))</f>
        <v/>
      </c>
      <c r="R52" s="33" t="str">
        <f>IF(OR('Quiz 3'!P7="B",'Quiz 3'!P8="B",'Quiz 3'!P9="B",'Quiz 3'!P10="B",'Quiz 3'!P11="B",'Quiz 3'!P12="B",'Quiz 3'!P13="B"),10,IF(AND(C41=TRUE,E48=5,E41&lt;&gt;5,E42&lt;&gt;5,E43&lt;&gt;5,E44&lt;&gt;5,E45&lt;&gt;5,E46&lt;&gt;5,E47&lt;&gt;5),-10,IF(AND(C42=TRUE,E48=6,E42&lt;&gt;6,E43&lt;&gt;6,E44&lt;&gt;6,E45&lt;&gt;6,E46&lt;&gt;6,E47&lt;&gt;6),-10,IF(AND(C43=TRUE,E48=7,E43&lt;&gt;7,E44&lt;&gt;7,E45&lt;&gt;7,E46&lt;&gt;7,E47&lt;&gt;7),-10,IF(AND(C44=TRUE,E48=8,E44&lt;&gt;8,E45&lt;&gt;8,E46&lt;&gt;8,E47&lt;&gt;8),-10,IF(AND(C45=TRUE,E48=9,E45&lt;&gt;9,E46&lt;&gt;9,E47&lt;&gt;9),-10,IF(AND(C46=TRUE,E48=10,E46&lt;&gt;10,E47&lt;&gt;10),-10,IF(AND(C47=TRUE,E48=11,E47&lt;&gt;11),-10,IF(AND(C48=TRUE,E48=12),-10,R49)))))))))</f>
        <v/>
      </c>
      <c r="S52" s="33" t="str">
        <f>IF(OR('Quiz 3'!Q7="B",'Quiz 3'!Q8="B",'Quiz 3'!Q9="B",'Quiz 3'!Q10="B",'Quiz 3'!Q11="B",'Quiz 3'!Q12="B",'Quiz 3'!Q13="B"),10,IF(AND(C41=TRUE,E49=5,E41&lt;&gt;5,E42&lt;&gt;5,E43&lt;&gt;5,E44&lt;&gt;5,E45&lt;&gt;5,E46&lt;&gt;5,E47&lt;&gt;5,E48&lt;&gt;5),-10,IF(AND(C42=TRUE,E49=6,E42&lt;&gt;6,E43&lt;&gt;6,E44&lt;&gt;6,E45&lt;&gt;6,E46&lt;&gt;6,E47&lt;&gt;6,E48&lt;&gt;6),-10,IF(AND(C43=TRUE,E49=7,E43&lt;&gt;7,E44&lt;&gt;7,E45&lt;&gt;7,E46&lt;&gt;7,E46&lt;&gt;7,E47&lt;&gt;7,E48&lt;&gt;7),-10,IF(AND(C44=TRUE,E49=8,E44&lt;&gt;8,E45&lt;&gt;8,E46&lt;&gt;8,E47&lt;&gt;8,E48&lt;&gt;8),-10,IF(AND(C45=TRUE,E49=9,E45&lt;&gt;9,E46&lt;&gt;9,E47&lt;&gt;9,E48&lt;&gt;9),-10,IF(AND(C46=TRUE,E49=10,E46&lt;&gt;10,E47&lt;&gt;10,E48&lt;&gt;10),-10,IF(AND(C47=TRUE,E49=11,E47&lt;&gt;11,E48&lt;&gt;11),-10,IF(AND(C48=TRUE,E49=12,E48&lt;&gt;12),-10,IF(AND(C49=TRUE,E49=13),-10,S49))))))))))</f>
        <v/>
      </c>
      <c r="T52" s="33" t="str">
        <f>IF(OR('Quiz 3'!R7="B",'Quiz 3'!R8="B",'Quiz 3'!R9="B",'Quiz 3'!R10="B",'Quiz 3'!R11="B",'Quiz 3'!R12="B",'Quiz 3'!R13="B"),10,IF(AND(C41=TRUE,E50=5,E41&lt;&gt;5,E42&lt;&gt;5,E43&lt;&gt;5,E44&lt;&gt;5,E45&lt;&gt;5,E46&lt;&gt;5,E47&lt;&gt;5,E48&lt;&gt;5,E49&lt;&gt;5),-10,IF(AND(C42=TRUE,E50=6,E42&lt;&gt;6,E43&lt;&gt;6,E44&lt;&gt;6,E45&lt;&gt;6,E46&lt;&gt;6,E47&lt;&gt;6,E48&lt;&gt;6,E49&lt;&gt;6),-10,IF(AND(C43=TRUE,E50=7,E43&lt;&gt;7,E44&lt;&gt;7,E45&lt;&gt;7,E46&lt;&gt;7,E47&lt;&gt;7,E48&lt;&gt;7,E49&lt;&gt;7),-10,IF(AND(C44=TRUE,E50=8,E44&lt;&gt;8,E45&lt;&gt;8,E46&lt;&gt;8,E47&lt;&gt;8,E48&lt;&gt;8,E49&lt;&gt;8),-10,IF(AND(C45=TRUE,E50=9,E45&lt;&gt;9,E46&lt;&gt;9,E47&lt;&gt;9,E48&lt;&gt;9,E49&lt;&gt;9),-10,IF(AND(C46=TRUE,E50=10,E46&lt;&gt;10,E47&lt;&gt;10,E48&lt;&gt;10,E49&lt;&gt;10),-10,IF(AND(C47=TRUE,E50=11,E47&lt;&gt;11,E48&lt;&gt;11,E49&lt;&gt;11),-10,IF(AND(C48=TRUE,E50=12,E48&lt;&gt;12,E49&lt;&gt;12),-10,IF(AND(C49=TRUE,E50=13,E49&lt;&gt;13),-10,IF(AND(C50=TRUE,E50=14),-10,T49)))))))))))</f>
        <v/>
      </c>
      <c r="U52" s="33" t="str">
        <f>IF(OR('Quiz 3'!S7="B",'Quiz 3'!S8="B",'Quiz 3'!S9="B",'Quiz 3'!S10="B",'Quiz 3'!S11="B",'Quiz 3'!S12="B",'Quiz 3'!S13="B"),10,IF(AND(C41=TRUE,E51=5,E41&lt;&gt;5,E42&lt;&gt;5,E43&lt;&gt;5,E44&lt;&gt;5,E45&lt;&gt;5,E46&lt;&gt;5,E47&lt;&gt;5,E48&lt;&gt;5,E49&lt;&gt;5,E50&lt;&gt;5),-10,IF(AND(C42=TRUE,E51=6,E42&lt;&gt;6,E43&lt;&gt;6,E44&lt;&gt;6,E45&lt;&gt;6,E46&lt;&gt;6,E47&lt;&gt;6,E48&lt;&gt;6,E49&lt;&gt;6,E50&lt;&gt;6),-10,IF(AND(C43=TRUE,E51=7,E43&lt;&gt;7,E44&lt;&gt;7,E45&lt;&gt;7,E46&lt;&gt;7,E47&lt;&gt;7,E48&lt;&gt;7,E49&lt;&gt;7,E50&lt;&gt;7),-10,IF(AND(C44=TRUE,E51=8,E44&lt;&gt;8,E45&lt;&gt;8,E46&lt;&gt;8,E47&lt;&gt;8,E48&lt;&gt;8,E49&lt;&gt;8,E50&lt;&gt;8),-10,IF(AND(C45=TRUE,E51=9,E45&lt;&gt;9,E46&lt;&gt;9,E47&lt;&gt;9,E48&lt;&gt;9,E49&lt;&gt;9,E50&lt;&gt;9),-10,IF(AND(C46=TRUE,E51=10,E46&lt;&gt;10,E47&lt;&gt;10,E48&lt;&gt;10,E49&lt;&gt;10,E50&lt;&gt;10),-10,IF(AND(C47=TRUE,E51=11,E47&lt;&gt;11,E48&lt;&gt;1,E49&lt;&gt;11,E50&lt;&gt;11),-10,IF(AND(C48=TRUE,E51=12,E48&lt;&gt;12,E49&lt;&gt;12,E50&lt;&gt;12),-10,IF(AND(C49=TRUE,E51=13,E49&lt;&gt;13,E50&lt;&gt;13),-10,IF(AND(C50=TRUE,E51=14,E50&lt;&gt;14),-10,IF(AND(C51=TRUE,E51=15),-10,U49))))))))))))</f>
        <v/>
      </c>
      <c r="V52" s="33" t="str">
        <f>IF(OR('Quiz 3'!T7="B",'Quiz 3'!T8="B",'Quiz 3'!T9="B",'Quiz 3'!T10="B",'Quiz 3'!T11="B",'Quiz 3'!T12="B",'Quiz 3'!T13="B"),10,IF(AND(C41=TRUE,E52=5,E41&lt;&gt;5,E42&lt;&gt;5,E43&lt;&gt;5,E44&lt;&gt;5,E45&lt;&gt;5,E46&lt;&gt;5,E47&lt;&gt;5,E48&lt;&gt;5,E49&lt;&gt;5,E50&lt;&gt;5,E51&lt;&gt;5),-10,IF(AND(C42=TRUE,E52=6,E42&lt;&gt;6,E43&lt;&gt;6,E44&lt;&gt;6,E45&lt;&gt;6,E46&lt;&gt;6,E47&lt;&gt;6,E48&lt;&gt;6,E49&lt;&gt;6,E50&lt;&gt;6,E51&lt;&gt;6),-10,IF(AND(C43=TRUE,E52=7,E43&lt;&gt;7,E44&lt;&gt;7,E45&lt;&gt;7,E46&lt;&gt;7,E47&lt;&gt;7,E48&lt;&gt;7,E49&lt;&gt;7,E50&lt;&gt;7,E51&lt;&gt;7),-10,IF(AND(C44=TRUE,E52=8,E44&lt;&gt;8,E45&lt;&gt;8,E46&lt;&gt;8,E47&lt;&gt;8,E48&lt;&gt;8,E49&lt;&gt;8,E50&lt;&gt;8,E51&lt;&gt;8),-10,IF(AND(C45=TRUE,E52=9,E45&lt;&gt;9,E46&lt;&gt;9,E47&lt;&gt;9,E48&lt;&gt;9,E49&lt;&gt;9,E50&lt;&gt;9,E51&lt;&gt;9),-10,IF(AND(C46=TRUE,E52=10,E46&lt;&gt;10,E47&lt;&gt;10,E48&lt;&gt;10,E49&lt;&gt;10,E50&lt;&gt;10,E51&lt;&gt;10),-10,IF(AND(C47=TRUE,E52=11,E47&lt;&gt;11,E48&lt;&gt;11,E49&lt;&gt;11,E50&lt;&gt;11,E51&lt;&gt;11),-10,IF(AND(C48=TRUE,E52=12,E48&lt;&gt;12,E49&lt;&gt;12,E50&lt;&gt;12,E51&lt;&gt;12),-10,IF(AND(C49=TRUE,E52=13,E49&lt;&gt;13,E50&lt;&gt;13,E51&lt;&gt;13),-10,IF(AND(C50=TRUE,E52=14,E50&lt;&gt;14,E51&lt;&gt;14),-10,IF(AND(C51=TRUE,E52=15,E51&lt;&gt;15),-10,IF(AND(C52=TRUE,E52=16),-10,V49)))))))))))))</f>
        <v/>
      </c>
      <c r="W52" s="33" t="str">
        <f>IF(OR('Quiz 3'!U7="B",'Quiz 3'!U8="B",'Quiz 3'!U9="B",'Quiz 3'!U10="B",'Quiz 3'!U11="B",'Quiz 3'!U12="B",'Quiz 3'!U13="B"),10,IF(AND(C41=TRUE,E53=5,E41&lt;&gt;5,E42&lt;&gt;5,E43&lt;&gt;5,E44&lt;&gt;5,E45&lt;&gt;5,E46&lt;&gt;5,E47&lt;&gt;5,E48&lt;&gt;5,E49&lt;&gt;5,E50&lt;&gt;5,E51&lt;&gt;5,E52&lt;&gt;5),-10,IF(AND(C42=TRUE,E53=6,E42&lt;&gt;6,E43&lt;&gt;6,E44&lt;&gt;6,E45&lt;&gt;6,E46&lt;&gt;6,E47&lt;&gt;6,E48&lt;&gt;6,E49&lt;&gt;6,E50&lt;&gt;6,E51&lt;&gt;6,E52&lt;&gt;6),-10,IF(AND(C43=TRUE,E53=7,E43&lt;&gt;7,E44&lt;&gt;7,E45&lt;&gt;7,E46&lt;&gt;7,E47&lt;&gt;7,E48&lt;&gt;7,E49&lt;&gt;7,E50&lt;&gt;7,E51&lt;&gt;7,E52&lt;&gt;7),-10,IF(AND(C44=TRUE,E53=8,E44&lt;&gt;8,E45&lt;&gt;8,E46&lt;&gt;8,E47&lt;&gt;8,E48&lt;&gt;8,E49&lt;&gt;8,E50&lt;&gt;8,E51&lt;&gt;8,E52&lt;&gt;8),-10,IF(AND(C45=TRUE,E53=9,E45&lt;&gt;9,E46&lt;&gt;9,E47&lt;&gt;9,E48&lt;&gt;9,E49&lt;&gt;9,E50&lt;&gt;9,E51&lt;&gt;9,E52&lt;&gt;9),-10,IF(AND(C46=TRUE,E53=10,E46&lt;&gt;10,E47&lt;&gt;10,E48&lt;&gt;10,E49&lt;&gt;10,E50&lt;&gt;10,E51&lt;&gt;10,E52&lt;&gt;10),-10,IF(AND(C47=TRUE,E53=11,E47&lt;&gt;11,E48&lt;&gt;11,E49&lt;&gt;11,E50&lt;&gt;11,E51&lt;&gt;11,E52&lt;&gt;11),-10,IF(AND(C48=TRUE,E53=12,E48&lt;&gt;12,E49&lt;&gt;12,E50&lt;&gt;12,E51&lt;&gt;12,E52&lt;&gt;12),-10,IF(AND(C49=TRUE,E53=13,E49&lt;&gt;13,E50&lt;&gt;13,E51&lt;&gt;13,E52&lt;&gt;13),-10,IF(AND(C50=TRUE,E53=14,E50&lt;&gt;14,E51&lt;&gt;14,E52&lt;&gt;14),-10,IF(AND(C51=TRUE,E53=15,E51&lt;&gt;15,E52&lt;&gt;15),-10,IF(AND(C52=TRUE,E53=16,E52&lt;&gt;16),-10,IF(AND(C53=TRUE,E53=17),-10,W49))))))))))))))</f>
        <v/>
      </c>
      <c r="X52" s="33" t="str">
        <f>IF(OR('Quiz 3'!V7="B",'Quiz 3'!V8="B",'Quiz 3'!V9="B",'Quiz 3'!V10="B",'Quiz 3'!V11="B",'Quiz 3'!V12="B",'Quiz 3'!V13="B"),10,IF(AND(C41=TRUE,E54=5,E41&lt;&gt;5,E42&lt;&gt;5,E43&lt;&gt;5,E44&lt;&gt;5,E45&lt;&gt;5,E46&lt;&gt;5,E47&lt;&gt;5,E48&lt;&gt;5,E49&lt;&gt;5,E50&lt;&gt;5,E51&lt;&gt;5,E52&lt;&gt;5,E53&lt;&gt;5),-10,IF(AND(C42=TRUE,E54=6,E42&lt;&gt;6,E43&lt;&gt;6,E44&lt;&gt;6,E45&lt;&gt;6,E46&lt;&gt;6,E47&lt;&gt;6,E48&lt;&gt;6,E49&lt;&gt;6,E50&lt;&gt;6,E51&lt;&gt;6,E52&lt;&gt;6,E53&lt;&gt;6),-10,IF(AND(C43=TRUE,E54=7,E43&lt;&gt;7,E44&lt;&gt;7,E45&lt;&gt;7,E46&lt;&gt;7,E47&lt;&gt;7,E48&lt;&gt;7,E49&lt;&gt;7,E50&lt;&gt;7,E51&lt;&gt;7,E52&lt;&gt;7,E53&lt;&gt;7),-10,IF(AND(C44=TRUE,E54=8,E44&lt;&gt;8,E45&lt;&gt;8,E46&lt;&gt;8,E47&lt;&gt;8,E48&lt;&gt;8,E49&lt;&gt;8,E50&lt;&gt;8,E51&lt;&gt;8,E52&lt;&gt;8,E53&lt;&gt;8),-10,IF(AND(C45=TRUE,E54=9,E45&lt;&gt;9,E46&lt;&gt;9,E47&lt;&gt;9,E48&lt;&gt;9,E49&lt;&gt;9,E50&lt;&gt;9,E51&lt;&gt;9,E52&lt;&gt;9,E53&lt;&gt;9),-10,IF(AND(C46=TRUE,E54=10,E46&lt;&gt;10,E47&lt;&gt;10,E48&lt;&gt;10,E49&lt;&gt;10,E50&lt;&gt;10,E51&lt;&gt;10,E52&lt;&gt;10,E53&lt;&gt;10),-10,IF(AND(C47=TRUE,E54=11,E47&lt;&gt;11,E48&lt;&gt;11,E49&lt;&gt;11,E50&lt;&gt;11,E51&lt;&gt;11,E52&lt;&gt;11,E53&lt;&gt;11),-10,IF(AND(C48=TRUE,E54=12,E48&lt;&gt;12,E49&lt;&gt;12,E50&lt;&gt;12,E51&lt;&gt;12,E52&lt;&gt;12,E53&lt;&gt;12),-10,IF(AND(C49=TRUE,E54=13,E49&lt;&gt;13,E50&lt;&gt;13,E51&lt;&gt;13,E52&lt;&gt;13,E53&lt;&gt;13),-10,IF(AND(C50=TRUE,E54=14,E50&lt;&gt;14,E51&lt;&gt;14,E52&lt;&gt;14,E53&lt;&gt;14),-10,IF(AND(C51=TRUE,E54=15,E51&lt;&gt;15,E52&lt;&gt;15,E53&lt;&gt;15),-10,IF(AND(C52=TRUE,E54=16,E52&lt;&gt;16,E53&lt;&gt;16),-10,IF(AND(C53=TRUE,E54=17,E53&lt;&gt;17),-10,IF(AND(C54=TRUE,E54=18),-10,X49)))))))))))))))</f>
        <v/>
      </c>
      <c r="Y52" s="33" t="str">
        <f>IF(OR('Quiz 3'!W7="B",'Quiz 3'!W8="B",'Quiz 3'!W9="B",'Quiz 3'!W10="B",'Quiz 3'!W11="B",'Quiz 3'!W12="B",'Quiz 3'!W13="B"),10,IF(AND(C41=TRUE,E55=5,E41&lt;&gt;5,E42&lt;&gt;5,E43&lt;&gt;5,E44&lt;&gt;5,E45&lt;&gt;5,E46&lt;&gt;5,E47&lt;&gt;5,E48&lt;&gt;5,E49&lt;&gt;5,E50&lt;&gt;5,E51&lt;&gt;5,E52&lt;&gt;5,E53&lt;&gt;5,E54&lt;&gt;5),-10,IF(AND(C42=TRUE,E55=6,E42&lt;&gt;6,E43&lt;&gt;6,E44&lt;&gt;6,E45&lt;&gt;6,E46&lt;&gt;6,E47&lt;&gt;6,E48&lt;&gt;6,E49&lt;&gt;6,E50&lt;&gt;6,E51&lt;&gt;6,E52&lt;&gt;6,E53&lt;&gt;6,E54&lt;&gt;6),-10,IF(AND(C43=TRUE,E55=7,E43&lt;&gt;7,E44&lt;&gt;7,E45&lt;&gt;7,E46&lt;&gt;7,E47&lt;&gt;7,E48&lt;&gt;7,E49&lt;&gt;7,E50&lt;&gt;7,E51&lt;&gt;7,E52&lt;&gt;7,E53&lt;&gt;7,E54&lt;&gt;7),-10,IF(AND(C44=TRUE,E55=8,E44&lt;&gt;8,E45&lt;&gt;8,E46&lt;&gt;8,E47&lt;&gt;8,E48&lt;&gt;8,E49&lt;&gt;8,E50&lt;&gt;8,E51&lt;&gt;8,E52&lt;&gt;8,E53&lt;&gt;8,E54&lt;&gt;8),-10,IF(AND(C45=TRUE,E55=9,E45&lt;&gt;9,E46&lt;&gt;9,E47&lt;&gt;9,E48&lt;&gt;9,E49&lt;&gt;9,E50&lt;&gt;9,E51&lt;&gt;9,E52&lt;&gt;9,E53&lt;&gt;9,E54&lt;&gt;9),-10,IF(AND(C46=TRUE,E55=10,E46&lt;&gt;10,E47&lt;&gt;10,E48&lt;&gt;10,E49&lt;&gt;10,E50&lt;&gt;10,E51&lt;&gt;10,E52&lt;&gt;10,E53&lt;&gt;10,E54&lt;&gt;10),-10,IF(AND(C47=TRUE,E55=11,E47&lt;&gt;11,E48&lt;&gt;11,E49&lt;&gt;11,E50&lt;&gt;11,E51&lt;&gt;11,E52&lt;&gt;11,E53&lt;&gt;11,E54&lt;&gt;11),-10,IF(AND(C48=TRUE,E55=12,E48&lt;&gt;12,E49&lt;&gt;12,E50&lt;&gt;12,E51&lt;&gt;12,E52&lt;&gt;12,E53&lt;&gt;12,E54&lt;&gt;12),-10,IF(AND(C49=TRUE,E55=13,E49&lt;&gt;13,E50&lt;&gt;13,E51&lt;&gt;13,E52&lt;&gt;13,E53&lt;&gt;13,E54&lt;&gt;13),-10,IF(AND(C50=TRUE,E55=14,E50&lt;&gt;14,E51&lt;&gt;14,E52&lt;&gt;14,E53&lt;&gt;14,E54&lt;&gt;14),-10,IF(AND(C51=TRUE,E55=15,E51&lt;&gt;15,E52&lt;&gt;15,E53&lt;&gt;15,E54&lt;&gt;15),-10,IF(AND(C52=TRUE,E55=16,E52&lt;&gt;16,E53&lt;&gt;16,E54&lt;&gt;16),-10,IF(AND(C53=TRUE,E55=17,E53&lt;&gt;17,E54&lt;&gt;17),-10,IF(AND(C54=TRUE,E55=18,E54&lt;&gt;18),-10,IF(AND(C55=TRUE,E55=19),-10,Y49))))))))))))))))</f>
        <v/>
      </c>
      <c r="Z52" s="33" t="str">
        <f>IF(OR('Quiz 3'!X7="B",'Quiz 3'!X8="B",'Quiz 3'!X9="B",'Quiz 3'!X10="B",'Quiz 3'!X11="B",'Quiz 3'!X12="B",'Quiz 3'!X13="B"),20,IF(AND(C41=TRUE,E56=5,E41&lt;&gt;5,E42&lt;&gt;5,E43&lt;&gt;5,E44&lt;&gt;5,E45&lt;&gt;5,E46&lt;&gt;5,E47&lt;&gt;5,E48&lt;&gt;5,E49&lt;&gt;5,E50&lt;&gt;5,E51&lt;&gt;5,E52&lt;&gt;5,E53&lt;&gt;5,E54&lt;&gt;5,E55&lt;&gt;5),-10,IF(AND(C42=TRUE,E56=6,E42&lt;&gt;6,E43&lt;&gt;6,E44&lt;&gt;6,E45&lt;&gt;6,E46&lt;&gt;6,E47&lt;&gt;6,E48&lt;&gt;6,E48&lt;&gt;6,E49&lt;&gt;6,E50&lt;&gt;6,E51&lt;&gt;6,E52&lt;&gt;6,E53&lt;&gt;6,E54&lt;&gt;6,E55&lt;&gt;6),-10,IF(AND(C43=TRUE,E56=7,E43&lt;&gt;7,E44&lt;&gt;7,E45&lt;&gt;7,E46&lt;&gt;7,E47&lt;&gt;7,E48&lt;&gt;7,E49&lt;&gt;7,E50&lt;&gt;7,E51&lt;&gt;7,E52&lt;&gt;7,E53&lt;&gt;7,E54&lt;&gt;7,E55&lt;&gt;7),-10,IF(AND(C44=TRUE,E56=8,E44&lt;&gt;8,E45&lt;&gt;8,E46&lt;&gt;8,E47&lt;&gt;8,E48&lt;&gt;8,E49&lt;&gt;8,E50&lt;&gt;8,E51&lt;&gt;8,E52&lt;&gt;8,E53&lt;&gt;8,E54&lt;&gt;8,E55&lt;&gt;8),-10,IF(AND(C45=TRUE,E56=9,E45&lt;&gt;9,E46&lt;&gt;9,E47&lt;&gt;9,E48&lt;&gt;9,E49&lt;&gt;9,E50&lt;&gt;9,E51&lt;&gt;9,E52&lt;&gt;9,E53&lt;&gt;9,E54&lt;&gt;9,E55&lt;&gt;9),-10,IF(AND(C46=TRUE,E56=10,E46&lt;&gt;10,E47&lt;&gt;10,E48&lt;&gt;10,E49&lt;&gt;10,E50&lt;&gt;10,E51&lt;&gt;10,E52&lt;&gt;10,E53&lt;&gt;10,E54&lt;&gt;10,E55&lt;&gt;10),-10,IF(AND(C47=TRUE,E53=11,E47&lt;&gt;11,E48&lt;&gt;11,E49&lt;&gt;11,E50&lt;&gt;11,E51&lt;&gt;11,E52&lt;&gt;11,E53&lt;&gt;11,E54&lt;&gt;11,E55&lt;&gt;11),-10,IF(AND(C48=TRUE,E56=12,E48&lt;&gt;12,E49&lt;&gt;12,E50&lt;&gt;12,E51&lt;&gt;12,E52&lt;&gt;12,E53&lt;&gt;12,E54&lt;&gt;12,E55&lt;&gt;12),-10,IF(AND(C49=TRUE,E56=13,E49&lt;&gt;13,E50&lt;&gt;13,E51&lt;&gt;13,E52&lt;&gt;13,E53&lt;&gt;13,E54&lt;&gt;13,E55&lt;&gt;13),-10,IF(AND(C50=TRUE,E56=14,E50&lt;&gt;14,E51&lt;&gt;14,E52&lt;&gt;14,E53&lt;&gt;14,E54&lt;&gt;14,E55&lt;&gt;14),-10,IF(AND(C51=TRUE,E56=15,E51&lt;&gt;15,E52&lt;&gt;15,E53&lt;&gt;15,E54&lt;&gt;15,E55&lt;&gt;15),-10,IF(AND(C52=TRUE,E56=16,E52&lt;&gt;16,E53&lt;&gt;16,E54&lt;&gt;16,E55&lt;&gt;16),-10,IF(AND(C53=TRUE,E56=17,E53&lt;&gt;17,E54&lt;&gt;17,E55&lt;&gt;17,E55&lt;&gt;17),-10,IF(AND(C54=TRUE,E56=18,E54&lt;&gt;18,E55&lt;&gt;18),-10,IF(AND(C55=TRUE,E56=19,E55&lt;&gt;19),-10,IF(AND(C56=TRUE,E56=20),-10,Z49)))))))))))))))))</f>
        <v/>
      </c>
      <c r="AA52" s="34" t="str">
        <f>IF(OR('Quiz 3'!Y7="B",'Quiz 3'!Y8="B",'Quiz 3'!Y9="B",'Quiz 3'!Y10="B",'Quiz 3'!Y11="B",'Quiz 3'!Y12="B",'Quiz 3'!Y13="B"),10,IF(AND(C41=TRUE,E57=5,E41&lt;&gt;5,E42&lt;&gt;5,E43&lt;&gt;5,E44&lt;&gt;5,E45&lt;&gt;5,E46&lt;&gt;5,E47&lt;&gt;5,E48&lt;&gt;5,E49&lt;&gt;5,E50&lt;&gt;5,E51&lt;&gt;5,E52&lt;&gt;5,E53&lt;&gt;5,E54&lt;&gt;5,E55&lt;&gt;5,E56&lt;&gt;5),-10,IF(AND(C42=TRUE,E57=6,E42&lt;&gt;6,E43&lt;&gt;6,E44&lt;&gt;6,E45&lt;&gt;6,E46&lt;&gt;6,E47&lt;&gt;6,E48&lt;&gt;6,E49&lt;&gt;6,E50&lt;&gt;6,E51&lt;&gt;6,E52&lt;&gt;6,E53&lt;&gt;6,E54&lt;&gt;6,E55&lt;&gt;6,E56&lt;&gt;6),-10,IF(AND(C43=TRUE,E57=7,E43&lt;&gt;7,E44&lt;&gt;7,E45&lt;&gt;7,E46&lt;&gt;7,E47&lt;&gt;7,E48&lt;&gt;7,E49&lt;&gt;7,E50&lt;&gt;7,E51&lt;&gt;7,E52&lt;&gt;7,E53&lt;&gt;7,E54&lt;&gt;7,E55&lt;&gt;7,E56&lt;&gt;7),-10,IF(AND(C44=TRUE,E57=8,E44&lt;&gt;8,E45&lt;&gt;8,E46&lt;&gt;8,E47&lt;&gt;8,E48&lt;&gt;8,E49&lt;&gt;8,E50&lt;&gt;8,E51&lt;&gt;8,E52&lt;&gt;8,E53&lt;&gt;8,E54&lt;&gt;8,E55&lt;&gt;8,E56&lt;&gt;8)-10,IF(AND(C45=TRUE,E57=9,E45&lt;&gt;9,E46&lt;&gt;9,E47&lt;&gt;9,E48&lt;&gt;9,E49&lt;&gt;9,E50&lt;&gt;9,E51&lt;&gt;9,E52&lt;&gt;9,E53&lt;&gt;9,E54&lt;&gt;9,E55&lt;&gt;9,E56&lt;&gt;9),-10,IF(AND(C46=TRUE,E57=10,E46&lt;&gt;10,E47&lt;&gt;10,E48&lt;&gt;10,E49&lt;&gt;10,E50&lt;&gt;10,E51&lt;&gt;10,E52&lt;&gt;10,E53&lt;&gt;10,E54&lt;&gt;10,E55&lt;&gt;10,E56&lt;&gt;10),-10,IF(AND(C47=TRUE,E57=11,E47&lt;&gt;11,E48&lt;&gt;11,E49&lt;&gt;11,E50&lt;&gt;11,E51&lt;&gt;11,E52&lt;&gt;11,E53&lt;&gt;11,E54&lt;&gt;11,E55&lt;&gt;11,E56&lt;&gt;11),-10,IF(AND(C48=TRUE,E57=12,E48&lt;&gt;12,E49&lt;&gt;12,E50&lt;&gt;12,E51&lt;&gt;12,E52&lt;&gt;12,E53&lt;&gt;12,E54&lt;&gt;12,E55&lt;&gt;12,E56&lt;&gt;12),-10,IF(AND(C49=TRUE,E57=13,E49&lt;&gt;13,E50&lt;&gt;13,E51&lt;&gt;13,E52&lt;&gt;13,E53&lt;&gt;13,E54&lt;&gt;13,E55&lt;&gt;13,E56&lt;&gt;13),-10,IF(AND(C50=TRUE,E57=14,E50&lt;&gt;14,E51&lt;&gt;14,E52&lt;&gt;14,E53&lt;&gt;14,E54&lt;&gt;14,E55&lt;&gt;14,E56&lt;&gt;14),-10,AA49)))))))))))</f>
        <v/>
      </c>
    </row>
    <row r="53" spans="2:27" hidden="1" x14ac:dyDescent="0.3">
      <c r="C53" t="b">
        <f>IF(B41&gt;=17,TRUE,FALSE)</f>
        <v>0</v>
      </c>
      <c r="D53">
        <v>17</v>
      </c>
      <c r="E53">
        <f>COUNTIF('Quiz 3'!E7:U13,-10)</f>
        <v>0</v>
      </c>
      <c r="F53" s="15"/>
      <c r="G53" s="15"/>
      <c r="H53" s="15"/>
      <c r="I53" s="15"/>
      <c r="J53" s="15"/>
      <c r="K53" s="15"/>
      <c r="L53" s="15"/>
      <c r="M53" s="15"/>
      <c r="N53" s="15"/>
      <c r="O53" s="15"/>
      <c r="P53" s="15"/>
      <c r="Q53" s="15"/>
      <c r="R53" s="15"/>
      <c r="S53" s="15"/>
      <c r="T53" s="15"/>
      <c r="U53" s="15"/>
      <c r="V53" s="15"/>
      <c r="W53" s="15"/>
      <c r="X53" s="15"/>
      <c r="Y53" s="15"/>
      <c r="Z53" s="15"/>
      <c r="AA53" s="15"/>
    </row>
    <row r="54" spans="2:27" hidden="1" x14ac:dyDescent="0.3">
      <c r="C54" t="b">
        <f>IF(B41&gt;=18,TRUE,FALSE)</f>
        <v>0</v>
      </c>
      <c r="D54">
        <v>18</v>
      </c>
      <c r="E54">
        <f>COUNTIF('Quiz 3'!E7:V13,-10)</f>
        <v>0</v>
      </c>
      <c r="F54" s="15"/>
      <c r="G54" s="15"/>
      <c r="H54" s="15"/>
    </row>
    <row r="55" spans="2:27" hidden="1" x14ac:dyDescent="0.3">
      <c r="C55" t="b">
        <f>IF(B41&gt;=19,TRUE,FALSE)</f>
        <v>0</v>
      </c>
      <c r="D55">
        <v>19</v>
      </c>
      <c r="E55">
        <f>COUNTIF('Quiz 3'!E7:W13,-10)</f>
        <v>0</v>
      </c>
      <c r="F55" s="15"/>
      <c r="G55" s="15"/>
      <c r="H55" s="15"/>
      <c r="I55" s="41" t="s">
        <v>34</v>
      </c>
    </row>
    <row r="56" spans="2:27" hidden="1" x14ac:dyDescent="0.3">
      <c r="C56" t="b">
        <f>IF(B41=20,TRUE,FALSE)</f>
        <v>0</v>
      </c>
      <c r="D56">
        <v>20</v>
      </c>
      <c r="E56">
        <f>COUNTIF('Quiz 3'!E7:X13,-10)</f>
        <v>0</v>
      </c>
      <c r="F56" s="15"/>
      <c r="G56" s="42" t="s">
        <v>30</v>
      </c>
      <c r="H56" s="15"/>
      <c r="I56" s="53">
        <v>3</v>
      </c>
      <c r="J56" s="53">
        <v>4</v>
      </c>
      <c r="K56" s="53">
        <v>5</v>
      </c>
      <c r="L56" s="53">
        <v>6</v>
      </c>
      <c r="M56" s="53">
        <v>7</v>
      </c>
      <c r="N56" s="53">
        <v>8</v>
      </c>
      <c r="O56" s="53">
        <v>9</v>
      </c>
      <c r="P56" s="53">
        <v>10</v>
      </c>
      <c r="Q56" s="53">
        <v>11</v>
      </c>
      <c r="R56" s="53">
        <v>12</v>
      </c>
      <c r="S56" s="53">
        <v>13</v>
      </c>
      <c r="T56" s="53">
        <v>14</v>
      </c>
      <c r="U56" s="53">
        <v>15</v>
      </c>
      <c r="V56" s="53">
        <v>16</v>
      </c>
      <c r="W56" s="53">
        <v>17</v>
      </c>
      <c r="X56" s="53">
        <v>18</v>
      </c>
      <c r="Y56" s="53">
        <v>19</v>
      </c>
      <c r="Z56" s="53">
        <v>20</v>
      </c>
      <c r="AA56" s="53">
        <v>21</v>
      </c>
    </row>
    <row r="57" spans="2:27" hidden="1" x14ac:dyDescent="0.3">
      <c r="B57" s="53"/>
      <c r="C57" s="53"/>
      <c r="D57">
        <v>21</v>
      </c>
      <c r="E57">
        <f>COUNTIF('Quiz 3'!E7:Y13,-10)</f>
        <v>0</v>
      </c>
      <c r="F57" s="15"/>
      <c r="G57" s="15" t="b">
        <f>OR('Quiz 3'!E22=20,'Quiz 3'!F22=20,'Quiz 3'!G22=20,'Quiz 3'!H22=20,'Quiz 3'!I22=20,'Quiz 3'!J22=20,'Quiz 3'!K22=20,'Quiz 3'!L22=20,'Quiz 3'!M22=20,'Quiz 3'!N22=20,'Quiz 3'!O22=20,'Quiz 3'!P22=20,'Quiz 3'!Q22=20,'Quiz 3'!R22=20,'Quiz 3'!S22=20,'Quiz 3'!T22=20,'Quiz 3'!U22=20,'Quiz 3'!V22=20,'Quiz 3'!W22=20,'Quiz 3'!X22=20,'Quiz 3'!Y22=20)</f>
        <v>0</v>
      </c>
      <c r="H57" s="15"/>
      <c r="I57" s="15" t="b">
        <f>OR('Quiz 3'!E22=20,'Quiz 3'!F22=20,'Quiz 3'!G22=20)</f>
        <v>0</v>
      </c>
      <c r="J57" s="15" t="b">
        <f>OR('Quiz 3'!E22=20,'Quiz 3'!F22=20,'Quiz 3'!G22=20,'Quiz 3'!H22=20)</f>
        <v>0</v>
      </c>
      <c r="K57" s="15" t="b">
        <f>OR('Quiz 3'!E22=20,'Quiz 3'!F22=20,'Quiz 3'!G22=20,'Quiz 3'!H22=20,'Quiz 3'!I22=20)</f>
        <v>0</v>
      </c>
      <c r="L57" s="15" t="b">
        <f>OR('Quiz 3'!E22=20,'Quiz 3'!F22=20,'Quiz 3'!G22=20,'Quiz 3'!H22=20,'Quiz 3'!I22=20,'Quiz 3'!J22=20)</f>
        <v>0</v>
      </c>
      <c r="M57" s="15" t="b">
        <f>OR('Quiz 3'!E22=20,'Quiz 3'!F22=20,'Quiz 3'!G22=20,'Quiz 3'!H22=20,'Quiz 3'!I22=20,'Quiz 3'!J22=20,'Quiz 3'!K22=20)</f>
        <v>0</v>
      </c>
      <c r="N57" s="15" t="b">
        <f>OR('Quiz 3'!E22=20,'Quiz 3'!F22=20,'Quiz 3'!G22=20,'Quiz 3'!H22=20,'Quiz 3'!I22=20,'Quiz 3'!J22=20,'Quiz 3'!K22=20,'Quiz 3'!L22=20)</f>
        <v>0</v>
      </c>
      <c r="O57" s="15" t="b">
        <f>OR('Quiz 3'!E22=20,'Quiz 3'!F22=20,'Quiz 3'!G22=20,'Quiz 3'!H22=20,'Quiz 3'!I22=20,'Quiz 3'!J22=20,'Quiz 3'!K22=20,'Quiz 3'!L22=20,'Quiz 3'!M22=20)</f>
        <v>0</v>
      </c>
      <c r="P57" s="15" t="b">
        <f>OR('Quiz 3'!E22=20,'Quiz 3'!F22=20,'Quiz 3'!G22=20,'Quiz 3'!H22=20,'Quiz 3'!I22=20,'Quiz 3'!J22=20,'Quiz 3'!K22=20,'Quiz 3'!L22=20,'Quiz 3'!M22=20,'Quiz 3'!N22=20)</f>
        <v>0</v>
      </c>
      <c r="Q57" s="15" t="b">
        <f>OR('Quiz 3'!E22=20,'Quiz 3'!F22=20,'Quiz 3'!G22=20,'Quiz 3'!H22=20,'Quiz 3'!I22=20,'Quiz 3'!J22=20,'Quiz 3'!K22=20,'Quiz 3'!L22=20,'Quiz 3'!M22=20,'Quiz 3'!N22=20,'Quiz 3'!O22=20)</f>
        <v>0</v>
      </c>
      <c r="R57" s="15" t="b">
        <f>OR('Quiz 3'!E22=20,'Quiz 3'!F22=20,'Quiz 3'!G22=20,'Quiz 3'!H22=20,'Quiz 3'!I22=20,'Quiz 3'!J22=20,'Quiz 3'!K22=20,'Quiz 3'!L22=20,'Quiz 3'!M22=20,'Quiz 3'!N22=20,'Quiz 3'!O22=20,'Quiz 3'!P22=20)</f>
        <v>0</v>
      </c>
      <c r="S57" s="15" t="b">
        <f>OR('Quiz 3'!E22=20,'Quiz 3'!F22=20,'Quiz 3'!G22=20,'Quiz 3'!H22=20,'Quiz 3'!I22=20,'Quiz 3'!J22=20,'Quiz 3'!K22=20,'Quiz 3'!L22=20,'Quiz 3'!M22=20,'Quiz 3'!N22=20,'Quiz 3'!O22=20,'Quiz 3'!P22=20,'Quiz 3'!Q22=20)</f>
        <v>0</v>
      </c>
      <c r="T57" s="15" t="b">
        <f>OR('Quiz 3'!E22=20,'Quiz 3'!F22=20,'Quiz 3'!G22=20,'Quiz 3'!H22=20,'Quiz 3'!I22=20,'Quiz 3'!J22=20,'Quiz 3'!K22=20,'Quiz 3'!L22=20,'Quiz 3'!M22=20,'Quiz 3'!N22=20,'Quiz 3'!O22=20,'Quiz 3'!P22=20,'Quiz 3'!Q22=20,'Quiz 3'!R22=20)</f>
        <v>0</v>
      </c>
      <c r="U57" s="15" t="b">
        <f>OR('Quiz 3'!E22=20,'Quiz 3'!F22=20,'Quiz 3'!G22=20,'Quiz 3'!H22=20,'Quiz 3'!I22=20,'Quiz 3'!J22=20,'Quiz 3'!K22=20,'Quiz 3'!L22=20,'Quiz 3'!M22=20,'Quiz 3'!N22=20,'Quiz 3'!O22=20,'Quiz 3'!P22=20,'Quiz 3'!Q22=20,'Quiz 3'!R22=20,'Quiz 3'!S22=20)</f>
        <v>0</v>
      </c>
      <c r="V57" s="15" t="b">
        <f>OR('Quiz 3'!E22=20,'Quiz 3'!F22=20,'Quiz 3'!G22=20,'Quiz 3'!H22=20,'Quiz 3'!I22=20,'Quiz 3'!J22=20,'Quiz 3'!K22=20,'Quiz 3'!L22=20,'Quiz 3'!M22=20,'Quiz 3'!N22=20,'Quiz 3'!O22=20,'Quiz 3'!P22=20,'Quiz 3'!Q22=20,'Quiz 3'!R22=20,'Quiz 3'!S22=20,'Quiz 3'!T22=20)</f>
        <v>0</v>
      </c>
      <c r="W57" s="15" t="b">
        <f>OR('Quiz 3'!E22=20,'Quiz 3'!F22=20,'Quiz 3'!G22=20,'Quiz 3'!H22=20,'Quiz 3'!I22=20,'Quiz 3'!J22=20,'Quiz 3'!K22=20,'Quiz 3'!L22=20,'Quiz 3'!M22=20,'Quiz 3'!N22=20,'Quiz 3'!O22=20,'Quiz 3'!P22=20,'Quiz 3'!Q22=20,'Quiz 3'!R22=20,'Quiz 3'!S22=20,'Quiz 3'!T22=20,'Quiz 3'!U22=20)</f>
        <v>0</v>
      </c>
      <c r="X57" s="15" t="b">
        <f>OR('Quiz 3'!E22=20,'Quiz 3'!F22=20,'Quiz 3'!G22=20,'Quiz 3'!H22=20,'Quiz 3'!I22=20,'Quiz 3'!J22=20,'Quiz 3'!K22=20,'Quiz 3'!L22=20,'Quiz 3'!M22=20,'Quiz 3'!N22=20,'Quiz 3'!O22=20,'Quiz 3'!P22=20,'Quiz 3'!Q22=20,'Quiz 3'!R22=20,'Quiz 3'!S22=20,'Quiz 3'!T22=20,'Quiz 3'!U22=20,'Quiz 3'!V22=20)</f>
        <v>0</v>
      </c>
      <c r="Y57" s="15" t="b">
        <f>OR('Quiz 3'!E22=20,'Quiz 3'!F22=20,'Quiz 3'!G22=20,'Quiz 3'!H22=20,'Quiz 3'!I22=20,'Quiz 3'!J22=20,'Quiz 3'!K22=20,'Quiz 3'!L22=20,'Quiz 3'!M22=20,'Quiz 3'!N22=20,'Quiz 3'!O22=20,'Quiz 3'!P22=20,'Quiz 3'!Q22=20,'Quiz 3'!R22=20,'Quiz 3'!S22=20,'Quiz 3'!T22=20,'Quiz 3'!U22=20,'Quiz 3'!V22=20,'Quiz 3'!W22=20)</f>
        <v>0</v>
      </c>
      <c r="Z57" s="15" t="b">
        <f>OR('Quiz 3'!E22=20,'Quiz 3'!F22=20,'Quiz 3'!G22=20,'Quiz 3'!H22=20,'Quiz 3'!I22=20,'Quiz 3'!J22=20,'Quiz 3'!K22=20,'Quiz 3'!L22=20,'Quiz 3'!M22=20,'Quiz 3'!N22=20,'Quiz 3'!O22=20,'Quiz 3'!P22=20,'Quiz 3'!Q22=20,'Quiz 3'!R22=20,'Quiz 3'!S22=20,'Quiz 3'!T22=20,'Quiz 3'!U22=20,'Quiz 3'!V22=20,'Quiz 3'!W22=20,'Quiz 3'!X22=20)</f>
        <v>0</v>
      </c>
      <c r="AA57" s="15" t="b">
        <f>OR('Quiz 3'!E22=20,'Quiz 3'!F22=20,'Quiz 3'!G22=20,'Quiz 3'!H22=20,'Quiz 3'!I22=20,'Quiz 3'!J22=20,'Quiz 3'!K22=20,'Quiz 3'!L22=20,'Quiz 3'!M22=20,'Quiz 3'!N22=20,'Quiz 3'!O22=20,'Quiz 3'!P22=20,'Quiz 3'!Q22=20,'Quiz 3'!R22=20,'Quiz 3'!S22=20,'Quiz 3'!T22=20,'Quiz 3'!U22=20,'Quiz 3'!V22=20,'Quiz 3'!W22=20,'Quiz 3'!X22=20,'Quiz 3'!Y22=20)</f>
        <v>0</v>
      </c>
    </row>
    <row r="58" spans="2:27" hidden="1" x14ac:dyDescent="0.3">
      <c r="B58" s="53"/>
      <c r="C58" s="53"/>
      <c r="D58" s="53"/>
      <c r="F58" s="15"/>
      <c r="G58" s="15" t="b">
        <f>OR('Quiz 3'!E23=20,'Quiz 3'!F23=20,'Quiz 3'!G23=20,'Quiz 3'!H23=20,'Quiz 3'!I23=20,'Quiz 3'!J23=20,'Quiz 3'!K23=20,'Quiz 3'!L23=20,'Quiz 3'!M23=20,'Quiz 3'!N23=20,'Quiz 3'!O23=20,'Quiz 3'!P23=20,'Quiz 3'!Q23=20,'Quiz 3'!R23=20,'Quiz 3'!S23=20,'Quiz 3'!T23=20,'Quiz 3'!U23=20,'Quiz 3'!V23=20,'Quiz 3'!W23=20,'Quiz 3'!X23=20,'Quiz 3'!Y23=20)</f>
        <v>0</v>
      </c>
      <c r="H58" s="15"/>
      <c r="I58" s="15" t="b">
        <f>OR('Quiz 3'!E23=20,'Quiz 3'!F23=20,'Quiz 3'!G23=20)</f>
        <v>0</v>
      </c>
      <c r="J58" s="15" t="b">
        <f>OR('Quiz 3'!E23=20,'Quiz 3'!F23=20,'Quiz 3'!G23=20,'Quiz 3'!H23=20)</f>
        <v>0</v>
      </c>
      <c r="K58" s="15" t="b">
        <f>OR('Quiz 3'!E23=20,'Quiz 3'!F23=20,'Quiz 3'!G23=20,'Quiz 3'!H23=20,'Quiz 3'!I23=20)</f>
        <v>0</v>
      </c>
      <c r="L58" s="15" t="b">
        <f>OR('Quiz 3'!E23=20,'Quiz 3'!F23=20,'Quiz 3'!G23=20,'Quiz 3'!H23=20,'Quiz 3'!I23=20,'Quiz 3'!J23=20)</f>
        <v>0</v>
      </c>
      <c r="M58" s="15" t="b">
        <f>OR('Quiz 3'!E23=20,'Quiz 3'!F23=20,'Quiz 3'!G23=20,'Quiz 3'!H23=20,'Quiz 3'!I23=20,'Quiz 3'!J23=20,'Quiz 3'!K23=20)</f>
        <v>0</v>
      </c>
      <c r="N58" s="15" t="b">
        <f>OR('Quiz 3'!E23=20,'Quiz 3'!F23=20,'Quiz 3'!G23=20,'Quiz 3'!H23=20,'Quiz 3'!I23=20,'Quiz 3'!J23=20,'Quiz 3'!K23=20,'Quiz 3'!L23=20)</f>
        <v>0</v>
      </c>
      <c r="O58" s="15" t="b">
        <f>OR('Quiz 3'!E23=20,'Quiz 3'!F23=20,'Quiz 3'!G23=20,'Quiz 3'!H23=20,'Quiz 3'!I23=20,'Quiz 3'!J23=20,'Quiz 3'!K23=20,'Quiz 3'!L23=20,'Quiz 3'!M23=20)</f>
        <v>0</v>
      </c>
      <c r="P58" s="15" t="b">
        <f>OR('Quiz 3'!E23=20,'Quiz 3'!F23=20,'Quiz 3'!G23=20,'Quiz 3'!H23=20,'Quiz 3'!I23=20,'Quiz 3'!J23=20,'Quiz 3'!K23=20,'Quiz 3'!L23=20,'Quiz 3'!M23=20,'Quiz 3'!N23=20)</f>
        <v>0</v>
      </c>
      <c r="Q58" s="15" t="b">
        <f>OR('Quiz 3'!E23=20,'Quiz 3'!F23=20,'Quiz 3'!G23=20,'Quiz 3'!H23=20,'Quiz 3'!I23=20,'Quiz 3'!J23=20,'Quiz 3'!K23=20,'Quiz 3'!L23=20,'Quiz 3'!M23=20,'Quiz 3'!N23=20,'Quiz 3'!O23=20)</f>
        <v>0</v>
      </c>
      <c r="R58" s="15" t="b">
        <f>OR('Quiz 3'!E23=20,'Quiz 3'!F23=20,'Quiz 3'!G23=20,'Quiz 3'!H23=20,'Quiz 3'!I23=20,'Quiz 3'!J23=20,'Quiz 3'!K23=20,'Quiz 3'!L23=20,'Quiz 3'!M23=20,'Quiz 3'!N23=20,'Quiz 3'!O23=20,'Quiz 3'!P23=20)</f>
        <v>0</v>
      </c>
      <c r="S58" s="15" t="b">
        <f>OR('Quiz 3'!E23=20,'Quiz 3'!F23=20,'Quiz 3'!G23=20,'Quiz 3'!H23=20,'Quiz 3'!I23=20,'Quiz 3'!J23=20,'Quiz 3'!K23=20,'Quiz 3'!L23=20,'Quiz 3'!M23=20,'Quiz 3'!N23=20,'Quiz 3'!O23=20,'Quiz 3'!P23=20,'Quiz 3'!Q23=20)</f>
        <v>0</v>
      </c>
      <c r="T58" s="15" t="b">
        <f>OR('Quiz 3'!E23=20,'Quiz 3'!F23=20,'Quiz 3'!G23=20,'Quiz 3'!H23=20,'Quiz 3'!I23=20,'Quiz 3'!J23=20,'Quiz 3'!K23=20,'Quiz 3'!L23=20,'Quiz 3'!M23=20,'Quiz 3'!N23=20,'Quiz 3'!O23=20,'Quiz 3'!P23=20,'Quiz 3'!Q23=20,'Quiz 3'!R23=20)</f>
        <v>0</v>
      </c>
      <c r="U58" s="15" t="b">
        <f>OR('Quiz 3'!E23=20,'Quiz 3'!F23=20,'Quiz 3'!G23=20,'Quiz 3'!H23=20,'Quiz 3'!I23=20,'Quiz 3'!J23=20,'Quiz 3'!K23=20,'Quiz 3'!L23=20,'Quiz 3'!M23=20,'Quiz 3'!N23=20,'Quiz 3'!O23=20,'Quiz 3'!P23=20,'Quiz 3'!Q23=20,'Quiz 3'!R23=20,'Quiz 3'!S23=20)</f>
        <v>0</v>
      </c>
      <c r="V58" s="15" t="b">
        <f>OR('Quiz 3'!E23=20,'Quiz 3'!F23=20,'Quiz 3'!G23=20,'Quiz 3'!H23=20,'Quiz 3'!I23=20,'Quiz 3'!J23=20,'Quiz 3'!K23=20,'Quiz 3'!L23=20,'Quiz 3'!M23=20,'Quiz 3'!N23=20,'Quiz 3'!O23=20,'Quiz 3'!P23=20,'Quiz 3'!Q23=20,'Quiz 3'!R23=20,'Quiz 3'!S23=20,'Quiz 3'!T23=20)</f>
        <v>0</v>
      </c>
      <c r="W58" s="15" t="b">
        <f>OR('Quiz 3'!E23=20,'Quiz 3'!F23=20,'Quiz 3'!G23=20,'Quiz 3'!H23=20,'Quiz 3'!I23=20,'Quiz 3'!J23=20,'Quiz 3'!K23=20,'Quiz 3'!L23=20,'Quiz 3'!M23=20,'Quiz 3'!N23=20,'Quiz 3'!O23=20,'Quiz 3'!P23=20,'Quiz 3'!Q23=20,'Quiz 3'!R23=20,'Quiz 3'!S23=20,'Quiz 3'!T23=20,'Quiz 3'!U23=20)</f>
        <v>0</v>
      </c>
      <c r="X58" s="15" t="b">
        <f>OR('Quiz 3'!E23=20,'Quiz 3'!F23=20,'Quiz 3'!G23=20,'Quiz 3'!H23=20,'Quiz 3'!I23=20,'Quiz 3'!J23=20,'Quiz 3'!K23=20,'Quiz 3'!L23=20,'Quiz 3'!M23=20,'Quiz 3'!N23=20,'Quiz 3'!O23=20,'Quiz 3'!P23=20,'Quiz 3'!Q23=20,'Quiz 3'!R23=20,'Quiz 3'!S23=20,'Quiz 3'!T23=20,'Quiz 3'!U23=20,'Quiz 3'!V23=20)</f>
        <v>0</v>
      </c>
      <c r="Y58" s="15" t="b">
        <f>OR('Quiz 3'!E23=20,'Quiz 3'!F23=20,'Quiz 3'!G23=20,'Quiz 3'!H23=20,'Quiz 3'!I23=20,'Quiz 3'!J23=20,'Quiz 3'!K23=20,'Quiz 3'!L23=20,'Quiz 3'!M23=20,'Quiz 3'!N23=20,'Quiz 3'!O23=20,'Quiz 3'!P23=20,'Quiz 3'!Q23=20,'Quiz 3'!R23=20,'Quiz 3'!S23=20,'Quiz 3'!T23=20,'Quiz 3'!U23=20,'Quiz 3'!V23=20,'Quiz 3'!W23=20)</f>
        <v>0</v>
      </c>
      <c r="Z58" s="15" t="b">
        <f>OR('Quiz 3'!E23=20,'Quiz 3'!F23=20,'Quiz 3'!G23=20,'Quiz 3'!H23=20,'Quiz 3'!I23=20,'Quiz 3'!J23=20,'Quiz 3'!K23=20,'Quiz 3'!L23=20,'Quiz 3'!M23=20,'Quiz 3'!N23=20,'Quiz 3'!O23=20,'Quiz 3'!P23=20,'Quiz 3'!Q23=20,'Quiz 3'!R23=20,'Quiz 3'!S23=20,'Quiz 3'!T23=20,'Quiz 3'!U23=20,'Quiz 3'!V23=20,'Quiz 3'!W23=20,'Quiz 3'!X23=20)</f>
        <v>0</v>
      </c>
      <c r="AA58" s="15" t="b">
        <f>OR('Quiz 3'!E23=20,'Quiz 3'!F23=20,'Quiz 3'!G23=20,'Quiz 3'!H23=20,'Quiz 3'!I23=20,'Quiz 3'!J23=20,'Quiz 3'!K23=20,'Quiz 3'!L23=20,'Quiz 3'!M23=20,'Quiz 3'!N23=20,'Quiz 3'!O23=20,'Quiz 3'!P23=20,'Quiz 3'!Q23=20,'Quiz 3'!R23=20,'Quiz 3'!S23=20,'Quiz 3'!T23=20,'Quiz 3'!U23=20,'Quiz 3'!V23=20,'Quiz 3'!W23=20,'Quiz 3'!X23=20,'Quiz 3'!Y23=20)</f>
        <v>0</v>
      </c>
    </row>
    <row r="59" spans="2:27" hidden="1" x14ac:dyDescent="0.3">
      <c r="B59" s="67" t="s">
        <v>31</v>
      </c>
      <c r="C59" s="67"/>
      <c r="D59" s="67"/>
      <c r="E59" s="67"/>
      <c r="F59" s="15"/>
      <c r="G59" s="15" t="b">
        <f>OR('Quiz 3'!E24=20,'Quiz 3'!F24=20,'Quiz 3'!G24=20,'Quiz 3'!H24=20,'Quiz 3'!I24=20,'Quiz 3'!J24=20,'Quiz 3'!K24=20,'Quiz 3'!L24=20,'Quiz 3'!M24=20,'Quiz 3'!N24=20,'Quiz 3'!O24=20,'Quiz 3'!P24=20,'Quiz 3'!Q24=20,'Quiz 3'!R24=20,'Quiz 3'!S24=20,'Quiz 3'!T24=20,'Quiz 3'!U24=20,'Quiz 3'!V24=20,'Quiz 3'!W24=20,'Quiz 3'!X24=20,'Quiz 3'!Y24=20)</f>
        <v>0</v>
      </c>
      <c r="H59" s="15"/>
      <c r="I59" s="15" t="b">
        <f>OR('Quiz 3'!E24=20,'Quiz 3'!F24=20,'Quiz 3'!G24=20)</f>
        <v>0</v>
      </c>
      <c r="J59" s="15" t="b">
        <f>OR('Quiz 3'!E24=20,'Quiz 3'!F24=20,'Quiz 3'!G24=20,'Quiz 3'!H24=20)</f>
        <v>0</v>
      </c>
      <c r="K59" s="15" t="b">
        <f>OR('Quiz 3'!E24=20,'Quiz 3'!F24=20,'Quiz 3'!G24=20,'Quiz 3'!H24=20,'Quiz 3'!I24=20)</f>
        <v>0</v>
      </c>
      <c r="L59" s="15" t="b">
        <f>OR('Quiz 3'!E24=20,'Quiz 3'!F24=20,'Quiz 3'!G24=20,'Quiz 3'!H24=20,'Quiz 3'!I24=20,'Quiz 3'!J24=20)</f>
        <v>0</v>
      </c>
      <c r="M59" s="15" t="b">
        <f>OR('Quiz 3'!E24=20,'Quiz 3'!F24=20,'Quiz 3'!G24=20,'Quiz 3'!H24=20,'Quiz 3'!I24=20,'Quiz 3'!J24=20,'Quiz 3'!K24=20)</f>
        <v>0</v>
      </c>
      <c r="N59" s="15" t="b">
        <f>OR('Quiz 3'!E24=20,'Quiz 3'!F24=20,'Quiz 3'!G24=20,'Quiz 3'!H24=20,'Quiz 3'!I24=20,'Quiz 3'!J24=20,'Quiz 3'!K24=20,'Quiz 3'!L24=20)</f>
        <v>0</v>
      </c>
      <c r="O59" s="15" t="b">
        <f>OR('Quiz 3'!E24=20,'Quiz 3'!F24=20,'Quiz 3'!G24=20,'Quiz 3'!H24=20,'Quiz 3'!I24=20,'Quiz 3'!J24=20,'Quiz 3'!K24=20,'Quiz 3'!L24=20,'Quiz 3'!M24=20)</f>
        <v>0</v>
      </c>
      <c r="P59" s="15" t="b">
        <f>OR('Quiz 3'!E24=20,'Quiz 3'!F24=20,'Quiz 3'!G24=20,'Quiz 3'!H24=20,'Quiz 3'!I24=20,'Quiz 3'!J24=20,'Quiz 3'!K24=20,'Quiz 3'!L24=20,'Quiz 3'!M24=20,'Quiz 3'!N24=20)</f>
        <v>0</v>
      </c>
      <c r="Q59" s="15" t="b">
        <f>OR('Quiz 3'!E24=20,'Quiz 3'!F24=20,'Quiz 3'!G24=20,'Quiz 3'!H24=20,'Quiz 3'!I24=20,'Quiz 3'!J24=20,'Quiz 3'!K24=20,'Quiz 3'!L24=20,'Quiz 3'!M24=20,'Quiz 3'!N24=20,'Quiz 3'!O24=20)</f>
        <v>0</v>
      </c>
      <c r="R59" s="15" t="b">
        <f>OR('Quiz 3'!E24=20,'Quiz 3'!F24=20,'Quiz 3'!G24=20,'Quiz 3'!H24=20,'Quiz 3'!I24=20,'Quiz 3'!J24=20,'Quiz 3'!K24=20,'Quiz 3'!L24=20,'Quiz 3'!M24=20,'Quiz 3'!N24=20,'Quiz 3'!O24=20,'Quiz 3'!P24=20)</f>
        <v>0</v>
      </c>
      <c r="S59" s="15" t="b">
        <f>OR('Quiz 3'!E24=20,'Quiz 3'!F24=20,'Quiz 3'!G24=20,'Quiz 3'!H24=20,'Quiz 3'!I24=20,'Quiz 3'!J24=20,'Quiz 3'!K24=20,'Quiz 3'!L24=20,'Quiz 3'!M24=20,'Quiz 3'!N24=20,'Quiz 3'!O24=20,'Quiz 3'!P24=20,'Quiz 3'!Q24=20)</f>
        <v>0</v>
      </c>
      <c r="T59" s="15" t="b">
        <f>OR('Quiz 3'!E24=20,'Quiz 3'!F24=20,'Quiz 3'!G24=20,'Quiz 3'!H24=20,'Quiz 3'!I24=20,'Quiz 3'!J24=20,'Quiz 3'!K24=20,'Quiz 3'!L24=20,'Quiz 3'!M24=20,'Quiz 3'!N24=20,'Quiz 3'!O24=20,'Quiz 3'!P24=20,'Quiz 3'!Q24=20,'Quiz 3'!R24=20)</f>
        <v>0</v>
      </c>
      <c r="U59" s="15" t="b">
        <f>OR('Quiz 3'!E24=20,'Quiz 3'!F24=20,'Quiz 3'!G24=20,'Quiz 3'!H24=20,'Quiz 3'!I24=20,'Quiz 3'!J24=20,'Quiz 3'!K24=20,'Quiz 3'!L24=20,'Quiz 3'!M24=20,'Quiz 3'!N24=20,'Quiz 3'!O24=20,'Quiz 3'!P24=20,'Quiz 3'!Q24=20,'Quiz 3'!R24=20,'Quiz 3'!S24=20)</f>
        <v>0</v>
      </c>
      <c r="V59" s="15" t="b">
        <f>OR('Quiz 3'!E24=20,'Quiz 3'!F24=20,'Quiz 3'!G24=20,'Quiz 3'!H24=20,'Quiz 3'!I24=20,'Quiz 3'!J24=20,'Quiz 3'!K24=20,'Quiz 3'!L24=20,'Quiz 3'!M24=20,'Quiz 3'!N24=20,'Quiz 3'!O24=20,'Quiz 3'!P24=20,'Quiz 3'!Q24=20,'Quiz 3'!R24=20,'Quiz 3'!S24=20,'Quiz 3'!T24=20)</f>
        <v>0</v>
      </c>
      <c r="W59" s="15" t="b">
        <f>OR('Quiz 3'!E24=20,'Quiz 3'!F24=20,'Quiz 3'!G24=20,'Quiz 3'!H24=20,'Quiz 3'!I24=20,'Quiz 3'!J24=20,'Quiz 3'!K24=20,'Quiz 3'!L24=20,'Quiz 3'!M24=20,'Quiz 3'!N24=20,'Quiz 3'!O24=20,'Quiz 3'!P24=20,'Quiz 3'!Q24=20,'Quiz 3'!R24=20,'Quiz 3'!S24=20,'Quiz 3'!T24=20,'Quiz 3'!U24=20)</f>
        <v>0</v>
      </c>
      <c r="X59" s="15" t="b">
        <f>OR('Quiz 3'!E24=20,'Quiz 3'!F24=20,'Quiz 3'!G24=20,'Quiz 3'!H24=20,'Quiz 3'!I24=20,'Quiz 3'!J24=20,'Quiz 3'!K24=20,'Quiz 3'!L24=20,'Quiz 3'!M24=20,'Quiz 3'!N24=20,'Quiz 3'!O24=20,'Quiz 3'!P24=20,'Quiz 3'!Q24=20,'Quiz 3'!R24=20,'Quiz 3'!S24=20,'Quiz 3'!T24=20,'Quiz 3'!U24=20,'Quiz 3'!V24=20)</f>
        <v>0</v>
      </c>
      <c r="Y59" s="15" t="b">
        <f>OR('Quiz 3'!E24=20,'Quiz 3'!F24=20,'Quiz 3'!G24=20,'Quiz 3'!H24=20,'Quiz 3'!I24=20,'Quiz 3'!J24=20,'Quiz 3'!K24=20,'Quiz 3'!L24=20,'Quiz 3'!M24=20,'Quiz 3'!N24=20,'Quiz 3'!O24=20,'Quiz 3'!P24=20,'Quiz 3'!Q24=20,'Quiz 3'!R24=20,'Quiz 3'!S24=20,'Quiz 3'!T24=20,'Quiz 3'!U24=20,'Quiz 3'!V24=20,'Quiz 3'!W24=20)</f>
        <v>0</v>
      </c>
      <c r="Z59" s="15" t="b">
        <f>OR('Quiz 3'!E24=20,'Quiz 3'!F24=20,'Quiz 3'!G24=20,'Quiz 3'!H24=20,'Quiz 3'!I24=20,'Quiz 3'!J24=20,'Quiz 3'!K24=20,'Quiz 3'!L24=20,'Quiz 3'!M24=20,'Quiz 3'!N24=20,'Quiz 3'!O24=20,'Quiz 3'!P24=20,'Quiz 3'!Q24=20,'Quiz 3'!R24=20,'Quiz 3'!S24=20,'Quiz 3'!T24=20,'Quiz 3'!U24=20,'Quiz 3'!V24=20,'Quiz 3'!W24=20,'Quiz 3'!X24=20)</f>
        <v>0</v>
      </c>
      <c r="AA59" s="15" t="b">
        <f>OR('Quiz 3'!E24=20,'Quiz 3'!F24=20,'Quiz 3'!G24=20,'Quiz 3'!H24=20,'Quiz 3'!I24=20,'Quiz 3'!J24=20,'Quiz 3'!K24=20,'Quiz 3'!L24=20,'Quiz 3'!M24=20,'Quiz 3'!N24=20,'Quiz 3'!O24=20,'Quiz 3'!P24=20,'Quiz 3'!Q24=20,'Quiz 3'!R24=20,'Quiz 3'!S24=20,'Quiz 3'!T24=20,'Quiz 3'!U24=20,'Quiz 3'!V24=20,'Quiz 3'!W24=20,'Quiz 3'!X24=20,'Quiz 3'!Y24=20)</f>
        <v>0</v>
      </c>
    </row>
    <row r="60" spans="2:27" hidden="1" x14ac:dyDescent="0.3">
      <c r="B60" s="16" t="s">
        <v>5</v>
      </c>
      <c r="D60" t="s">
        <v>6</v>
      </c>
      <c r="E60"/>
      <c r="F60" s="15"/>
      <c r="G60" s="15" t="b">
        <f>OR('Quiz 3'!E25=20,'Quiz 3'!F25=20,'Quiz 3'!G25=20,'Quiz 3'!H25=20,'Quiz 3'!I25=20,'Quiz 3'!J25=20,'Quiz 3'!K25=20,'Quiz 3'!L25=20,'Quiz 3'!M25=20,'Quiz 3'!N25=20,'Quiz 3'!O25=20,'Quiz 3'!P25=20,'Quiz 3'!Q25=20,'Quiz 3'!R25=20,'Quiz 3'!S25=20,'Quiz 3'!T25=20,'Quiz 3'!U25=20,'Quiz 3'!V25=20,'Quiz 3'!W25=20,'Quiz 3'!X25=20,'Quiz 3'!Y25=20)</f>
        <v>0</v>
      </c>
      <c r="H60" s="15"/>
      <c r="I60" s="15" t="b">
        <f>OR('Quiz 3'!E25=20,'Quiz 3'!F25=20,'Quiz 3'!G25=20)</f>
        <v>0</v>
      </c>
      <c r="J60" s="15" t="b">
        <f>OR('Quiz 3'!E25=20,'Quiz 3'!F25=20,'Quiz 3'!G25=20,'Quiz 3'!H25=20)</f>
        <v>0</v>
      </c>
      <c r="K60" s="15" t="b">
        <f>OR('Quiz 3'!E25=20,'Quiz 3'!F25=20,'Quiz 3'!G25=20,'Quiz 3'!H25=20,'Quiz 3'!I25=20)</f>
        <v>0</v>
      </c>
      <c r="L60" s="15" t="b">
        <f>OR('Quiz 3'!E25=20,'Quiz 3'!F25=20,'Quiz 3'!G25=20,'Quiz 3'!H25=20,'Quiz 3'!I25=20,'Quiz 3'!J25=20)</f>
        <v>0</v>
      </c>
      <c r="M60" s="15" t="b">
        <f>OR('Quiz 3'!E25=20,'Quiz 3'!F25=20,'Quiz 3'!G25=20,'Quiz 3'!H25=20,'Quiz 3'!I25=20,'Quiz 3'!J25=20,'Quiz 3'!K25=20)</f>
        <v>0</v>
      </c>
      <c r="N60" s="15" t="b">
        <f>OR('Quiz 3'!E25=20,'Quiz 3'!F25=20,'Quiz 3'!G25=20,'Quiz 3'!H25=20,'Quiz 3'!I25=20,'Quiz 3'!J25=20,'Quiz 3'!K25=20,'Quiz 3'!L25=20)</f>
        <v>0</v>
      </c>
      <c r="O60" s="15" t="b">
        <f>OR('Quiz 3'!E25=20,'Quiz 3'!F25=20,'Quiz 3'!G25=20,'Quiz 3'!H25=20,'Quiz 3'!I25=20,'Quiz 3'!J25=20,'Quiz 3'!K25=20,'Quiz 3'!L25=20,'Quiz 3'!M25=20)</f>
        <v>0</v>
      </c>
      <c r="P60" s="15" t="b">
        <f>OR('Quiz 3'!E25=20,'Quiz 3'!F25=20,'Quiz 3'!G25=20,'Quiz 3'!H25=20,'Quiz 3'!I25=20,'Quiz 3'!J25=20,'Quiz 3'!K25=20,'Quiz 3'!L25=20,'Quiz 3'!M25=20,'Quiz 3'!N25=20)</f>
        <v>0</v>
      </c>
      <c r="Q60" s="15" t="b">
        <f>OR('Quiz 3'!E25=20,'Quiz 3'!F25=20,'Quiz 3'!G25=20,'Quiz 3'!H25=20,'Quiz 3'!I25=20,'Quiz 3'!J25=20,'Quiz 3'!K25=20,'Quiz 3'!L25=20,'Quiz 3'!M25=20,'Quiz 3'!N25=20,'Quiz 3'!O25=20)</f>
        <v>0</v>
      </c>
      <c r="R60" s="15" t="b">
        <f>OR('Quiz 3'!E25=20,'Quiz 3'!F25=20,'Quiz 3'!G25=20,'Quiz 3'!H25=20,'Quiz 3'!I25=20,'Quiz 3'!J25=20,'Quiz 3'!K25=20,'Quiz 3'!L25=20,'Quiz 3'!M25=20,'Quiz 3'!N25=20,'Quiz 3'!O25=20,'Quiz 3'!P25=20)</f>
        <v>0</v>
      </c>
      <c r="S60" s="15" t="b">
        <f>OR('Quiz 3'!E25=20,'Quiz 3'!F25=20,'Quiz 3'!G25=20,'Quiz 3'!H25=20,'Quiz 3'!I25=20,'Quiz 3'!J25=20,'Quiz 3'!K25=20,'Quiz 3'!L25=20,'Quiz 3'!M25=20,'Quiz 3'!N25=20,'Quiz 3'!O25=20,'Quiz 3'!P25=20,'Quiz 3'!Q25=20)</f>
        <v>0</v>
      </c>
      <c r="T60" s="15" t="b">
        <f>OR('Quiz 3'!E25=20,'Quiz 3'!F25=20,'Quiz 3'!G25=20,'Quiz 3'!H25=20,'Quiz 3'!I25=20,'Quiz 3'!J25=20,'Quiz 3'!K25=20,'Quiz 3'!L25=20,'Quiz 3'!M25=20,'Quiz 3'!N25=20,'Quiz 3'!O25=20,'Quiz 3'!P25=20,'Quiz 3'!Q25=20,'Quiz 3'!R25=20)</f>
        <v>0</v>
      </c>
      <c r="U60" s="15" t="b">
        <f>OR('Quiz 3'!E25=20,'Quiz 3'!F25=20,'Quiz 3'!G25=20,'Quiz 3'!H25=20,'Quiz 3'!I25=20,'Quiz 3'!J25=20,'Quiz 3'!K25=20,'Quiz 3'!L25=20,'Quiz 3'!M25=20,'Quiz 3'!N25=20,'Quiz 3'!O25=20,'Quiz 3'!P25=20,'Quiz 3'!Q25=20,'Quiz 3'!R25=20,'Quiz 3'!S25=20)</f>
        <v>0</v>
      </c>
      <c r="V60" s="15" t="b">
        <f>OR('Quiz 3'!E25=20,'Quiz 3'!F25=20,'Quiz 3'!G25=20,'Quiz 3'!H25=20,'Quiz 3'!I25=20,'Quiz 3'!J25=20,'Quiz 3'!K25=20,'Quiz 3'!L25=20,'Quiz 3'!M25=20,'Quiz 3'!N25=20,'Quiz 3'!O25=20,'Quiz 3'!P25=20,'Quiz 3'!Q25=20,'Quiz 3'!R25=20,'Quiz 3'!S25=20,'Quiz 3'!T25=20)</f>
        <v>0</v>
      </c>
      <c r="W60" s="15" t="b">
        <f>OR('Quiz 3'!E25=20,'Quiz 3'!F25=20,'Quiz 3'!G25=20,'Quiz 3'!H25=20,'Quiz 3'!I25=20,'Quiz 3'!J25=20,'Quiz 3'!K25=20,'Quiz 3'!L25=20,'Quiz 3'!M25=20,'Quiz 3'!N25=20,'Quiz 3'!O25=20,'Quiz 3'!P25=20,'Quiz 3'!Q25=20,'Quiz 3'!R25=20,'Quiz 3'!S25=20,'Quiz 3'!T25=20,'Quiz 3'!U25=20)</f>
        <v>0</v>
      </c>
      <c r="X60" s="15" t="b">
        <f>OR('Quiz 3'!E25=20,'Quiz 3'!F25=20,'Quiz 3'!G25=20,'Quiz 3'!H25=20,'Quiz 3'!I25=20,'Quiz 3'!J25=20,'Quiz 3'!K25=20,'Quiz 3'!L25=20,'Quiz 3'!M25=20,'Quiz 3'!N25=20,'Quiz 3'!O25=20,'Quiz 3'!P25=20,'Quiz 3'!Q25=20,'Quiz 3'!R25=20,'Quiz 3'!S25=20,'Quiz 3'!T25=20,'Quiz 3'!U25=20,'Quiz 3'!V25=20)</f>
        <v>0</v>
      </c>
      <c r="Y60" s="15" t="b">
        <f>OR('Quiz 3'!E25=20,'Quiz 3'!F25=20,'Quiz 3'!G25=20,'Quiz 3'!H25=20,'Quiz 3'!I25=20,'Quiz 3'!J25=20,'Quiz 3'!K25=20,'Quiz 3'!L25=20,'Quiz 3'!M25=20,'Quiz 3'!N25=20,'Quiz 3'!O25=20,'Quiz 3'!P25=20,'Quiz 3'!Q25=20,'Quiz 3'!R25=20,'Quiz 3'!S25=20,'Quiz 3'!T25=20,'Quiz 3'!U25=20,'Quiz 3'!V25=20,'Quiz 3'!W25=20)</f>
        <v>0</v>
      </c>
      <c r="Z60" s="15" t="b">
        <f>OR('Quiz 3'!E25=20,'Quiz 3'!F25=20,'Quiz 3'!G25=20,'Quiz 3'!H25=20,'Quiz 3'!I25=20,'Quiz 3'!J25=20,'Quiz 3'!K25=20,'Quiz 3'!L25=20,'Quiz 3'!M25=20,'Quiz 3'!N25=20,'Quiz 3'!O25=20,'Quiz 3'!P25=20,'Quiz 3'!Q25=20,'Quiz 3'!R25=20,'Quiz 3'!S25=20,'Quiz 3'!T25=20,'Quiz 3'!U25=20,'Quiz 3'!V25=20,'Quiz 3'!W25=20,'Quiz 3'!X25=20)</f>
        <v>0</v>
      </c>
      <c r="AA60" s="15" t="b">
        <f>OR('Quiz 3'!E25=20,'Quiz 3'!F25=20,'Quiz 3'!G25=20,'Quiz 3'!H25=20,'Quiz 3'!I25=20,'Quiz 3'!J25=20,'Quiz 3'!K25=20,'Quiz 3'!L25=20,'Quiz 3'!M25=20,'Quiz 3'!N25=20,'Quiz 3'!O25=20,'Quiz 3'!P25=20,'Quiz 3'!Q25=20,'Quiz 3'!R25=20,'Quiz 3'!S25=20,'Quiz 3'!T25=20,'Quiz 3'!U25=20,'Quiz 3'!V25=20,'Quiz 3'!W25=20,'Quiz 3'!X25=20,'Quiz 3'!Y25=20)</f>
        <v>0</v>
      </c>
    </row>
    <row r="61" spans="2:27" hidden="1" x14ac:dyDescent="0.3">
      <c r="B61">
        <f>COUNTIF('Quiz 3'!E22:Y28,-10)</f>
        <v>0</v>
      </c>
      <c r="C61" t="b">
        <f>IF(B61&gt;=5,TRUE,FALSE)</f>
        <v>0</v>
      </c>
      <c r="D61" s="53">
        <v>5</v>
      </c>
      <c r="E61">
        <f>COUNTIF('Quiz 3'!E22:I28,-10)</f>
        <v>0</v>
      </c>
      <c r="F61" s="15"/>
      <c r="G61" s="15" t="b">
        <f>OR('Quiz 3'!E26=20,'Quiz 3'!F26=20,'Quiz 3'!G26=20,'Quiz 3'!H26=20,'Quiz 3'!I26=20,'Quiz 3'!J26=20,'Quiz 3'!K26=20,'Quiz 3'!L26=20,'Quiz 3'!M26=20,'Quiz 3'!N26=20,'Quiz 3'!O26=20,'Quiz 3'!P26=20,'Quiz 3'!Q26=20,'Quiz 3'!R26=20,'Quiz 3'!S26=20,'Quiz 3'!T26=20,'Quiz 3'!U26=20,'Quiz 3'!V26=20,'Quiz 3'!W26=20,'Quiz 3'!X26=20,'Quiz 3'!Y26=20)</f>
        <v>0</v>
      </c>
      <c r="H61" s="15"/>
      <c r="I61" s="15" t="b">
        <f>OR('Quiz 3'!E26=20,'Quiz 3'!F26=20,'Quiz 3'!G26=20)</f>
        <v>0</v>
      </c>
      <c r="J61" s="15" t="b">
        <f>OR('Quiz 3'!E26=20,'Quiz 3'!F26=20,'Quiz 3'!G26=20,'Quiz 3'!H26=20)</f>
        <v>0</v>
      </c>
      <c r="K61" s="15" t="b">
        <f>OR('Quiz 3'!E26=20,'Quiz 3'!F26=20,'Quiz 3'!G26=20,'Quiz 3'!H26=20,'Quiz 3'!I26=20)</f>
        <v>0</v>
      </c>
      <c r="L61" s="15" t="b">
        <f>OR('Quiz 3'!E26=20,'Quiz 3'!F26=20,'Quiz 3'!G26=20,'Quiz 3'!H26=20,'Quiz 3'!I26=20,'Quiz 3'!J26=20)</f>
        <v>0</v>
      </c>
      <c r="M61" s="15" t="b">
        <f>OR('Quiz 3'!E26=20,'Quiz 3'!F26=20,'Quiz 3'!G26=20,'Quiz 3'!H26=20,'Quiz 3'!I26=20,'Quiz 3'!J26=20,'Quiz 3'!K26=20)</f>
        <v>0</v>
      </c>
      <c r="N61" s="15" t="b">
        <f>OR('Quiz 3'!E26=20,'Quiz 3'!F26=20,'Quiz 3'!G26=20,'Quiz 3'!H26=20,'Quiz 3'!I26=20,'Quiz 3'!J26=20,'Quiz 3'!K26=20,'Quiz 3'!L26=20)</f>
        <v>0</v>
      </c>
      <c r="O61" s="15" t="b">
        <f>OR('Quiz 3'!E26=20,'Quiz 3'!F26=20,'Quiz 3'!G26=20,'Quiz 3'!H26=20,'Quiz 3'!I26=20,'Quiz 3'!J26=20,'Quiz 3'!K26=20,'Quiz 3'!L26=20,'Quiz 3'!M26=20)</f>
        <v>0</v>
      </c>
      <c r="P61" s="15" t="b">
        <f>OR('Quiz 3'!E26=20,'Quiz 3'!F26=20,'Quiz 3'!G26=20,'Quiz 3'!H26=20,'Quiz 3'!I26=20,'Quiz 3'!J26=20,'Quiz 3'!K26=20,'Quiz 3'!L26=20,'Quiz 3'!M26=20,'Quiz 3'!N26=20)</f>
        <v>0</v>
      </c>
      <c r="Q61" s="15" t="b">
        <f>OR('Quiz 3'!E26=20,'Quiz 3'!F26=20,'Quiz 3'!G26=20,'Quiz 3'!H26=20,'Quiz 3'!I26=20,'Quiz 3'!J26=20,'Quiz 3'!K26=20,'Quiz 3'!L26=20,'Quiz 3'!M26=20,'Quiz 3'!N26=20,'Quiz 3'!O26=20)</f>
        <v>0</v>
      </c>
      <c r="R61" s="15" t="b">
        <f>OR('Quiz 3'!E26=20,'Quiz 3'!F26=20,'Quiz 3'!G26=20,'Quiz 3'!H26=20,'Quiz 3'!I26=20,'Quiz 3'!J26=20,'Quiz 3'!K26=20,'Quiz 3'!L26=20,'Quiz 3'!M26=20,'Quiz 3'!N26=20,'Quiz 3'!O26=20,'Quiz 3'!P26=20)</f>
        <v>0</v>
      </c>
      <c r="S61" s="15" t="b">
        <f>OR('Quiz 3'!E26=20,'Quiz 3'!F26=20,'Quiz 3'!G26=20,'Quiz 3'!H26=20,'Quiz 3'!I26=20,'Quiz 3'!J26=20,'Quiz 3'!K26=20,'Quiz 3'!L26=20,'Quiz 3'!M26=20,'Quiz 3'!N26=20,'Quiz 3'!O26=20,'Quiz 3'!P26=20,'Quiz 3'!Q26=20)</f>
        <v>0</v>
      </c>
      <c r="T61" s="15" t="b">
        <f>OR('Quiz 3'!E26=20,'Quiz 3'!F26=20,'Quiz 3'!G26=20,'Quiz 3'!H26=20,'Quiz 3'!I26=20,'Quiz 3'!J26=20,'Quiz 3'!K26=20,'Quiz 3'!L26=20,'Quiz 3'!M26=20,'Quiz 3'!N26=20,'Quiz 3'!O26=20,'Quiz 3'!P26=20,'Quiz 3'!Q26=20,'Quiz 3'!R26=20)</f>
        <v>0</v>
      </c>
      <c r="U61" s="15" t="b">
        <f>OR('Quiz 3'!E26=20,'Quiz 3'!F26=20,'Quiz 3'!G26=20,'Quiz 3'!H26=20,'Quiz 3'!I26=20,'Quiz 3'!J26=20,'Quiz 3'!K26=20,'Quiz 3'!L26=20,'Quiz 3'!M26=20,'Quiz 3'!N26=20,'Quiz 3'!O26=20,'Quiz 3'!P26=20,'Quiz 3'!Q26=20,'Quiz 3'!R26=20,'Quiz 3'!S26=20)</f>
        <v>0</v>
      </c>
      <c r="V61" s="15" t="b">
        <f>OR('Quiz 3'!E26=20,'Quiz 3'!F26=20,'Quiz 3'!G26=20,'Quiz 3'!H26=20,'Quiz 3'!I26=20,'Quiz 3'!J26=20,'Quiz 3'!K26=20,'Quiz 3'!L26=20,'Quiz 3'!M26=20,'Quiz 3'!N26=20,'Quiz 3'!O26=20,'Quiz 3'!P26=20,'Quiz 3'!Q26=20,'Quiz 3'!R26=20,'Quiz 3'!S26=20,'Quiz 3'!T26=20)</f>
        <v>0</v>
      </c>
      <c r="W61" s="15" t="b">
        <f>OR('Quiz 3'!E26=20,'Quiz 3'!F26=20,'Quiz 3'!G26=20,'Quiz 3'!H26=20,'Quiz 3'!I26=20,'Quiz 3'!J26=20,'Quiz 3'!K26=20,'Quiz 3'!L26=20,'Quiz 3'!M26=20,'Quiz 3'!N26=20,'Quiz 3'!O26=20,'Quiz 3'!P26=20,'Quiz 3'!Q26=20,'Quiz 3'!R26=20,'Quiz 3'!S26=20,'Quiz 3'!T26=20,'Quiz 3'!U26=20)</f>
        <v>0</v>
      </c>
      <c r="X61" s="15" t="b">
        <f>OR('Quiz 3'!E26=20,'Quiz 3'!F26=20,'Quiz 3'!G26=20,'Quiz 3'!H26=20,'Quiz 3'!I26=20,'Quiz 3'!J26=20,'Quiz 3'!K26=20,'Quiz 3'!L26=20,'Quiz 3'!M26=20,'Quiz 3'!N26=20,'Quiz 3'!O26=20,'Quiz 3'!P26=20,'Quiz 3'!Q26=20,'Quiz 3'!R26=20,'Quiz 3'!S26=20,'Quiz 3'!T26=20,'Quiz 3'!U26=20,'Quiz 3'!V26=20)</f>
        <v>0</v>
      </c>
      <c r="Y61" s="15" t="b">
        <f>OR('Quiz 3'!E26=20,'Quiz 3'!F26=20,'Quiz 3'!G26=20,'Quiz 3'!H26=20,'Quiz 3'!I26=20,'Quiz 3'!J26=20,'Quiz 3'!K26=20,'Quiz 3'!L26=20,'Quiz 3'!M26=20,'Quiz 3'!N26=20,'Quiz 3'!O26=20,'Quiz 3'!P26=20,'Quiz 3'!Q26=20,'Quiz 3'!R26=20,'Quiz 3'!S26=20,'Quiz 3'!T26=20,'Quiz 3'!U26=20,'Quiz 3'!V26=20,'Quiz 3'!W26=20)</f>
        <v>0</v>
      </c>
      <c r="Z61" s="15" t="b">
        <f>OR('Quiz 3'!E26=20,'Quiz 3'!F26=20,'Quiz 3'!G26=20,'Quiz 3'!H26=20,'Quiz 3'!I26=20,'Quiz 3'!J26=20,'Quiz 3'!K26=20,'Quiz 3'!L26=20,'Quiz 3'!M26=20,'Quiz 3'!N26=20,'Quiz 3'!O26=20,'Quiz 3'!P26=20,'Quiz 3'!Q26=20,'Quiz 3'!R26=20,'Quiz 3'!S26=20,'Quiz 3'!T26=20,'Quiz 3'!U26=20,'Quiz 3'!V26=20,'Quiz 3'!W26=20,'Quiz 3'!X26=20)</f>
        <v>0</v>
      </c>
      <c r="AA61" s="15" t="b">
        <f>OR('Quiz 3'!E26=20,'Quiz 3'!F26=20,'Quiz 3'!G26=20,'Quiz 3'!H26=20,'Quiz 3'!I26=20,'Quiz 3'!J26=20,'Quiz 3'!K26=20,'Quiz 3'!L26=20,'Quiz 3'!M26=20,'Quiz 3'!N26=20,'Quiz 3'!O26=20,'Quiz 3'!P26=20,'Quiz 3'!Q26=20,'Quiz 3'!R26=20,'Quiz 3'!S26=20,'Quiz 3'!T26=20,'Quiz 3'!U26=20,'Quiz 3'!V26=20,'Quiz 3'!W26=20,'Quiz 3'!X26=20,'Quiz 3'!Y26=20)</f>
        <v>0</v>
      </c>
    </row>
    <row r="62" spans="2:27" hidden="1" x14ac:dyDescent="0.3">
      <c r="B62" s="15"/>
      <c r="C62" t="b">
        <f>IF(B61&gt;=6,TRUE,FALSE)</f>
        <v>0</v>
      </c>
      <c r="D62" s="53">
        <v>6</v>
      </c>
      <c r="E62">
        <f>COUNTIF('Quiz 3'!E22:J28,-10)</f>
        <v>0</v>
      </c>
      <c r="F62" s="15"/>
      <c r="G62" s="15" t="b">
        <f>OR('Quiz 3'!E27=20,'Quiz 3'!F27=20,'Quiz 3'!G27=20,'Quiz 3'!H27=20,'Quiz 3'!I27=20,'Quiz 3'!J27=20,'Quiz 3'!K27=20,'Quiz 3'!L27=20,'Quiz 3'!M27=20,'Quiz 3'!N27=20,'Quiz 3'!O27=20,'Quiz 3'!P27=20,'Quiz 3'!Q27=20,'Quiz 3'!R27=20,'Quiz 3'!S27=20,'Quiz 3'!T27=20,'Quiz 3'!U27=20,'Quiz 3'!V27=20,'Quiz 3'!W27=20,'Quiz 3'!X27=20,'Quiz 3'!Y27=20)</f>
        <v>0</v>
      </c>
      <c r="H62" s="15"/>
      <c r="I62" s="15" t="b">
        <f>OR('Quiz 3'!E27=20,'Quiz 3'!F27=20,'Quiz 3'!G27=20)</f>
        <v>0</v>
      </c>
      <c r="J62" s="15" t="b">
        <f>OR('Quiz 3'!E27=20,'Quiz 3'!F27=20,'Quiz 3'!G27=20,'Quiz 3'!H27=20)</f>
        <v>0</v>
      </c>
      <c r="K62" s="15" t="b">
        <f>OR('Quiz 3'!E27=20,'Quiz 3'!F27=20,'Quiz 3'!G27=20,'Quiz 3'!H27=20,'Quiz 3'!I27=20)</f>
        <v>0</v>
      </c>
      <c r="L62" s="15" t="b">
        <f>OR('Quiz 3'!E27=20,'Quiz 3'!F27=20,'Quiz 3'!G27=20,'Quiz 3'!H27=20,'Quiz 3'!I27=20,'Quiz 3'!J27=20)</f>
        <v>0</v>
      </c>
      <c r="M62" s="15" t="b">
        <f>OR('Quiz 3'!E27=20,'Quiz 3'!F27=20,'Quiz 3'!G27=20,'Quiz 3'!H27=20,'Quiz 3'!I27=20,'Quiz 3'!J27=20,'Quiz 3'!K27=20)</f>
        <v>0</v>
      </c>
      <c r="N62" s="15" t="b">
        <f>OR('Quiz 3'!E27=20,'Quiz 3'!F27=20,'Quiz 3'!G27=20,'Quiz 3'!H27=20,'Quiz 3'!I27=20,'Quiz 3'!J27=20,'Quiz 3'!K27=20,'Quiz 3'!L27=20)</f>
        <v>0</v>
      </c>
      <c r="O62" s="15" t="b">
        <f>OR('Quiz 3'!E27=20,'Quiz 3'!F27=20,'Quiz 3'!G27=20,'Quiz 3'!H27=20,'Quiz 3'!I27=20,'Quiz 3'!J27=20,'Quiz 3'!K27=20,'Quiz 3'!L27=20,'Quiz 3'!M27=20)</f>
        <v>0</v>
      </c>
      <c r="P62" s="15" t="b">
        <f>OR('Quiz 3'!E27=20,'Quiz 3'!F27=20,'Quiz 3'!G27=20,'Quiz 3'!H27=20,'Quiz 3'!I27=20,'Quiz 3'!J27=20,'Quiz 3'!K27=20,'Quiz 3'!L27=20,'Quiz 3'!M27=20,'Quiz 3'!N27=20)</f>
        <v>0</v>
      </c>
      <c r="Q62" s="15" t="b">
        <f>OR('Quiz 3'!E27=20,'Quiz 3'!F27=20,'Quiz 3'!G27=20,'Quiz 3'!H27=20,'Quiz 3'!I27=20,'Quiz 3'!J27=20,'Quiz 3'!K27=20,'Quiz 3'!L27=20,'Quiz 3'!M27=20,'Quiz 3'!N27=20,'Quiz 3'!O27=20)</f>
        <v>0</v>
      </c>
      <c r="R62" s="15" t="b">
        <f>OR('Quiz 3'!E27=20,'Quiz 3'!F27=20,'Quiz 3'!G27=20,'Quiz 3'!H27=20,'Quiz 3'!I27=20,'Quiz 3'!J27=20,'Quiz 3'!K27=20,'Quiz 3'!L27=20,'Quiz 3'!M27=20,'Quiz 3'!N27=20,'Quiz 3'!O27=20,'Quiz 3'!P27=20)</f>
        <v>0</v>
      </c>
      <c r="S62" s="15" t="b">
        <f>OR('Quiz 3'!E27=20,'Quiz 3'!F27=20,'Quiz 3'!G27=20,'Quiz 3'!H27=20,'Quiz 3'!I27=20,'Quiz 3'!J27=20,'Quiz 3'!K27=20,'Quiz 3'!L27=20,'Quiz 3'!M27=20,'Quiz 3'!N27=20,'Quiz 3'!O27=20,'Quiz 3'!P27=20,'Quiz 3'!Q27=20)</f>
        <v>0</v>
      </c>
      <c r="T62" s="15" t="b">
        <f>OR('Quiz 3'!E27=20,'Quiz 3'!F27=20,'Quiz 3'!G27=20,'Quiz 3'!H27=20,'Quiz 3'!I27=20,'Quiz 3'!J27=20,'Quiz 3'!K27=20,'Quiz 3'!L27=20,'Quiz 3'!M27=20,'Quiz 3'!N27=20,'Quiz 3'!O27=20,'Quiz 3'!P27=20,'Quiz 3'!Q27=20,'Quiz 3'!R27=20)</f>
        <v>0</v>
      </c>
      <c r="U62" s="15" t="b">
        <f>OR('Quiz 3'!E27=20,'Quiz 3'!F27=20,'Quiz 3'!G27=20,'Quiz 3'!H27=20,'Quiz 3'!I27=20,'Quiz 3'!J27=20,'Quiz 3'!K27=20,'Quiz 3'!L27=20,'Quiz 3'!M27=20,'Quiz 3'!N27=20,'Quiz 3'!O27=20,'Quiz 3'!P27=20,'Quiz 3'!Q27=20,'Quiz 3'!R27=20,'Quiz 3'!S27=20)</f>
        <v>0</v>
      </c>
      <c r="V62" s="15" t="b">
        <f>OR('Quiz 3'!E27=20,'Quiz 3'!F27=20,'Quiz 3'!G27=20,'Quiz 3'!H27=20,'Quiz 3'!I27=20,'Quiz 3'!J27=20,'Quiz 3'!K27=20,'Quiz 3'!L27=20,'Quiz 3'!M27=20,'Quiz 3'!N27=20,'Quiz 3'!O27=20,'Quiz 3'!P27=20,'Quiz 3'!Q27=20,'Quiz 3'!R27=20,'Quiz 3'!S27=20,'Quiz 3'!T27=20)</f>
        <v>0</v>
      </c>
      <c r="W62" s="15" t="b">
        <f>OR('Quiz 3'!E27=20,'Quiz 3'!F27=20,'Quiz 3'!G27=20,'Quiz 3'!H27=20,'Quiz 3'!I27=20,'Quiz 3'!J27=20,'Quiz 3'!K27=20,'Quiz 3'!L27=20,'Quiz 3'!M27=20,'Quiz 3'!N27=20,'Quiz 3'!O27=20,'Quiz 3'!P27=20,'Quiz 3'!Q27=20,'Quiz 3'!R27=20,'Quiz 3'!S27=20,'Quiz 3'!T27=20,'Quiz 3'!U27=20)</f>
        <v>0</v>
      </c>
      <c r="X62" s="15" t="b">
        <f>OR('Quiz 3'!E27=20,'Quiz 3'!F27=20,'Quiz 3'!G27=20,'Quiz 3'!H27=20,'Quiz 3'!I27=20,'Quiz 3'!J27=20,'Quiz 3'!K27=20,'Quiz 3'!L27=20,'Quiz 3'!M27=20,'Quiz 3'!N27=20,'Quiz 3'!O27=20,'Quiz 3'!P27=20,'Quiz 3'!Q27=20,'Quiz 3'!R27=20,'Quiz 3'!S27=20,'Quiz 3'!T27=20,'Quiz 3'!U27=20,'Quiz 3'!V27=20)</f>
        <v>0</v>
      </c>
      <c r="Y62" s="15" t="b">
        <f>OR('Quiz 3'!E27=20,'Quiz 3'!F27=20,'Quiz 3'!G27=20,'Quiz 3'!H27=20,'Quiz 3'!I27=20,'Quiz 3'!J27=20,'Quiz 3'!K27=20,'Quiz 3'!L27=20,'Quiz 3'!M27=20,'Quiz 3'!N27=20,'Quiz 3'!O27=20,'Quiz 3'!P27=20,'Quiz 3'!Q27=20,'Quiz 3'!R27=20,'Quiz 3'!S27=20,'Quiz 3'!T27=20,'Quiz 3'!U27=20,'Quiz 3'!V27=20,'Quiz 3'!W27=20)</f>
        <v>0</v>
      </c>
      <c r="Z62" s="15" t="b">
        <f>OR('Quiz 3'!E27=20,'Quiz 3'!F27=20,'Quiz 3'!G27=20,'Quiz 3'!H27=20,'Quiz 3'!I27=20,'Quiz 3'!J27=20,'Quiz 3'!K27=20,'Quiz 3'!L27=20,'Quiz 3'!M27=20,'Quiz 3'!N27=20,'Quiz 3'!O27=20,'Quiz 3'!P27=20,'Quiz 3'!Q27=20,'Quiz 3'!R27=20,'Quiz 3'!S27=20,'Quiz 3'!T27=20,'Quiz 3'!U27=20,'Quiz 3'!V27=20,'Quiz 3'!W27=20,'Quiz 3'!X27=20)</f>
        <v>0</v>
      </c>
      <c r="AA62" s="15" t="b">
        <f>OR('Quiz 3'!E27=20,'Quiz 3'!F27=20,'Quiz 3'!G27=20,'Quiz 3'!H27=20,'Quiz 3'!I27=20,'Quiz 3'!J27=20,'Quiz 3'!K27=20,'Quiz 3'!L27=20,'Quiz 3'!M27=20,'Quiz 3'!N27=20,'Quiz 3'!O27=20,'Quiz 3'!P27=20,'Quiz 3'!Q27=20,'Quiz 3'!R27=20,'Quiz 3'!S27=20,'Quiz 3'!T27=20,'Quiz 3'!U27=20,'Quiz 3'!V27=20,'Quiz 3'!W27=20,'Quiz 3'!X27=20,'Quiz 3'!Y27=20)</f>
        <v>0</v>
      </c>
    </row>
    <row r="63" spans="2:27" hidden="1" x14ac:dyDescent="0.3">
      <c r="B63" s="15"/>
      <c r="C63" t="b">
        <f>IF(B61&gt;=7,TRUE,FALSE)</f>
        <v>0</v>
      </c>
      <c r="D63" s="15">
        <v>7</v>
      </c>
      <c r="E63">
        <f>COUNTIF('Quiz 3'!E22:K28,-10)</f>
        <v>0</v>
      </c>
      <c r="F63" s="15"/>
      <c r="G63" s="15" t="b">
        <f>OR('Quiz 3'!E28=20,'Quiz 3'!F28=20,'Quiz 3'!G28=20,'Quiz 3'!H28=20,'Quiz 3'!I28=20,'Quiz 3'!J28=20,'Quiz 3'!K28=20,'Quiz 3'!L28=20,'Quiz 3'!M28=20,'Quiz 3'!N28=20,'Quiz 3'!O28=20,'Quiz 3'!P28=20,'Quiz 3'!Q28=20,'Quiz 3'!R28=20,'Quiz 3'!S28=20,'Quiz 3'!T28=20,'Quiz 3'!U28=20,'Quiz 3'!V28=20,'Quiz 3'!W28=20,'Quiz 3'!X28=20,'Quiz 3'!Y28=20)</f>
        <v>0</v>
      </c>
      <c r="H63" s="15"/>
      <c r="I63" s="15" t="b">
        <f>OR('Quiz 3'!E28=20,'Quiz 3'!F28=20,'Quiz 3'!G28=20)</f>
        <v>0</v>
      </c>
      <c r="J63" s="15" t="b">
        <f>OR('Quiz 3'!E28=20,'Quiz 3'!F28=20,'Quiz 3'!G28=20,'Quiz 3'!H28=20)</f>
        <v>0</v>
      </c>
      <c r="K63" s="15" t="b">
        <f>OR('Quiz 3'!E28=20,'Quiz 3'!F28=20,'Quiz 3'!G28=20,'Quiz 3'!H28=20,'Quiz 3'!I28=20)</f>
        <v>0</v>
      </c>
      <c r="L63" s="15" t="b">
        <f>OR('Quiz 3'!E28=20,'Quiz 3'!F28=20,'Quiz 3'!G28=20,'Quiz 3'!H28=20,'Quiz 3'!I28=20,'Quiz 3'!J28=20)</f>
        <v>0</v>
      </c>
      <c r="M63" s="15" t="b">
        <f>OR('Quiz 3'!E28=20,'Quiz 3'!F28=20,'Quiz 3'!G28=20,'Quiz 3'!H28=20,'Quiz 3'!I28=20,'Quiz 3'!J28=20,'Quiz 3'!K28=20)</f>
        <v>0</v>
      </c>
      <c r="N63" s="15" t="b">
        <f>OR('Quiz 3'!E28=20,'Quiz 3'!F28=20,'Quiz 3'!G28=20,'Quiz 3'!H28=20,'Quiz 3'!I28=20,'Quiz 3'!J28=20,'Quiz 3'!K28=20,'Quiz 3'!L28=20)</f>
        <v>0</v>
      </c>
      <c r="O63" s="15" t="b">
        <f>OR('Quiz 3'!E28=20,'Quiz 3'!F28=20,'Quiz 3'!G28=20,'Quiz 3'!H28=20,'Quiz 3'!I28=20,'Quiz 3'!J28=20,'Quiz 3'!K28=20,'Quiz 3'!L28=20,'Quiz 3'!M28=20)</f>
        <v>0</v>
      </c>
      <c r="P63" s="15" t="b">
        <f>OR('Quiz 3'!E28=20,'Quiz 3'!F28=20,'Quiz 3'!G28=20,'Quiz 3'!H28=20,'Quiz 3'!I28=20,'Quiz 3'!J28=20,'Quiz 3'!K28=20,'Quiz 3'!L28=20,'Quiz 3'!M28=20,'Quiz 3'!N28=20)</f>
        <v>0</v>
      </c>
      <c r="Q63" s="15" t="b">
        <f>OR('Quiz 3'!E28=20,'Quiz 3'!F28=20,'Quiz 3'!G28=20,'Quiz 3'!H28=20,'Quiz 3'!I28=20,'Quiz 3'!J28=20,'Quiz 3'!K28=20,'Quiz 3'!L28=20,'Quiz 3'!M28=20,'Quiz 3'!N28=20,'Quiz 3'!O28=20)</f>
        <v>0</v>
      </c>
      <c r="R63" s="15" t="b">
        <f>OR('Quiz 3'!E28=20,'Quiz 3'!F28=20,'Quiz 3'!G28=20,'Quiz 3'!H28=20,'Quiz 3'!I28=20,'Quiz 3'!J28=20,'Quiz 3'!K28=20,'Quiz 3'!L28=20,'Quiz 3'!M28=20,'Quiz 3'!N28=20,'Quiz 3'!O28=20,'Quiz 3'!P28=20)</f>
        <v>0</v>
      </c>
      <c r="S63" s="15" t="b">
        <f>OR('Quiz 3'!E28=20,'Quiz 3'!F28=20,'Quiz 3'!G28=20,'Quiz 3'!H28=20,'Quiz 3'!I28=20,'Quiz 3'!J28=20,'Quiz 3'!K28=20,'Quiz 3'!L28=20,'Quiz 3'!M28=20,'Quiz 3'!N28=20,'Quiz 3'!O28=20,'Quiz 3'!P28=20,'Quiz 3'!Q28=20)</f>
        <v>0</v>
      </c>
      <c r="T63" s="15" t="b">
        <f>OR('Quiz 3'!E28=20,'Quiz 3'!F28=20,'Quiz 3'!G28=20,'Quiz 3'!H28=20,'Quiz 3'!I28=20,'Quiz 3'!J28=20,'Quiz 3'!K28=20,'Quiz 3'!L28=20,'Quiz 3'!M28=20,'Quiz 3'!N28=20,'Quiz 3'!O28=20,'Quiz 3'!P28=20,'Quiz 3'!Q28=20,'Quiz 3'!R28=20)</f>
        <v>0</v>
      </c>
      <c r="U63" s="15" t="b">
        <f>OR('Quiz 3'!E28=20,'Quiz 3'!F28=20,'Quiz 3'!G28=20,'Quiz 3'!H28=20,'Quiz 3'!I28=20,'Quiz 3'!J28=20,'Quiz 3'!K28=20,'Quiz 3'!L28=20,'Quiz 3'!M28=20,'Quiz 3'!N28=20,'Quiz 3'!O28=20,'Quiz 3'!P28=20,'Quiz 3'!Q28=20,'Quiz 3'!R28=20,'Quiz 3'!S28=20)</f>
        <v>0</v>
      </c>
      <c r="V63" s="15" t="b">
        <f>OR('Quiz 3'!E28=20,'Quiz 3'!F28=20,'Quiz 3'!G28=20,'Quiz 3'!H28=20,'Quiz 3'!I28=20,'Quiz 3'!J28=20,'Quiz 3'!K28=20,'Quiz 3'!L28=20,'Quiz 3'!M28=20,'Quiz 3'!N28=20,'Quiz 3'!O28=20,'Quiz 3'!P28=20,'Quiz 3'!Q28=20,'Quiz 3'!R28=20,'Quiz 3'!S28=20,'Quiz 3'!T28=20)</f>
        <v>0</v>
      </c>
      <c r="W63" s="15" t="b">
        <f>OR('Quiz 3'!E28=20,'Quiz 3'!F28=20,'Quiz 3'!G28=20,'Quiz 3'!H28=20,'Quiz 3'!I28=20,'Quiz 3'!J28=20,'Quiz 3'!K28=20,'Quiz 3'!L28=20,'Quiz 3'!M28=20,'Quiz 3'!N28=20,'Quiz 3'!O28=20,'Quiz 3'!P28=20,'Quiz 3'!Q28=20,'Quiz 3'!R28=20,'Quiz 3'!S28=20,'Quiz 3'!T28=20,'Quiz 3'!U28=20)</f>
        <v>0</v>
      </c>
      <c r="X63" s="15" t="b">
        <f>OR('Quiz 3'!E28=20,'Quiz 3'!F28=20,'Quiz 3'!G28=20,'Quiz 3'!H28=20,'Quiz 3'!I28=20,'Quiz 3'!J28=20,'Quiz 3'!K28=20,'Quiz 3'!L28=20,'Quiz 3'!M28=20,'Quiz 3'!N28=20,'Quiz 3'!O28=20,'Quiz 3'!P28=20,'Quiz 3'!Q28=20,'Quiz 3'!R28=20,'Quiz 3'!S28=20,'Quiz 3'!T28=20,'Quiz 3'!U28=20,'Quiz 3'!V28=20)</f>
        <v>0</v>
      </c>
      <c r="Y63" s="15" t="b">
        <f>OR('Quiz 3'!E28=20,'Quiz 3'!F28=20,'Quiz 3'!G28=20,'Quiz 3'!H28=20,'Quiz 3'!I28=20,'Quiz 3'!J28=20,'Quiz 3'!K28=20,'Quiz 3'!L28=20,'Quiz 3'!M28=20,'Quiz 3'!N28=20,'Quiz 3'!O28=20,'Quiz 3'!P28=20,'Quiz 3'!Q28=20,'Quiz 3'!R28=20,'Quiz 3'!S28=20,'Quiz 3'!T28=20,'Quiz 3'!U28=20,'Quiz 3'!V28=20,'Quiz 3'!W28=20)</f>
        <v>0</v>
      </c>
      <c r="Z63" s="15" t="b">
        <f>OR('Quiz 3'!E28=20,'Quiz 3'!F28=20,'Quiz 3'!G28=20,'Quiz 3'!H28=20,'Quiz 3'!I28=20,'Quiz 3'!J28=20,'Quiz 3'!K28=20,'Quiz 3'!L28=20,'Quiz 3'!M28=20,'Quiz 3'!N28=20,'Quiz 3'!O28=20,'Quiz 3'!P28=20,'Quiz 3'!Q28=20,'Quiz 3'!R28=20,'Quiz 3'!S28=20,'Quiz 3'!T28=20,'Quiz 3'!U28=20,'Quiz 3'!V28=20,'Quiz 3'!W28=20,'Quiz 3'!X28=20)</f>
        <v>0</v>
      </c>
      <c r="AA63" s="15" t="b">
        <f>OR('Quiz 3'!E28=20,'Quiz 3'!F28=20,'Quiz 3'!G28=20,'Quiz 3'!H28=20,'Quiz 3'!I28=20,'Quiz 3'!J28=20,'Quiz 3'!K28=20,'Quiz 3'!L28=20,'Quiz 3'!M28=20,'Quiz 3'!N28=20,'Quiz 3'!O28=20,'Quiz 3'!P28=20,'Quiz 3'!Q28=20,'Quiz 3'!R28=20,'Quiz 3'!S28=20,'Quiz 3'!T28=20,'Quiz 3'!U28=20,'Quiz 3'!V28=20,'Quiz 3'!W28=20,'Quiz 3'!X28=20,'Quiz 3'!Y28=20)</f>
        <v>0</v>
      </c>
    </row>
    <row r="64" spans="2:27" hidden="1" x14ac:dyDescent="0.3">
      <c r="B64" s="15"/>
      <c r="C64" t="b">
        <f>IF(B61&gt;=8,TRUE,FALSE)</f>
        <v>0</v>
      </c>
      <c r="D64" s="15">
        <v>8</v>
      </c>
      <c r="E64">
        <f>COUNTIF('Quiz 3'!E22:L28,-10)</f>
        <v>0</v>
      </c>
      <c r="G64" s="15">
        <f>COUNTIF(G57:G63,TRUE)</f>
        <v>0</v>
      </c>
      <c r="I64" s="15">
        <f t="shared" ref="I64:AA64" si="5">COUNTIF(I57:I63,TRUE)</f>
        <v>0</v>
      </c>
      <c r="J64" s="15">
        <f t="shared" si="5"/>
        <v>0</v>
      </c>
      <c r="K64" s="15">
        <f t="shared" si="5"/>
        <v>0</v>
      </c>
      <c r="L64" s="15">
        <f t="shared" si="5"/>
        <v>0</v>
      </c>
      <c r="M64" s="15">
        <f t="shared" si="5"/>
        <v>0</v>
      </c>
      <c r="N64" s="15">
        <f t="shared" si="5"/>
        <v>0</v>
      </c>
      <c r="O64" s="15">
        <f t="shared" si="5"/>
        <v>0</v>
      </c>
      <c r="P64" s="15">
        <f t="shared" si="5"/>
        <v>0</v>
      </c>
      <c r="Q64" s="15">
        <f t="shared" si="5"/>
        <v>0</v>
      </c>
      <c r="R64" s="15">
        <f t="shared" si="5"/>
        <v>0</v>
      </c>
      <c r="S64" s="15">
        <f t="shared" si="5"/>
        <v>0</v>
      </c>
      <c r="T64" s="15">
        <f t="shared" si="5"/>
        <v>0</v>
      </c>
      <c r="U64" s="15">
        <f t="shared" si="5"/>
        <v>0</v>
      </c>
      <c r="V64" s="15">
        <f t="shared" si="5"/>
        <v>0</v>
      </c>
      <c r="W64" s="15">
        <f t="shared" si="5"/>
        <v>0</v>
      </c>
      <c r="X64" s="15">
        <f t="shared" si="5"/>
        <v>0</v>
      </c>
      <c r="Y64" s="15">
        <f t="shared" si="5"/>
        <v>0</v>
      </c>
      <c r="Z64" s="15">
        <f t="shared" si="5"/>
        <v>0</v>
      </c>
      <c r="AA64" s="15">
        <f t="shared" si="5"/>
        <v>0</v>
      </c>
    </row>
    <row r="65" spans="2:27" hidden="1" x14ac:dyDescent="0.3">
      <c r="B65" s="15"/>
      <c r="C65" t="b">
        <f>IF(B61&gt;=9,TRUE,FALSE)</f>
        <v>0</v>
      </c>
      <c r="D65" s="15">
        <v>9</v>
      </c>
      <c r="E65">
        <f>COUNTIF('Quiz 3'!E22:M28,-10)</f>
        <v>0</v>
      </c>
      <c r="I65" s="39" t="str">
        <f>IF(I64=3,10,"")</f>
        <v/>
      </c>
      <c r="J65" s="40" t="str">
        <f>IF(AND(J64=3,I64&lt;&gt;3),10,IF(J64=4,20,""))</f>
        <v/>
      </c>
      <c r="K65" s="40" t="str">
        <f>IF(AND(K64=3,J64&lt;&gt;3,I64&lt;&gt;3),10,IF(AND(K64=4,J64&lt;&gt;4),20,IF(K64=5,20,"")))</f>
        <v/>
      </c>
      <c r="L65" s="40" t="str">
        <f>IF(AND(L64=3,K64&lt;&gt;3,J64&lt;&gt;3,I64&lt;&gt;3),10,IF(AND(L64=4,K64&lt;&gt;4,J64&lt;&gt;4),20,IF(AND(L64=5,K64&lt;&gt;5),20,IF(L64=6,20,""))))</f>
        <v/>
      </c>
      <c r="M65" s="40" t="str">
        <f>IF(AND(M64=3,L64&lt;&gt;3,K64&lt;&gt;3,J64&lt;&gt;3,I64&lt;&gt;3),10,IF(AND(M64=4,L64&lt;&gt;4,K64&lt;&gt;4,J64&lt;&gt;4),20,IF(AND(M64=5,L64&lt;&gt;5,K64&lt;&gt;5),20,IF(AND(M64=6,L64&lt;&gt;6),20,IF(M64=7,20,"")))))</f>
        <v/>
      </c>
      <c r="N65" s="40" t="str">
        <f>IF(AND(N64=3,M64&lt;&gt;3,L64&lt;&gt;3,K64&lt;&gt;3,J64&lt;&gt;3,I64&lt;&gt;3),10,IF(AND(N64=4,M64&lt;&gt;4,L64&lt;&gt;4,K64&lt;&gt;4,J64&lt;&gt;4),20,IF(AND(N64=5,M64&lt;&gt;5,L64&lt;&gt;5,K64&lt;&gt;5),20,IF(AND(N64=6,M64&lt;&gt;6,L64&lt;&gt;6),20,IF(AND(N64=7,M64&lt;&gt;7),20,"")))))</f>
        <v/>
      </c>
      <c r="O65" s="40" t="str">
        <f>IF(AND(O64=3,N64&lt;&gt;3,M64&lt;&gt;3,L64&lt;&gt;3,K64&lt;&gt;3,J64&lt;&gt;3,I64&lt;&gt;3),10,IF(AND(O64=4,N64&lt;&gt;4,M64&lt;&gt;4,L64&lt;&gt;4,K64&lt;&gt;4,J64&lt;&gt;4),20,IF(AND(O64=5,N64&lt;&gt;5,M64&lt;&gt;5,L64&lt;&gt;5,K64&lt;&gt;5),20,IF(AND(O64=6,N64&lt;&gt;6,M64&lt;&gt;6,L64&lt;&gt;6),20,IF(AND(O64=7,N64&lt;&gt;7,M64&lt;&gt;7),20,"")))))</f>
        <v/>
      </c>
      <c r="P65" s="40" t="str">
        <f>IF(AND(P64=3,O64&lt;&gt;3,N64&lt;&gt;3,M64&lt;&gt;3,L64&lt;&gt;3,K64&lt;&gt;3,J64&lt;&gt;3,I64&lt;&gt;3),10,IF(AND(P64=4,O64&lt;&gt;4,N64&lt;&gt;4,M64&lt;&gt;4,L64&lt;&gt;4,K64&lt;&gt;4,J64&lt;&gt;4),20,IF(AND(P64=5,O64&lt;&gt;5,N64&lt;&gt;5,M64&lt;&gt;5,L64&lt;&gt;5,K64&lt;&gt;5),20,IF(AND(P64=6,O64&lt;&gt;6,N64&lt;&gt;6,M64&lt;&gt;6,L64&lt;&gt;6),20,IF(AND(P64=7,O64&lt;&gt;7,N64&lt;&gt;7,M64&lt;&gt;7),20,"")))))</f>
        <v/>
      </c>
      <c r="Q65" s="40" t="str">
        <f>IF(AND(Q64=3,P64&lt;&gt;3,O64&lt;&gt;3,N64&lt;&gt;3,M64&lt;&gt;3,L64&lt;&gt;3,K64&lt;&gt;3,J64&lt;&gt;3,I64&lt;&gt;3),10,IF(AND(Q64=4,P64&lt;&gt;4,O64&lt;&gt;4,N64&lt;&gt;4,M64&lt;&gt;4,L64&lt;&gt;4,K64&lt;&gt;4,J64&lt;&gt;4),20,IF(AND(Q64=5,P64&lt;&gt;5,O64&lt;&gt;5,N64&lt;&gt;5,M64&lt;&gt;5,L64&lt;&gt;5,K64&lt;&gt;5),20,IF(AND(Q64=6,P64&lt;&gt;6,O64&lt;&gt;6,N64&lt;&gt;6,M64&lt;&gt;6,L64&lt;&gt;6),20,IF(AND(Q64=7,P64&lt;&gt;7,O64&lt;&gt;7,N64&lt;&gt;7,M64&lt;&gt;7),20,"")))))</f>
        <v/>
      </c>
      <c r="R65" s="40" t="str">
        <f>IF(AND(R64=3,Q64&lt;&gt;3,P64&lt;&gt;3,O64&lt;&gt;3,N64&lt;&gt;3,M64&lt;&gt;3,L64&lt;&gt;3,K64&lt;&gt;3,J64&lt;&gt;3,I64&lt;&gt;3),10,IF(AND(R64=4,Q64&lt;&gt;4,P64&lt;&gt;4,O64&lt;&gt;4,N64&lt;&gt;4,M64&lt;&gt;4,L64&lt;&gt;4,K64&lt;&gt;4,J64&lt;&gt;4),20,IF(AND(R64=5,Q64&lt;&gt;5,P64&lt;&gt;5,O64&lt;&gt;5,N64&lt;&gt;5,M64&lt;&gt;5,L64&lt;&gt;5,K64&lt;&gt;5),20,IF(AND(R64=6,Q64&lt;&gt;6,P64&lt;&gt;6,O64&lt;&gt;6,N64&lt;&gt;6,M64&lt;&gt;6,L64&lt;&gt;6),20,IF(AND(R64=7,Q64&lt;&gt;7,P64&lt;&gt;7,O64&lt;&gt;7,N64&lt;&gt;7,M64&lt;&gt;7),20,"")))))</f>
        <v/>
      </c>
      <c r="S65" s="40" t="str">
        <f>IF(AND(S64=3,R64&lt;&gt;3,Q64&lt;&gt;3,P64&lt;&gt;3,O64&lt;&gt;3,N64&lt;&gt;3,M64&lt;&gt;3,L64&lt;&gt;3,K64&lt;&gt;3,J64&lt;&gt;3,I64&lt;&gt;3),10,IF(AND(S64=4,R64&lt;&gt;4,Q64&lt;&gt;4,P64&lt;&gt;4,O64&lt;&gt;4,N64&lt;&gt;4,M64&lt;&gt;4,L64&lt;&gt;4,K64&lt;&gt;4,J64&lt;&gt;4),20,IF(AND(S64=5,R64&lt;&gt;5,Q64&lt;&gt;5,P64&lt;&gt;5,O64&lt;&gt;5,N64&lt;&gt;5,M64&lt;&gt;5,L64&lt;&gt;5,K64&lt;&gt;5),20,IF(AND(S64=6,R64&lt;&gt;6,Q64&lt;&gt;6,P64&lt;&gt;6,O64&lt;&gt;6,N64&lt;&gt;6,M64&lt;&gt;6,L64&lt;&gt;6),20,IF(AND(S64=7,R64&lt;&gt;7,Q64&lt;&gt;7,P64&lt;&gt;7,O64&lt;&gt;7,N64&lt;&gt;7,M64&lt;&gt;7),20,"")))))</f>
        <v/>
      </c>
      <c r="T65" s="40" t="str">
        <f>IF(AND(T64=3,S64&lt;&gt;3,R64&lt;&gt;3,Q64&lt;&gt;3,P64&lt;&gt;3,O64&lt;&gt;3,N64&lt;&gt;3,M64&lt;&gt;3,L64&lt;&gt;3,K64&lt;&gt;3,J64&lt;&gt;3,I64&lt;&gt;3),10,IF(AND(T64=4,S64&lt;&gt;4,R64&lt;&gt;4,Q64&lt;&gt;4,P64&lt;&gt;4,O64&lt;&gt;4,N64&lt;&gt;4,M64&lt;&gt;4,L64&lt;&gt;4,K64&lt;&gt;4,J64&lt;&gt;4),20,IF(AND(T64=5,S64&lt;&gt;5,R64&lt;&gt;5,Q64&lt;&gt;5,P64&lt;&gt;5,O64&lt;&gt;5,N64&lt;&gt;5,M64&lt;&gt;5,L64&lt;&gt;5,K64&lt;&gt;5),20,IF(AND(T64=6,S64&lt;&gt;6,R64&lt;&gt;6,Q64&lt;&gt;6,P64&lt;&gt;6,O64&lt;&gt;6,N64&lt;&gt;6,M64&lt;&gt;6,L64&lt;&gt;6),20,IF(AND(T64=7,S64&lt;&gt;7,R64&lt;&gt;7,Q64&lt;&gt;7,P64&lt;&gt;7,O64&lt;&gt;7,N64&lt;&gt;7,M64&lt;&gt;7),20,"")))))</f>
        <v/>
      </c>
      <c r="U65" s="40" t="str">
        <f>IF(AND(U64=3,T64&lt;&gt;3,S64&lt;&gt;3,R64&lt;&gt;3,Q64&lt;&gt;3,P64&lt;&gt;3,O64&lt;&gt;3,N64&lt;&gt;3,M64&lt;&gt;3,L64&lt;&gt;3,K64&lt;&gt;3,J64&lt;&gt;3,I64&lt;&gt;3),10,IF(AND(U64=4,T64&lt;&gt;4,S64&lt;&gt;4,R64&lt;&gt;4,Q64&lt;&gt;4,P64&lt;&gt;4,O64&lt;&gt;4,N64&lt;&gt;4,M64&lt;&gt;4,L64&lt;&gt;4,K64&lt;&gt;4,J64&lt;&gt;4),20,IF(AND(U64=5,T64&lt;&gt;5,S64&lt;&gt;5,R64&lt;&gt;5,Q64&lt;&gt;5,P64&lt;&gt;5,O64&lt;&gt;5,N64&lt;&gt;5,M64&lt;&gt;5,L64&lt;&gt;5,K64&lt;&gt;5),20,IF(AND(U64=6,T64&lt;&gt;6,S64&lt;&gt;6,R64&lt;&gt;6,Q64&lt;&gt;6,P64&lt;&gt;6,O64&lt;&gt;6,N64&lt;&gt;6,M64&lt;&gt;6,L64&lt;&gt;6),20,IF(AND(U64=7,T64&lt;&gt;7,S64&lt;&gt;7,R64&lt;&gt;7,Q64&lt;&gt;7,P64&lt;&gt;7,O64&lt;&gt;7,N64&lt;&gt;7,M64&lt;&gt;7),20,"")))))</f>
        <v/>
      </c>
      <c r="V65" s="40" t="str">
        <f>IF(AND(V64=3,U64&lt;&gt;3,T64&lt;&gt;3,S64&lt;&gt;3,R64&lt;&gt;3,Q64&lt;&gt;3,P64&lt;&gt;3,O64&lt;&gt;3,N64&lt;&gt;3,M64&lt;&gt;3,L64&lt;&gt;3,K64&lt;&gt;3,J64&lt;&gt;3,I64&lt;&gt;3),10,IF(AND(V64=4,U64&lt;&gt;4,T64&lt;&gt;4,S64&lt;&gt;4,R64&lt;&gt;4,Q64&lt;&gt;4,P64&lt;&gt;4,O64&lt;&gt;4,N64&lt;&gt;4,M64&lt;&gt;4,L64&lt;&gt;4,K64&lt;&gt;4,J64&lt;&gt;4),20,IF(AND(V64=5,U64&lt;&gt;5,T64&lt;&gt;5,S64&lt;&gt;5,R64&lt;&gt;5,Q64&lt;&gt;5,P64&lt;&gt;5,O64&lt;&gt;5,N64&lt;&gt;5,M64&lt;&gt;5,L64&lt;&gt;5,K64&lt;&gt;5),20,IF(AND(V64=6,U64&lt;&gt;6,T64&lt;&gt;6,S64&lt;&gt;6,R64&lt;&gt;6,Q64&lt;&gt;6,P64&lt;&gt;6,O64&lt;&gt;6,N64&lt;&gt;6,M64&lt;&gt;6,L64&lt;&gt;6),20,IF(AND(V64=7,U64&lt;&gt;7,T64&lt;&gt;7,S64&lt;&gt;7,R64&lt;&gt;7,Q64&lt;&gt;7,P64&lt;&gt;7,O64&lt;&gt;7,N64&lt;&gt;7,M64&lt;&gt;7),20,"")))))</f>
        <v/>
      </c>
      <c r="W65" s="40" t="str">
        <f>IF(AND(W64=3,V64&lt;&gt;3,U64&lt;&gt;3,T64&lt;&gt;3,S64&lt;&gt;3,R64&lt;&gt;3,Q64&lt;&gt;3,P64&lt;&gt;3,O64&lt;&gt;3,N64&lt;&gt;3,M64&lt;&gt;3,L64&lt;&gt;3,K64&lt;&gt;3,J64&lt;&gt;3,I64&lt;&gt;3),10,IF(AND(W64=4,V64&lt;&gt;4,U64&lt;&gt;4,T64&lt;&gt;4,S64&lt;&gt;4,R64&lt;&gt;4,Q64&lt;&gt;4,P64&lt;&gt;4,O64&lt;&gt;4,N64&lt;&gt;4,M64&lt;&gt;4,L64&lt;&gt;4,K64&lt;&gt;4,J64&lt;&gt;4),20,IF(AND(W64=5,V64&lt;&gt;5,U64&lt;&gt;5,T64&lt;&gt;5,S64&lt;&gt;5,R64&lt;&gt;5,Q64&lt;&gt;5,P64&lt;&gt;5,O64&lt;&gt;5,N64&lt;&gt;5,M64&lt;&gt;5,L64&lt;&gt;5,K64&lt;&gt;5),20,IF(AND(W64=6,V64&lt;&gt;6,U64&lt;&gt;6,T64&lt;&gt;6,S64&lt;&gt;6,R64&lt;&gt;6,Q64&lt;&gt;6,P64&lt;&gt;6,O64&lt;&gt;6,N64&lt;&gt;6,M64&lt;&gt;6,L64&lt;&gt;6),20,IF(AND(W64=7,V64&lt;&gt;7,U64&lt;&gt;7,T64&lt;&gt;7,S64&lt;&gt;7,R64&lt;&gt;7,Q64&lt;&gt;7,P64&lt;&gt;7,O64&lt;&gt;7,N64&lt;&gt;7,M64&lt;&gt;7),20,"")))))</f>
        <v/>
      </c>
      <c r="X65" s="40" t="str">
        <f>IF(AND(X64=3,W64&lt;&gt;3,V64&lt;&gt;3,U64&lt;&gt;3,T64&lt;&gt;3,S64&lt;&gt;3,R64&lt;&gt;3,Q64&lt;&gt;3,P64&lt;&gt;3,O64&lt;&gt;3,N64&lt;&gt;3,M64&lt;&gt;3,L64&lt;&gt;3,K64&lt;&gt;3,J64&lt;&gt;3,I64&lt;&gt;3),10,IF(AND(X64=4,W64&lt;&gt;4,V64&lt;&gt;4,U64&lt;&gt;4,T64&lt;&gt;4,S64&lt;&gt;4,R64&lt;&gt;4,Q64&lt;&gt;4,P64&lt;&gt;4,O64&lt;&gt;4,N64&lt;&gt;4,M64&lt;&gt;4,L64&lt;&gt;4,K64&lt;&gt;4,J64&lt;&gt;4),20,IF(AND(X64=5,W64&lt;&gt;5,V64&lt;&gt;5,U64&lt;&gt;5,T64&lt;&gt;5,S64&lt;&gt;5,R64&lt;&gt;5,Q64&lt;&gt;5,P64&lt;&gt;5,O64&lt;&gt;5,N64&lt;&gt;5,M64&lt;&gt;5,L64&lt;&gt;5,K64&lt;&gt;5),20,IF(AND(X64=6,W64&lt;&gt;6,V64&lt;&gt;6,U64&lt;&gt;6,T64&lt;&gt;6,S64&lt;&gt;6,R64&lt;&gt;6,Q64&lt;&gt;6,P64&lt;&gt;6,O64&lt;&gt;6,N64&lt;&gt;6,M64&lt;&gt;6,L64&lt;&gt;6),20,IF(AND(X64=7,W64&lt;&gt;7,V64&lt;&gt;7,U64&lt;&gt;7,T64&lt;&gt;7,S64&lt;&gt;7,R64&lt;&gt;7,Q64&lt;&gt;7,P64&lt;&gt;7,O64&lt;&gt;7,N64&lt;&gt;7,M64&lt;&gt;7),20,"")))))</f>
        <v/>
      </c>
      <c r="Y65" s="40" t="str">
        <f>IF(AND(Y64=3,X64&lt;&gt;3,W64&lt;&gt;3,V64&lt;&gt;3,U64&lt;&gt;3,T64&lt;&gt;3,S64&lt;&gt;3,R64&lt;&gt;3,Q64&lt;&gt;3,P64&lt;&gt;3,O64&lt;&gt;3,N64&lt;&gt;3,M64&lt;&gt;3,L64&lt;&gt;3,K64&lt;&gt;3,J64&lt;&gt;3,I64&lt;&gt;3),10,IF(AND(Y64=4,X64&lt;&gt;4,W64&lt;&gt;4,V64&lt;&gt;4,U64&lt;&gt;4,T64&lt;&gt;4,S64&lt;&gt;4,R64&lt;&gt;4,Q64&lt;&gt;4,P64&lt;&gt;4,O64&lt;&gt;4,N64&lt;&gt;4,M64&lt;&gt;4,L64&lt;&gt;4,K64&lt;&gt;4,J64&lt;&gt;4),20,IF(AND(Y64=5,X64&lt;&gt;5,W64&lt;&gt;5,V64&lt;&gt;5,U64&lt;&gt;5,T64&lt;&gt;5,S64&lt;&gt;5,R64&lt;&gt;5,Q64&lt;&gt;5,P64&lt;&gt;5,O64&lt;&gt;5,N64&lt;&gt;5,M64&lt;&gt;5,L64&lt;&gt;5,K64&lt;&gt;5),20,IF(AND(Y64=6,X64&lt;&gt;6,W64&lt;&gt;6,V64&lt;&gt;6,U64&lt;&gt;6,T64&lt;&gt;6,S64&lt;&gt;6,R64&lt;&gt;6,Q64&lt;&gt;6,P64&lt;&gt;6,O64&lt;&gt;6,N64&lt;&gt;6,M64&lt;&gt;6,L64&lt;&gt;6),20,IF(AND(Y64=7,X64&lt;&gt;7,W64&lt;&gt;7,V64&lt;&gt;7,U64&lt;&gt;7,T64&lt;&gt;7,S64&lt;&gt;7,R64&lt;&gt;7,Q64&lt;&gt;7,P64&lt;&gt;7,O64&lt;&gt;7,N64&lt;&gt;7,M64&lt;&gt;7),20,"")))))</f>
        <v/>
      </c>
      <c r="Z65" s="40" t="str">
        <f>IF(AND(Z64=3,Y64&lt;&gt;3,X64&lt;&gt;3,W64&lt;&gt;3,V64&lt;&gt;3,U64&lt;&gt;3,T64&lt;&gt;3,S64&lt;&gt;3,R64&lt;&gt;3,Q64&lt;&gt;3,P64&lt;&gt;3,O64&lt;&gt;3,N64&lt;&gt;3,M64&lt;&gt;3,L64&lt;&gt;3,K64&lt;&gt;3,J64&lt;&gt;3,I64&lt;&gt;3),10,IF(AND(Z64=4,Y64&lt;&gt;4,X64&lt;&gt;4,W64&lt;&gt;4,V64&lt;&gt;4,U64&lt;&gt;4,T64&lt;&gt;4,S64&lt;&gt;4,R64&lt;&gt;4,Q64&lt;&gt;4,P64&lt;&gt;4,O64&lt;&gt;4,N64&lt;&gt;4,M64&lt;&gt;4,L64&lt;&gt;4,K64&lt;&gt;4,J64&lt;&gt;4),20,IF(AND(Z64=5,Y64&lt;&gt;5,X64&lt;&gt;5,W64&lt;&gt;5,V64&lt;&gt;5,U64&lt;&gt;5,T64&lt;&gt;5,S64&lt;&gt;5,R64&lt;&gt;5,Q64&lt;&gt;5,P64&lt;&gt;5,O64&lt;&gt;5,N64&lt;&gt;5,M64&lt;&gt;5,L64&lt;&gt;5,K64&lt;&gt;5),20,IF(AND(Z64=6,Y64&lt;&gt;6,X64&lt;&gt;6,W64&lt;&gt;6,V64&lt;&gt;6,U64&lt;&gt;6,T64&lt;&gt;6,S64&lt;&gt;6,R64&lt;&gt;6,Q64&lt;&gt;6,P64&lt;&gt;6,O64&lt;&gt;6,N64&lt;&gt;6,M64&lt;&gt;6,L64&lt;&gt;6),20,IF(AND(Z64=7,Y64&lt;&gt;7,X64&lt;&gt;7,W64&lt;&gt;7,V64&lt;&gt;7,U64&lt;&gt;7,T64&lt;&gt;7,S64&lt;&gt;7,R64&lt;&gt;7,Q64&lt;&gt;7,P64&lt;&gt;7,O64&lt;&gt;7,N64&lt;&gt;7,M64&lt;&gt;7),20,"")))))</f>
        <v/>
      </c>
      <c r="AA65" s="14" t="str">
        <f>IF(AND(AA64=3,Z64&lt;&gt;3,Y64&lt;&gt;3,X64&lt;&gt;3,W64&lt;&gt;3,V64&lt;&gt;3,U64&lt;&gt;3,T64&lt;&gt;3,S64&lt;&gt;3,R64&lt;&gt;3,Q64&lt;&gt;3,P64&lt;&gt;3,O64&lt;&gt;3,N64&lt;&gt;3,M64&lt;&gt;3,L64&lt;&gt;3,K64&lt;&gt;3,J64&lt;&gt;3,I64&lt;&gt;3),10,IF(AND(AA64=4,Z64&lt;&gt;4,Y64&lt;&gt;4,X64&lt;&gt;4,W64&lt;&gt;4,V64&lt;&gt;4,U64&lt;&gt;4,T64&lt;&gt;4,S64&lt;&gt;4,R64&lt;&gt;4,Q64&lt;&gt;4,P64&lt;&gt;4,O64&lt;&gt;4,N64&lt;&gt;4,M64&lt;&gt;4,L64&lt;&gt;4,K64&lt;&gt;4,J64&lt;&gt;4),20,IF(AND(AA64=5,Z64&lt;&gt;5,Y64&lt;&gt;5,X64&lt;&gt;5,W64&lt;&gt;5,V64&lt;&gt;5,U64&lt;&gt;5,T64&lt;&gt;5,S64&lt;&gt;5,R64&lt;&gt;5,Q64&lt;&gt;5,P64&lt;&gt;5,O64&lt;&gt;5,N64&lt;&gt;5,M64&lt;&gt;5,L64&lt;&gt;5,K64&lt;&gt;5),20,IF(AND(AA64=6,Z64&lt;&gt;6,Y64&lt;&gt;6,X64&lt;&gt;6,W64&lt;&gt;6,V64&lt;&gt;6,U64&lt;&gt;6,T64&lt;&gt;6,S64&lt;&gt;6,R64&lt;&gt;6,Q64&lt;&gt;6,P64&lt;&gt;6,O64&lt;&gt;6,N64&lt;&gt;6,M64&lt;&gt;6,L64&lt;&gt;6),20,IF(AND(AA64=7,Z64&lt;&gt;7,Y64&lt;&gt;7,X64&lt;&gt;7,W64&lt;&gt;7,V64&lt;&gt;7,U64&lt;&gt;7,T64&lt;&gt;7,S64&lt;&gt;7,R64&lt;&gt;7,Q64&lt;&gt;7,P64&lt;&gt;7,O64&lt;&gt;7,N64&lt;&gt;7,M64&lt;&gt;7),20,"")))))</f>
        <v/>
      </c>
    </row>
    <row r="66" spans="2:27" hidden="1" x14ac:dyDescent="0.3">
      <c r="B66" s="15"/>
      <c r="C66" t="b">
        <f>IF(B61&gt;=10,TRUE,FALSE)</f>
        <v>0</v>
      </c>
      <c r="D66" s="15">
        <v>10</v>
      </c>
      <c r="E66">
        <f>COUNTIF('Quiz 3'!E22:N28,-10)</f>
        <v>0</v>
      </c>
      <c r="G66"/>
      <c r="H66" t="s">
        <v>35</v>
      </c>
      <c r="I66"/>
      <c r="J66"/>
      <c r="K66"/>
      <c r="L66"/>
      <c r="M66"/>
      <c r="N66"/>
      <c r="O66"/>
      <c r="P66"/>
      <c r="Q66"/>
      <c r="R66"/>
      <c r="S66"/>
      <c r="T66"/>
      <c r="U66"/>
      <c r="V66"/>
      <c r="W66"/>
      <c r="X66"/>
      <c r="Y66"/>
      <c r="Z66"/>
      <c r="AA66"/>
    </row>
    <row r="67" spans="2:27" hidden="1" x14ac:dyDescent="0.3">
      <c r="B67" s="53"/>
      <c r="C67" t="b">
        <f>IF(B61&gt;=11,TRUE,FALSE)</f>
        <v>0</v>
      </c>
      <c r="D67" s="15">
        <v>11</v>
      </c>
      <c r="E67">
        <f>COUNTIF('Quiz 3'!E22:O28,-10)</f>
        <v>0</v>
      </c>
      <c r="G67" s="30" t="s">
        <v>8</v>
      </c>
      <c r="H67" s="31" t="s">
        <v>9</v>
      </c>
      <c r="I67" s="31" t="s">
        <v>10</v>
      </c>
      <c r="J67" s="31" t="s">
        <v>11</v>
      </c>
      <c r="K67" s="31" t="s">
        <v>12</v>
      </c>
      <c r="L67" s="31" t="s">
        <v>13</v>
      </c>
      <c r="M67" s="31" t="s">
        <v>14</v>
      </c>
      <c r="N67" s="31" t="s">
        <v>15</v>
      </c>
      <c r="O67" s="31" t="s">
        <v>16</v>
      </c>
      <c r="P67" s="31" t="s">
        <v>17</v>
      </c>
      <c r="Q67" s="31" t="s">
        <v>18</v>
      </c>
      <c r="R67" s="31" t="s">
        <v>19</v>
      </c>
      <c r="S67" s="31" t="s">
        <v>20</v>
      </c>
      <c r="T67" s="31" t="s">
        <v>21</v>
      </c>
      <c r="U67" s="31" t="s">
        <v>22</v>
      </c>
      <c r="V67" s="31" t="s">
        <v>23</v>
      </c>
      <c r="W67" s="31" t="s">
        <v>24</v>
      </c>
      <c r="X67" s="31" t="s">
        <v>25</v>
      </c>
      <c r="Y67" s="31" t="s">
        <v>26</v>
      </c>
      <c r="Z67" s="31" t="s">
        <v>27</v>
      </c>
      <c r="AA67" s="5" t="s">
        <v>28</v>
      </c>
    </row>
    <row r="68" spans="2:27" hidden="1" x14ac:dyDescent="0.3">
      <c r="B68" s="53"/>
      <c r="C68" t="b">
        <f>IF(B61&gt;=12,TRUE,FALSE)</f>
        <v>0</v>
      </c>
      <c r="D68" s="53">
        <v>12</v>
      </c>
      <c r="E68">
        <f>COUNTIF('Quiz 3'!E22:P28,-10)</f>
        <v>0</v>
      </c>
      <c r="G68" s="32" t="str">
        <f>IF(OR('Quiz 3'!E22="B",'Quiz 3'!E23="B",'Quiz 3'!E24="B",'Quiz 3'!E25="B",'Quiz 3'!E26="B",'Quiz 3'!E27="B",'Quiz 3'!E28="B"),10,"")</f>
        <v/>
      </c>
      <c r="H68" s="33" t="str">
        <f>IF(OR('Quiz 3'!F22="B",'Quiz 3'!F23="B",'Quiz 3'!F24="B",'Quiz 3'!F25="B",'Quiz 3'!F26="B",'Quiz 3'!F27="B",'Quiz 3'!F28="B"),10,"")</f>
        <v/>
      </c>
      <c r="I68" s="33" t="str">
        <f>IF(OR('Quiz 3'!G28="B",'Quiz 3'!G22="B",'Quiz 3'!G23="B",'Quiz 3'!G24="B",'Quiz 3'!G25="B",'Quiz 3'!G26="B",'Quiz 3'!G27="B"),10,I65)</f>
        <v/>
      </c>
      <c r="J68" s="33" t="str">
        <f>IF(OR('Quiz 3'!H28="B",'Quiz 3'!H22="B",'Quiz 3'!H23="B",'Quiz 3'!H24="B",'Quiz 3'!H25="B",'Quiz 3'!H26="B",'Quiz 3'!H27="B"),10,J65)</f>
        <v/>
      </c>
      <c r="K68" s="33" t="str">
        <f>IF(OR('Quiz 3'!I28="B",'Quiz 3'!I22="B",'Quiz 3'!I23="B",'Quiz 3'!I24="B",'Quiz 3'!I25="B",'Quiz 3'!I26="B",'Quiz 3'!I27="B"),10,IF(AND(C61=TRUE,E61=5),-10,K65))</f>
        <v/>
      </c>
      <c r="L68" s="33" t="str">
        <f>IF(OR('Quiz 3'!J28="B",'Quiz 3'!J22="B",'Quiz 3'!J23="B",'Quiz 3'!J24="B",'Quiz 3'!J25="B",'Quiz 3'!J26="B",'Quiz 3'!J27="B"),10,IF(AND(C61=TRUE,E62=5,E61&lt;&gt;5),-10,IF(AND(C62=TRUE,E62=6),-10,L65)))</f>
        <v/>
      </c>
      <c r="M68" s="33" t="str">
        <f>IF(OR('Quiz 3'!K28="B",'Quiz 3'!K22="B",'Quiz 3'!K23="B",'Quiz 3'!K24="B",'Quiz 3'!K25="B",'Quiz 3'!K26="B",'Quiz 3'!K27="B"),10,IF(AND(C61=TRUE,E63=5,E61&lt;&gt;5,E62&lt;&gt;5),-10,IF(AND(C62=TRUE,E63=6,E62&lt;&gt;6),-10,IF(AND(C63=TRUE,E63=7),-10,M65))))</f>
        <v/>
      </c>
      <c r="N68" s="33" t="str">
        <f>IF(OR('Quiz 3'!L28="B",'Quiz 3'!L22="B",'Quiz 3'!L23="B",'Quiz 3'!L24="B",'Quiz 3'!L25="B",'Quiz 3'!L26="B",'Quiz 3'!L27="B"),10,IF(AND(C61=TRUE,E64=5,E61&lt;&gt;5,E62&lt;&gt;5,E63&lt;&gt;5),-10,IF(AND(C62=TRUE,E64=6,E62&lt;&gt;6,E63&lt;&gt;6),-10,IF(AND(C63=TRUE,E64=7,E63&lt;&gt;7),-10,IF(AND(C64=TRUE,E64=8),-10,N65)))))</f>
        <v/>
      </c>
      <c r="O68" s="33" t="str">
        <f>IF(OR('Quiz 3'!M28="B",'Quiz 3'!M22="B",'Quiz 3'!M23="B",'Quiz 3'!M24="B",'Quiz 3'!M25="B",'Quiz 3'!M26="B",'Quiz 3'!M27="B"),10,IF(AND(C61=TRUE,E65=5,E61&lt;&gt;5,E62&lt;&gt;5,E63&lt;&gt;5,E64&lt;&gt;5),-10,IF(AND(C62=TRUE,E65=6,E62&lt;&gt;6,E63&lt;&gt;6,E64&lt;&gt;6),-10,IF(AND(C63=TRUE,E65=7,E63&lt;&gt;7,E64&lt;&gt;7),-10,IF(AND(C64=TRUE,E65=8,E64&lt;&gt;8),-10,IF(AND(C65=TRUE,E65=9),-10,O65))))))</f>
        <v/>
      </c>
      <c r="P68" s="33" t="str">
        <f>IF(OR('Quiz 3'!N28="B",'Quiz 3'!N22="B",'Quiz 3'!N23="B",'Quiz 3'!N24="B",'Quiz 3'!N25="B",'Quiz 3'!N26="B",'Quiz 3'!N27="B"),10,IF(AND(C61=TRUE,E66=5,E61&lt;&gt;5,E62&lt;&gt;5,E63&lt;&gt;5,E64&lt;&gt;5,E65&lt;&gt;5),-10,IF(AND(C62=TRUE,E66=6,E62&lt;&gt;6,E63&lt;&gt;6,E64&lt;&gt;6,E65&lt;&gt;6),-10,IF(AND(C63=TRUE,E66=7,E63&lt;&gt;7,E64&lt;&gt;7,E65&lt;&gt;7),-10,IF(AND(C64=TRUE,E66=8,E64&lt;&gt;8,E65&lt;&gt;8),-10,IF(AND(C65=TRUE,E66=9,E65&lt;&gt;9),-10,IF(AND(C66=TRUE,E66=10),-10,P65)))))))</f>
        <v/>
      </c>
      <c r="Q68" s="33" t="str">
        <f>IF(OR('Quiz 3'!O28="B",'Quiz 3'!O22="B",'Quiz 3'!O23="B",'Quiz 3'!O24="B",'Quiz 3'!O25="B",'Quiz 3'!O26="B",'Quiz 3'!O27="B"),10,IF(AND(C61=TRUE,E67=5,E61&lt;&gt;5,E62&lt;&gt;5,E63&lt;&gt;5,E64&lt;&gt;5,E65&lt;&gt;5,E66&lt;&gt;5),-10,IF(AND(C62=TRUE,E67=6,E62&lt;&gt;6,E63&lt;&gt;6,E64&lt;&gt;6,E65&lt;&gt;6,E66&lt;&gt;6),-10,IF(AND(C63=TRUE,E67=7,E63&lt;&gt;7,E64&lt;&gt;7,E65&lt;&gt;7,E66&lt;&gt;7),-10,IF(AND(C64=TRUE,E67=8,E64&lt;&gt;8,E65&lt;&gt;8,E66&lt;&gt;8),-10,IF(AND(C65=TRUE,E67=9,E65&lt;&gt;9,E66&lt;&gt;9),-10,IF(AND(C66=TRUE,E67=10,E66&lt;&gt;10),-10,IF(AND(C67=TRUE,E67=11),-10,Q65))))))))</f>
        <v/>
      </c>
      <c r="R68" s="33" t="str">
        <f>IF(OR('Quiz 3'!P28="B",'Quiz 3'!P22="B",'Quiz 3'!P23="B",'Quiz 3'!P24="B",'Quiz 3'!P25="B",'Quiz 3'!P26="B",'Quiz 3'!P27="B"),10,IF(AND(C61=TRUE,E68=5,E61&lt;&gt;5,E62&lt;&gt;5,E63&lt;&gt;5,E64&lt;&gt;5,E65&lt;&gt;5,E66&lt;&gt;5,E67&lt;&gt;5),-10,IF(AND(C62=TRUE,E68=6,E62&lt;&gt;6,E63&lt;&gt;6,E64&lt;&gt;6,E65&lt;&gt;6,E66&lt;&gt;6,E67&lt;&gt;6),-10,IF(AND(C63=TRUE,E68=7,E63&lt;&gt;7,E64&lt;&gt;7,E65&lt;&gt;7,E66&lt;&gt;7,E67&lt;&gt;7),-10,IF(AND(C64=TRUE,E68=8,E64&lt;&gt;8,E65&lt;&gt;8,E66&lt;&gt;8,E67&lt;&gt;8),-10,IF(AND(C65=TRUE,E68=9,E65&lt;&gt;9,E66&lt;&gt;9,E67&lt;&gt;9),-10,IF(AND(C66=TRUE,E68=10,E66&lt;&gt;10,E67&lt;&gt;10),-10,IF(AND(C67=TRUE,E68=11,E67&lt;&gt;11),-10,IF(AND(C68=TRUE,E68=12),-10,R65)))))))))</f>
        <v/>
      </c>
      <c r="S68" s="33" t="str">
        <f>IF(OR('Quiz 3'!Q28="B",'Quiz 3'!Q22="B",'Quiz 3'!Q23="B",'Quiz 3'!Q24="B",'Quiz 3'!Q25="B",'Quiz 3'!Q26="B",'Quiz 3'!Q27="B"),10,IF(AND(C61=TRUE,E69=5,E61&lt;&gt;5,E62&lt;&gt;5,E63&lt;&gt;5,E64&lt;&gt;5,E65&lt;&gt;5,E66&lt;&gt;5,E67&lt;&gt;5,E68&lt;&gt;5),-10,IF(AND(C62=TRUE,E69=6,E62&lt;&gt;6,E63&lt;&gt;6,E64&lt;&gt;6,E65&lt;&gt;6,E66&lt;&gt;6,E67&lt;&gt;6,E68&lt;&gt;6),-10,IF(AND(C63=TRUE,E69=7,E63&lt;&gt;7,E64&lt;&gt;7,E65&lt;&gt;7,E66&lt;&gt;7,E66&lt;&gt;7,E67&lt;&gt;7,E68&lt;&gt;7),-10,IF(AND(C64=TRUE,E69=8,E64&lt;&gt;8,E65&lt;&gt;8,E66&lt;&gt;8,E67&lt;&gt;8,E68&lt;&gt;8),-10,IF(AND(C65=TRUE,E69=9,E65&lt;&gt;9,E66&lt;&gt;9,E67&lt;&gt;9,E68&lt;&gt;9),-10,IF(AND(C66=TRUE,E69=10,E66&lt;&gt;10,E67&lt;&gt;10,E68&lt;&gt;10),-10,IF(AND(C67=TRUE,E69=11,E67&lt;&gt;11,E68&lt;&gt;11),-10,IF(AND(C68=TRUE,E69=12,E68&lt;&gt;12),-10,IF(AND(C69=TRUE,E69=13),-10,S65))))))))))</f>
        <v/>
      </c>
      <c r="T68" s="33" t="str">
        <f>IF(OR('Quiz 3'!R28="B",'Quiz 3'!R22="B",'Quiz 3'!R23="B",'Quiz 3'!R24="B",'Quiz 3'!R25="B",'Quiz 3'!R26="B",'Quiz 3'!R27="B"),10,IF(AND(C61=TRUE,E70=5,E61&lt;&gt;5,E62&lt;&gt;5,E63&lt;&gt;5,E64&lt;&gt;5,E65&lt;&gt;5,E66&lt;&gt;5,E67&lt;&gt;5,E68&lt;&gt;5,E69&lt;&gt;5),-10,IF(AND(C62=TRUE,E70=6,E62&lt;&gt;6,E63&lt;&gt;6,E64&lt;&gt;6,E65&lt;&gt;6,E66&lt;&gt;6,E67&lt;&gt;6,E68&lt;&gt;6,E69&lt;&gt;6),-10,IF(AND(C63=TRUE,E70=7,E63&lt;&gt;7,E64&lt;&gt;7,E65&lt;&gt;7,E66&lt;&gt;7,E67&lt;&gt;7,E68&lt;&gt;7,E69&lt;&gt;7),-10,IF(AND(C64=TRUE,E70=8,E64&lt;&gt;8,E65&lt;&gt;8,E66&lt;&gt;8,E67&lt;&gt;8,E68&lt;&gt;8,E69&lt;&gt;8),-10,IF(AND(C65=TRUE,E70=9,E65&lt;&gt;9,E66&lt;&gt;9,E67&lt;&gt;9,E68&lt;&gt;9,E69&lt;&gt;9),-10,IF(AND(C66=TRUE,E70=10,E66&lt;&gt;10,E67&lt;&gt;10,E68&lt;&gt;10,E69&lt;&gt;10),-10,IF(AND(C67=TRUE,E70=11,E67&lt;&gt;11,E68&lt;&gt;11,E69&lt;&gt;11),-10,IF(AND(C68=TRUE,E70=12,E68&lt;&gt;12,E69&lt;&gt;12),-10,IF(AND(C69=TRUE,E70=13,E69&lt;&gt;13),-10,IF(AND(C70=TRUE,E70=14),-10,T65)))))))))))</f>
        <v/>
      </c>
      <c r="U68" s="33" t="str">
        <f>IF(OR('Quiz 3'!S28="B",'Quiz 3'!S22="B",'Quiz 3'!S23="B",'Quiz 3'!S24="B",'Quiz 3'!S25="B",'Quiz 3'!S26="B",'Quiz 3'!S27="B"),10,IF(AND(C61=TRUE,E71=5,E61&lt;&gt;5,E62&lt;&gt;5,E63&lt;&gt;5,E64&lt;&gt;5,E65&lt;&gt;5,E66&lt;&gt;5,E67&lt;&gt;5,E68&lt;&gt;5,E69&lt;&gt;5,E70&lt;&gt;5),-10,IF(AND(C62=TRUE,E71=6,E62&lt;&gt;6,E63&lt;&gt;6,E64&lt;&gt;6,E65&lt;&gt;6,E66&lt;&gt;6,E67&lt;&gt;6,E68&lt;&gt;6,E69&lt;&gt;6,E70&lt;&gt;6),-10,IF(AND(C63=TRUE,E71=7,E63&lt;&gt;7,E64&lt;&gt;7,E65&lt;&gt;7,E66&lt;&gt;7,E67&lt;&gt;7,E68&lt;&gt;7,E69&lt;&gt;7,E70&lt;&gt;7),-10,IF(AND(C64=TRUE,E71=8,E64&lt;&gt;8,E65&lt;&gt;8,E66&lt;&gt;8,E67&lt;&gt;8,E68&lt;&gt;8,E69&lt;&gt;8,E70&lt;&gt;8),-10,IF(AND(C65=TRUE,E71=9,E65&lt;&gt;9,E66&lt;&gt;9,E67&lt;&gt;9,E68&lt;&gt;9,E69&lt;&gt;9,E70&lt;&gt;9),-10,IF(AND(C66=TRUE,E71=10,E66&lt;&gt;10,E67&lt;&gt;10,E68&lt;&gt;10,E69&lt;&gt;10,E70&lt;&gt;10),-10,IF(AND(C67=TRUE,E71=11,E67&lt;&gt;11,E68&lt;&gt;1,E69&lt;&gt;11,E70&lt;&gt;11),-10,IF(AND(C68=TRUE,E71=12,E68&lt;&gt;12,E69&lt;&gt;12,E70&lt;&gt;12),-10,IF(AND(C69=TRUE,E71=13,E69&lt;&gt;13,E70&lt;&gt;13),-10,IF(AND(C70=TRUE,E71=14,E70&lt;&gt;14),-10,IF(AND(C71=TRUE,E71=15),-10,U65))))))))))))</f>
        <v/>
      </c>
      <c r="V68" s="33" t="str">
        <f>IF(OR('Quiz 3'!T28="B",'Quiz 3'!T22="B",'Quiz 3'!T23="B",'Quiz 3'!T24="B",'Quiz 3'!T25="B",'Quiz 3'!T26="B",'Quiz 3'!T27="B"),10,IF(AND(C61=TRUE,E72=5,E61&lt;&gt;5,E62&lt;&gt;5,E63&lt;&gt;5,E64&lt;&gt;5,E65&lt;&gt;5,E66&lt;&gt;5,E67&lt;&gt;5,E68&lt;&gt;5,E69&lt;&gt;5,E70&lt;&gt;5,E71&lt;&gt;5),-10,IF(AND(C62=TRUE,E72=6,E62&lt;&gt;6,E63&lt;&gt;6,E64&lt;&gt;6,E65&lt;&gt;6,E66&lt;&gt;6,E67&lt;&gt;6,E68&lt;&gt;6,E69&lt;&gt;6,E70&lt;&gt;6,E71&lt;&gt;6),-10,IF(AND(C63=TRUE,E72=7,E63&lt;&gt;7,E64&lt;&gt;7,E65&lt;&gt;7,E66&lt;&gt;7,E67&lt;&gt;7,E68&lt;&gt;7,E69&lt;&gt;7,E70&lt;&gt;7,E71&lt;&gt;7),-10,IF(AND(C64=TRUE,E72=8,E64&lt;&gt;8,E65&lt;&gt;8,E66&lt;&gt;8,E67&lt;&gt;8,E68&lt;&gt;8,E69&lt;&gt;8,E70&lt;&gt;8,E71&lt;&gt;8),-10,IF(AND(C65=TRUE,E72=9,E65&lt;&gt;9,E66&lt;&gt;9,E67&lt;&gt;9,E68&lt;&gt;9,E69&lt;&gt;9,E70&lt;&gt;9,E71&lt;&gt;9),-10,IF(AND(C66=TRUE,E72=10,E66&lt;&gt;10,E67&lt;&gt;10,E68&lt;&gt;10,E69&lt;&gt;10,E70&lt;&gt;10,E71&lt;&gt;10),-10,IF(AND(C67=TRUE,E72=11,E67&lt;&gt;11,E68&lt;&gt;11,E69&lt;&gt;11,E70&lt;&gt;11,E71&lt;&gt;11),-10,IF(AND(C68=TRUE,E72=12,E68&lt;&gt;12,E69&lt;&gt;12,E70&lt;&gt;12,E71&lt;&gt;12),-10,IF(AND(C69=TRUE,E72=13,E69&lt;&gt;13,E70&lt;&gt;13,E71&lt;&gt;13),-10,IF(AND(C70=TRUE,E72=14,E70&lt;&gt;14,E71&lt;&gt;14),-10,IF(AND(C71=TRUE,E72=15,E71&lt;&gt;15),-10,IF(AND(C72=TRUE,E72=16),-10,V65)))))))))))))</f>
        <v/>
      </c>
      <c r="W68" s="33" t="str">
        <f>IF(OR('Quiz 3'!U28="B",'Quiz 3'!U22="B",'Quiz 3'!U23="B",'Quiz 3'!U24="B",'Quiz 3'!U25="B",'Quiz 3'!U26="B",'Quiz 3'!U27="B"),10,IF(AND(C61=TRUE,E73=5,E61&lt;&gt;5,E62&lt;&gt;5,E63&lt;&gt;5,E64&lt;&gt;5,E65&lt;&gt;5,E66&lt;&gt;5,E67&lt;&gt;5,E68&lt;&gt;5,E69&lt;&gt;5,E70&lt;&gt;5,E71&lt;&gt;5,E72&lt;&gt;5),-10,IF(AND(C62=TRUE,E73=6,E62&lt;&gt;6,E63&lt;&gt;6,E64&lt;&gt;6,E65&lt;&gt;6,E66&lt;&gt;6,E67&lt;&gt;6,E68&lt;&gt;6,E69&lt;&gt;6,E70&lt;&gt;6,E71&lt;&gt;6,E72&lt;&gt;6),-10,IF(AND(C63=TRUE,E73=7,E63&lt;&gt;7,E64&lt;&gt;7,E65&lt;&gt;7,E66&lt;&gt;7,E67&lt;&gt;7,E68&lt;&gt;7,E69&lt;&gt;7,E70&lt;&gt;7,E71&lt;&gt;7,E72&lt;&gt;7),-10,IF(AND(C64=TRUE,E73=8,E64&lt;&gt;8,E65&lt;&gt;8,E66&lt;&gt;8,E67&lt;&gt;8,E68&lt;&gt;8,E69&lt;&gt;8,E70&lt;&gt;8,E71&lt;&gt;8,E72&lt;&gt;8),-10,IF(AND(C65=TRUE,E73=9,E65&lt;&gt;9,E66&lt;&gt;9,E67&lt;&gt;9,E68&lt;&gt;9,E69&lt;&gt;9,E70&lt;&gt;9,E71&lt;&gt;9,E72&lt;&gt;9),-10,IF(AND(C66=TRUE,E73=10,E66&lt;&gt;10,E67&lt;&gt;10,E68&lt;&gt;10,E69&lt;&gt;10,E70&lt;&gt;10,E71&lt;&gt;10,E72&lt;&gt;10),-10,IF(AND(C67=TRUE,E73=11,E67&lt;&gt;11,E68&lt;&gt;11,E69&lt;&gt;11,E70&lt;&gt;11,E71&lt;&gt;11,E72&lt;&gt;11),-10,IF(AND(C68=TRUE,E73=12,E68&lt;&gt;12,E69&lt;&gt;12,E70&lt;&gt;12,E71&lt;&gt;12,E72&lt;&gt;12),-10,IF(AND(C69=TRUE,E73=13,E69&lt;&gt;13,E70&lt;&gt;13,E71&lt;&gt;13,E72&lt;&gt;13),-10,IF(AND(C70=TRUE,E73=14,E70&lt;&gt;14,E71&lt;&gt;14,E72&lt;&gt;14),-10,IF(AND(C71=TRUE,E73=15,E71&lt;&gt;15,E72&lt;&gt;15),-10,IF(AND(C72=TRUE,E73=16,E72&lt;&gt;16),-10,IF(AND(C73=TRUE,E73=17),-10,W65))))))))))))))</f>
        <v/>
      </c>
      <c r="X68" s="33" t="str">
        <f>IF(OR('Quiz 3'!V28="B",'Quiz 3'!V22="B",'Quiz 3'!V23="B",'Quiz 3'!V24="B",'Quiz 3'!V25="B",'Quiz 3'!V26="B",'Quiz 3'!V27="B"),10,IF(AND(C61=TRUE,E74=5,E61&lt;&gt;5,E62&lt;&gt;5,E63&lt;&gt;5,E64&lt;&gt;5,E65&lt;&gt;5,E66&lt;&gt;5,E67&lt;&gt;5,E68&lt;&gt;5,E69&lt;&gt;5,E70&lt;&gt;5,E71&lt;&gt;5,E72&lt;&gt;5,E73&lt;&gt;5),-10,IF(AND(C62=TRUE,E74=6,E62&lt;&gt;6,E63&lt;&gt;6,E64&lt;&gt;6,E65&lt;&gt;6,E66&lt;&gt;6,E67&lt;&gt;6,E68&lt;&gt;6,E69&lt;&gt;6,E70&lt;&gt;6,E71&lt;&gt;6,E72&lt;&gt;6,E73&lt;&gt;6),-10,IF(AND(C63=TRUE,E74=7,E63&lt;&gt;7,E64&lt;&gt;7,E65&lt;&gt;7,E66&lt;&gt;7,E67&lt;&gt;7,E68&lt;&gt;7,E69&lt;&gt;7,E70&lt;&gt;7,E71&lt;&gt;7,E72&lt;&gt;7,E73&lt;&gt;7),-10,IF(AND(C64=TRUE,E74=8,E64&lt;&gt;8,E65&lt;&gt;8,E66&lt;&gt;8,E67&lt;&gt;8,E68&lt;&gt;8,E69&lt;&gt;8,E70&lt;&gt;8,E71&lt;&gt;8,E72&lt;&gt;8,E73&lt;&gt;8),-10,IF(AND(C65=TRUE,E74=9,E65&lt;&gt;9,E66&lt;&gt;9,E67&lt;&gt;9,E68&lt;&gt;9,E69&lt;&gt;9,E70&lt;&gt;9,E71&lt;&gt;9,E72&lt;&gt;9,E73&lt;&gt;9),-10,IF(AND(C66=TRUE,E74=10,E66&lt;&gt;10,E67&lt;&gt;10,E68&lt;&gt;10,E69&lt;&gt;10,E70&lt;&gt;10,E71&lt;&gt;10,E72&lt;&gt;10,E73&lt;&gt;10),-10,IF(AND(C67=TRUE,E74=11,E67&lt;&gt;11,E68&lt;&gt;11,E69&lt;&gt;11,E70&lt;&gt;11,E71&lt;&gt;11,E72&lt;&gt;11,E73&lt;&gt;11),-10,IF(AND(C68=TRUE,E74=12,E68&lt;&gt;12,E69&lt;&gt;12,E70&lt;&gt;12,E71&lt;&gt;12,E72&lt;&gt;12,E73&lt;&gt;12),-10,IF(AND(C69=TRUE,E74=13,E69&lt;&gt;13,E70&lt;&gt;13,E71&lt;&gt;13,E72&lt;&gt;13,E73&lt;&gt;13),-10,IF(AND(C70=TRUE,E74=14,E70&lt;&gt;14,E71&lt;&gt;14,E72&lt;&gt;14,E73&lt;&gt;14),-10,IF(AND(C71=TRUE,E74=15,E71&lt;&gt;15,E72&lt;&gt;15,E73&lt;&gt;15),-10,IF(AND(C72=TRUE,E74=16,E72&lt;&gt;16,E73&lt;&gt;16),-10,IF(AND(C73=TRUE,E74=17,E73&lt;&gt;17),-10,IF(AND(C74=TRUE,E74=18),-10,X65)))))))))))))))</f>
        <v/>
      </c>
      <c r="Y68" s="33" t="str">
        <f>IF(OR('Quiz 3'!W28="B",'Quiz 3'!W22="B",'Quiz 3'!W23="B",'Quiz 3'!W24="B",'Quiz 3'!W25="B",'Quiz 3'!W26="B",'Quiz 3'!W27="B"),10,IF(AND(C61=TRUE,E75=5,E61&lt;&gt;5,E62&lt;&gt;5,E63&lt;&gt;5,E64&lt;&gt;5,E65&lt;&gt;5,E66&lt;&gt;5,E67&lt;&gt;5,E68&lt;&gt;5,E69&lt;&gt;5,E70&lt;&gt;5,E71&lt;&gt;5,E72&lt;&gt;5,E73&lt;&gt;5,E74&lt;&gt;5),-10,IF(AND(C62=TRUE,E75=6,E62&lt;&gt;6,E63&lt;&gt;6,E64&lt;&gt;6,E65&lt;&gt;6,E66&lt;&gt;6,E67&lt;&gt;6,E68&lt;&gt;6,E69&lt;&gt;6,E70&lt;&gt;6,E71&lt;&gt;6,E72&lt;&gt;6,E73&lt;&gt;6,E74&lt;&gt;6),-10,IF(AND(C63=TRUE,E75=7,E63&lt;&gt;7,E64&lt;&gt;7,E65&lt;&gt;7,E66&lt;&gt;7,E67&lt;&gt;7,E68&lt;&gt;7,E69&lt;&gt;7,E70&lt;&gt;7,E71&lt;&gt;7,E72&lt;&gt;7,E73&lt;&gt;7,E74&lt;&gt;7),-10,IF(AND(C64=TRUE,E75=8,E64&lt;&gt;8,E65&lt;&gt;8,E66&lt;&gt;8,E67&lt;&gt;8,E68&lt;&gt;8,E69&lt;&gt;8,E70&lt;&gt;8,E71&lt;&gt;8,E72&lt;&gt;8,E73&lt;&gt;8,E74&lt;&gt;8),-10,IF(AND(C65=TRUE,E75=9,E65&lt;&gt;9,E66&lt;&gt;9,E67&lt;&gt;9,E68&lt;&gt;9,E69&lt;&gt;9,E70&lt;&gt;9,E71&lt;&gt;9,E72&lt;&gt;9,E73&lt;&gt;9,E74&lt;&gt;9),-10,IF(AND(C66=TRUE,E75=10,E66&lt;&gt;10,E67&lt;&gt;10,E68&lt;&gt;10,E69&lt;&gt;10,E70&lt;&gt;10,E71&lt;&gt;10,E72&lt;&gt;10,E73&lt;&gt;10,E74&lt;&gt;10),-10,IF(AND(C67=TRUE,E75=11,E67&lt;&gt;11,E68&lt;&gt;11,E69&lt;&gt;11,E70&lt;&gt;11,E71&lt;&gt;11,E72&lt;&gt;11,E73&lt;&gt;11,E74&lt;&gt;11),-10,IF(AND(C68=TRUE,E75=12,E68&lt;&gt;12,E69&lt;&gt;12,E70&lt;&gt;12,E71&lt;&gt;12,E72&lt;&gt;12,E73&lt;&gt;12,E74&lt;&gt;12),-10,IF(AND(C69=TRUE,E75=13,E69&lt;&gt;13,E70&lt;&gt;13,E71&lt;&gt;13,E72&lt;&gt;13,E73&lt;&gt;13,E74&lt;&gt;13),-10,IF(AND(C70=TRUE,E75=14,E70&lt;&gt;14,E71&lt;&gt;14,E72&lt;&gt;14,E73&lt;&gt;14,E74&lt;&gt;14),-10,IF(AND(C71=TRUE,E75=15,E71&lt;&gt;15,E72&lt;&gt;15,E73&lt;&gt;15,E74&lt;&gt;15),-10,IF(AND(C72=TRUE,E75=16,E72&lt;&gt;16,E73&lt;&gt;16,E74&lt;&gt;16),-10,IF(AND(C73=TRUE,E75=17,E73&lt;&gt;17,E74&lt;&gt;17),-10,IF(AND(C74=TRUE,E75=18,E74&lt;&gt;18),-10,IF(AND(C75=TRUE,E75=19),-10,Y65))))))))))))))))</f>
        <v/>
      </c>
      <c r="Z68" s="33" t="str">
        <f>IF(OR('Quiz 3'!X28="B",'Quiz 3'!X22="B",'Quiz 3'!X23="B",'Quiz 3'!X24="B",'Quiz 3'!X25="B",'Quiz 3'!X26="B",'Quiz 3'!X27="B"),20,IF(AND(C61=TRUE,E76=5,E61&lt;&gt;5,E62&lt;&gt;5,E63&lt;&gt;5,E64&lt;&gt;5,E65&lt;&gt;5,E66&lt;&gt;5,E67&lt;&gt;5,E68&lt;&gt;5,E69&lt;&gt;5,E70&lt;&gt;5,E71&lt;&gt;5,E72&lt;&gt;5,E73&lt;&gt;5,E74&lt;&gt;5,E75&lt;&gt;5),-10,IF(AND(C62=TRUE,E76=6,E62&lt;&gt;6,E63&lt;&gt;6,E64&lt;&gt;6,E65&lt;&gt;6,E66&lt;&gt;6,E67&lt;&gt;6,E68&lt;&gt;6,E68&lt;&gt;6,E69&lt;&gt;6,E70&lt;&gt;6,E71&lt;&gt;6,E72&lt;&gt;6,E73&lt;&gt;6,E74&lt;&gt;6,E75&lt;&gt;6),-10,IF(AND(C63=TRUE,E76=7,E63&lt;&gt;7,E64&lt;&gt;7,E65&lt;&gt;7,E66&lt;&gt;7,E67&lt;&gt;7,E68&lt;&gt;7,E69&lt;&gt;7,E70&lt;&gt;7,E71&lt;&gt;7,E72&lt;&gt;7,E73&lt;&gt;7,E74&lt;&gt;7,E75&lt;&gt;7),-10,IF(AND(C64=TRUE,E76=8,E64&lt;&gt;8,E65&lt;&gt;8,E66&lt;&gt;8,E67&lt;&gt;8,E68&lt;&gt;8,E69&lt;&gt;8,E70&lt;&gt;8,E71&lt;&gt;8,E72&lt;&gt;8,E73&lt;&gt;8,E74&lt;&gt;8,E75&lt;&gt;8),-10,IF(AND(C65=TRUE,E76=9,E65&lt;&gt;9,E66&lt;&gt;9,E67&lt;&gt;9,E68&lt;&gt;9,E69&lt;&gt;9,E70&lt;&gt;9,E71&lt;&gt;9,E72&lt;&gt;9,E73&lt;&gt;9,E74&lt;&gt;9,E75&lt;&gt;9),-10,IF(AND(C66=TRUE,E76=10,E66&lt;&gt;10,E67&lt;&gt;10,E68&lt;&gt;10,E69&lt;&gt;10,E70&lt;&gt;10,E71&lt;&gt;10,E72&lt;&gt;10,E73&lt;&gt;10,E74&lt;&gt;10,E75&lt;&gt;10),-10,IF(AND(C67=TRUE,E73=11,E67&lt;&gt;11,E68&lt;&gt;11,E69&lt;&gt;11,E70&lt;&gt;11,E71&lt;&gt;11,E72&lt;&gt;11,E73&lt;&gt;11,E74&lt;&gt;11,E75&lt;&gt;11),-10,IF(AND(C68=TRUE,E76=12,E68&lt;&gt;12,E69&lt;&gt;12,E70&lt;&gt;12,E71&lt;&gt;12,E72&lt;&gt;12,E73&lt;&gt;12,E74&lt;&gt;12,E75&lt;&gt;12),-10,IF(AND(C69=TRUE,E76=13,E69&lt;&gt;13,E70&lt;&gt;13,E71&lt;&gt;13,E72&lt;&gt;13,E73&lt;&gt;13,E74&lt;&gt;13,E75&lt;&gt;13),-10,IF(AND(C70=TRUE,E76=14,E70&lt;&gt;14,E71&lt;&gt;14,E72&lt;&gt;14,E73&lt;&gt;14,E74&lt;&gt;14,E75&lt;&gt;14),-10,IF(AND(C71=TRUE,E76=15,E71&lt;&gt;15,E72&lt;&gt;15,E73&lt;&gt;15,E74&lt;&gt;15,E75&lt;&gt;15),-10,IF(AND(C72=TRUE,E76=16,E72&lt;&gt;16,E73&lt;&gt;16,E74&lt;&gt;16,E75&lt;&gt;16),-10,IF(AND(C73=TRUE,E76=17,E73&lt;&gt;17,E74&lt;&gt;17,E75&lt;&gt;17,E75&lt;&gt;17),-10,IF(AND(C74=TRUE,E76=18,E74&lt;&gt;18,E75&lt;&gt;18),-10,IF(AND(C75=TRUE,E76=19,E75&lt;&gt;19),-10,IF(AND(C76=TRUE,E76=20),-10,Z65)))))))))))))))))</f>
        <v/>
      </c>
      <c r="AA68" s="34" t="str">
        <f>IF(OR('Quiz 3'!Y28="B",'Quiz 3'!Y22="B",'Quiz 3'!Y23="B",'Quiz 3'!Y24="B",'Quiz 3'!Y25="B",'Quiz 3'!Y26="B",'Quiz 3'!Y27="B"),10,IF(AND(C61=TRUE,E77=5,E61&lt;&gt;5,E62&lt;&gt;5,E63&lt;&gt;5,E64&lt;&gt;5,E65&lt;&gt;5,E66&lt;&gt;5,E67&lt;&gt;5,E68&lt;&gt;5,E69&lt;&gt;5,E70&lt;&gt;5,E71&lt;&gt;5,E72&lt;&gt;5,E73&lt;&gt;5,E74&lt;&gt;5,E75&lt;&gt;5,E76&lt;&gt;5),-10,IF(AND(C62=TRUE,E77=6,E62&lt;&gt;6,E63&lt;&gt;6,E64&lt;&gt;6,E65&lt;&gt;6,E66&lt;&gt;6,E67&lt;&gt;6,E68&lt;&gt;6,E69&lt;&gt;6,E70&lt;&gt;6,E71&lt;&gt;6,E72&lt;&gt;6,E73&lt;&gt;6,E74&lt;&gt;6,E75&lt;&gt;6,E76&lt;&gt;6),-10,IF(AND(C63=TRUE,E77=7,E63&lt;&gt;7,E64&lt;&gt;7,E65&lt;&gt;7,E66&lt;&gt;7,E67&lt;&gt;7,E68&lt;&gt;7,E69&lt;&gt;7,E70&lt;&gt;7,E71&lt;&gt;7,E72&lt;&gt;7,E73&lt;&gt;7,E74&lt;&gt;7,E75&lt;&gt;7,E76&lt;&gt;7),-10,IF(AND(C64=TRUE,E77=8,E64&lt;&gt;8,E65&lt;&gt;8,E66&lt;&gt;8,E67&lt;&gt;8,E68&lt;&gt;8,E69&lt;&gt;8,E70&lt;&gt;8,E71&lt;&gt;8,E72&lt;&gt;8,E73&lt;&gt;8,E74&lt;&gt;8,E75&lt;&gt;8,E76&lt;&gt;8)-10,IF(AND(C65=TRUE,E77=9,E65&lt;&gt;9,E66&lt;&gt;9,E67&lt;&gt;9,E68&lt;&gt;9,E69&lt;&gt;9,E70&lt;&gt;9,E71&lt;&gt;9,E72&lt;&gt;9,E73&lt;&gt;9,E74&lt;&gt;9,E75&lt;&gt;9,E76&lt;&gt;9),-10,IF(AND(C66=TRUE,E77=10,E66&lt;&gt;10,E67&lt;&gt;10,E68&lt;&gt;10,E69&lt;&gt;10,E70&lt;&gt;10,E71&lt;&gt;10,E72&lt;&gt;10,E73&lt;&gt;10,E74&lt;&gt;10,E75&lt;&gt;10,E76&lt;&gt;10),-10,IF(AND(C67=TRUE,E77=11,E67&lt;&gt;11,E68&lt;&gt;11,E69&lt;&gt;11,E70&lt;&gt;11,E71&lt;&gt;11,E72&lt;&gt;11,E73&lt;&gt;11,E74&lt;&gt;11,E75&lt;&gt;11,E76&lt;&gt;11),-10,IF(AND(C68=TRUE,E77=12,E68&lt;&gt;12,E69&lt;&gt;12,E70&lt;&gt;12,E71&lt;&gt;12,E72&lt;&gt;12,E73&lt;&gt;12,E74&lt;&gt;12,E75&lt;&gt;12,E76&lt;&gt;12),-10,IF(AND(C69=TRUE,E77=13,E69&lt;&gt;13,E70&lt;&gt;13,E71&lt;&gt;13,E72&lt;&gt;13,E73&lt;&gt;13,E74&lt;&gt;13,E75&lt;&gt;13,E76&lt;&gt;13),-10,IF(AND(C70=TRUE,E77=14,E70&lt;&gt;14,E71&lt;&gt;14,E72&lt;&gt;14,E73&lt;&gt;14,E74&lt;&gt;14,E75&lt;&gt;14,E76&lt;&gt;14),-10,AA65)))))))))))</f>
        <v/>
      </c>
    </row>
    <row r="69" spans="2:27" hidden="1" x14ac:dyDescent="0.3">
      <c r="B69" s="53"/>
      <c r="C69" t="b">
        <f>IF(B61&gt;=13,TRUE,FALSE)</f>
        <v>0</v>
      </c>
      <c r="D69" s="53">
        <v>13</v>
      </c>
      <c r="E69">
        <f>COUNTIF('Quiz 3'!E22:Q28,-10)</f>
        <v>0</v>
      </c>
    </row>
    <row r="70" spans="2:27" hidden="1" x14ac:dyDescent="0.3">
      <c r="B70" s="53"/>
      <c r="C70" t="b">
        <f>IF(B61&gt;=14,TRUE,FALSE)</f>
        <v>0</v>
      </c>
      <c r="D70" s="53">
        <v>14</v>
      </c>
      <c r="E70">
        <f>COUNTIF('Quiz 3'!E22:R28,-10)</f>
        <v>0</v>
      </c>
      <c r="G70" s="41" t="s">
        <v>37</v>
      </c>
    </row>
    <row r="71" spans="2:27" hidden="1" x14ac:dyDescent="0.3">
      <c r="B71" s="53"/>
      <c r="C71" t="b">
        <f>IF(B61&gt;=15,TRUE,FALSE)</f>
        <v>0</v>
      </c>
      <c r="D71" s="53">
        <v>15</v>
      </c>
      <c r="E71">
        <f>COUNTIF('Quiz 3'!E22:S28,-10)</f>
        <v>0</v>
      </c>
      <c r="G71" s="51" t="str">
        <f>IF(AND('Quiz 3'!H5="F",'Quiz 3'!L5="F"),"Q",IF(AND('Quiz 3'!H5="Q",'Quiz 3'!L5="Q"),"F",""))</f>
        <v/>
      </c>
      <c r="H71" s="52" t="str">
        <f>IF(AND('Quiz 3'!H5="F",'Quiz 3'!L5="F"),"Q",IF(AND('Quiz 3'!H5="Q",'Quiz 3'!L5="Q"),"F",IF(AND('Quiz 3'!H5="F",'Quiz 3'!L5="Q",'Quiz 3'!P5="F"),"Q",IF(AND('Quiz 3'!H5="Q",'Quiz 3'!L5="F",'Quiz 3'!P5="F"),"Q",IF(AND('Quiz 3'!H5="Q",'Quiz 3'!L5="F",'Quiz 3'!P5="Q"),"F",IF(AND('Quiz 3'!H5="F",'Quiz 3'!L5="Q",'Quiz 3'!P5="Q"),"F",""))))))</f>
        <v/>
      </c>
    </row>
    <row r="72" spans="2:27" hidden="1" x14ac:dyDescent="0.3">
      <c r="B72" s="53"/>
      <c r="C72" t="b">
        <f>IF(B61&gt;=16,TRUE,FALSE)</f>
        <v>0</v>
      </c>
      <c r="D72" s="53">
        <v>16</v>
      </c>
      <c r="E72">
        <f>COUNTIF('Quiz 3'!E22:T28,-10)</f>
        <v>0</v>
      </c>
    </row>
    <row r="73" spans="2:27" hidden="1" x14ac:dyDescent="0.3">
      <c r="B73" s="53"/>
      <c r="C73" t="b">
        <f>IF(B61&gt;=17,TRUE,FALSE)</f>
        <v>0</v>
      </c>
      <c r="D73" s="53">
        <v>17</v>
      </c>
      <c r="E73">
        <f>COUNTIF('Quiz 3'!E22:U28,-10)</f>
        <v>0</v>
      </c>
      <c r="G73" s="41" t="s">
        <v>38</v>
      </c>
    </row>
    <row r="74" spans="2:27" hidden="1" x14ac:dyDescent="0.3">
      <c r="B74" s="53"/>
      <c r="C74" t="b">
        <f>IF(B61&gt;=18,TRUE,FALSE)</f>
        <v>0</v>
      </c>
      <c r="D74" s="53">
        <v>18</v>
      </c>
      <c r="E74">
        <f>COUNTIF('Quiz 3'!E22:V28,-10)</f>
        <v>0</v>
      </c>
      <c r="G74" s="51" t="str">
        <f>IF(AND('Quiz 3'!H20="F",'Quiz 3'!L20="F"),"Q",IF(AND('Quiz 3'!H20="Q",'Quiz 3'!L20="Q"),"F",""))</f>
        <v/>
      </c>
      <c r="H74" s="52" t="str">
        <f>IF(AND('Quiz 3'!H20="F",'Quiz 3'!L20="F"),"Q",IF(AND('Quiz 3'!H20="Q",'Quiz 3'!L20="Q"),"F",IF(AND('Quiz 3'!H20="F",'Quiz 3'!L20="Q",'Quiz 3'!P20="F"),"Q",IF(AND('Quiz 3'!H20="Q",'Quiz 3'!L20="F",'Quiz 3'!P20="F"),"Q",IF(AND('Quiz 3'!H20="Q",'Quiz 3'!L20="F",'Quiz 3'!P20="Q"),"F",IF(AND('Quiz 3'!H20="F",'Quiz 3'!L20="Q",'Quiz 3'!P20="Q"),"F",""))))))</f>
        <v/>
      </c>
    </row>
    <row r="75" spans="2:27" hidden="1" x14ac:dyDescent="0.3">
      <c r="B75" s="53"/>
      <c r="C75" t="b">
        <f>IF(B61&gt;=19,TRUE,FALSE)</f>
        <v>0</v>
      </c>
      <c r="D75" s="53">
        <v>19</v>
      </c>
      <c r="E75">
        <f>COUNTIF('Quiz 3'!E22:W28,-10)</f>
        <v>0</v>
      </c>
    </row>
    <row r="76" spans="2:27" hidden="1" x14ac:dyDescent="0.3">
      <c r="B76" s="53"/>
      <c r="C76" t="b">
        <f>IF(B61=20,TRUE,FALSE)</f>
        <v>0</v>
      </c>
      <c r="D76" s="53">
        <v>20</v>
      </c>
      <c r="E76">
        <f>COUNTIF('Quiz 3'!E22:X28,-10)</f>
        <v>0</v>
      </c>
    </row>
    <row r="77" spans="2:27" hidden="1" x14ac:dyDescent="0.3">
      <c r="B77" s="53"/>
      <c r="C77" s="53"/>
      <c r="D77" s="53">
        <v>21</v>
      </c>
      <c r="E77">
        <f>COUNTIF('Quiz 3'!E22:Y28,-10)</f>
        <v>0</v>
      </c>
    </row>
  </sheetData>
  <sheetProtection selectLockedCells="1" selectUnlockedCells="1"/>
  <mergeCells count="8">
    <mergeCell ref="B39:E39"/>
    <mergeCell ref="B59:E59"/>
    <mergeCell ref="L2:R2"/>
    <mergeCell ref="Q3:R3"/>
    <mergeCell ref="C6:D6"/>
    <mergeCell ref="C15:D15"/>
    <mergeCell ref="C21:D21"/>
    <mergeCell ref="C30:D30"/>
  </mergeCells>
  <pageMargins left="0.7" right="0.7" top="0.75" bottom="0.75" header="0.3" footer="0.3"/>
  <pageSetup scale="3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77"/>
  <sheetViews>
    <sheetView workbookViewId="0"/>
  </sheetViews>
  <sheetFormatPr defaultColWidth="9" defaultRowHeight="14.4" x14ac:dyDescent="0.3"/>
  <cols>
    <col min="1" max="3" width="5.6640625" customWidth="1"/>
    <col min="4" max="4" width="20.6640625" customWidth="1"/>
    <col min="5" max="25" width="4.33203125" style="53" customWidth="1"/>
    <col min="26" max="56" width="9" style="53"/>
    <col min="287" max="287" width="1.109375" customWidth="1"/>
    <col min="288" max="289" width="5.6640625" customWidth="1"/>
    <col min="290" max="290" width="20.6640625" customWidth="1"/>
    <col min="291" max="311" width="4.33203125" customWidth="1"/>
    <col min="543" max="543" width="1.109375" customWidth="1"/>
    <col min="544" max="545" width="5.6640625" customWidth="1"/>
    <col min="546" max="546" width="20.6640625" customWidth="1"/>
    <col min="547" max="567" width="4.33203125" customWidth="1"/>
    <col min="799" max="799" width="1.109375" customWidth="1"/>
    <col min="800" max="801" width="5.6640625" customWidth="1"/>
    <col min="802" max="802" width="20.6640625" customWidth="1"/>
    <col min="803" max="823" width="4.33203125" customWidth="1"/>
    <col min="1055" max="1055" width="1.109375" customWidth="1"/>
    <col min="1056" max="1057" width="5.6640625" customWidth="1"/>
    <col min="1058" max="1058" width="20.6640625" customWidth="1"/>
    <col min="1059" max="1079" width="4.33203125" customWidth="1"/>
    <col min="1311" max="1311" width="1.109375" customWidth="1"/>
    <col min="1312" max="1313" width="5.6640625" customWidth="1"/>
    <col min="1314" max="1314" width="20.6640625" customWidth="1"/>
    <col min="1315" max="1335" width="4.33203125" customWidth="1"/>
    <col min="1567" max="1567" width="1.109375" customWidth="1"/>
    <col min="1568" max="1569" width="5.6640625" customWidth="1"/>
    <col min="1570" max="1570" width="20.6640625" customWidth="1"/>
    <col min="1571" max="1591" width="4.33203125" customWidth="1"/>
    <col min="1823" max="1823" width="1.109375" customWidth="1"/>
    <col min="1824" max="1825" width="5.6640625" customWidth="1"/>
    <col min="1826" max="1826" width="20.6640625" customWidth="1"/>
    <col min="1827" max="1847" width="4.33203125" customWidth="1"/>
    <col min="2079" max="2079" width="1.109375" customWidth="1"/>
    <col min="2080" max="2081" width="5.6640625" customWidth="1"/>
    <col min="2082" max="2082" width="20.6640625" customWidth="1"/>
    <col min="2083" max="2103" width="4.33203125" customWidth="1"/>
    <col min="2335" max="2335" width="1.109375" customWidth="1"/>
    <col min="2336" max="2337" width="5.6640625" customWidth="1"/>
    <col min="2338" max="2338" width="20.6640625" customWidth="1"/>
    <col min="2339" max="2359" width="4.33203125" customWidth="1"/>
    <col min="2591" max="2591" width="1.109375" customWidth="1"/>
    <col min="2592" max="2593" width="5.6640625" customWidth="1"/>
    <col min="2594" max="2594" width="20.6640625" customWidth="1"/>
    <col min="2595" max="2615" width="4.33203125" customWidth="1"/>
    <col min="2847" max="2847" width="1.109375" customWidth="1"/>
    <col min="2848" max="2849" width="5.6640625" customWidth="1"/>
    <col min="2850" max="2850" width="20.6640625" customWidth="1"/>
    <col min="2851" max="2871" width="4.33203125" customWidth="1"/>
    <col min="3103" max="3103" width="1.109375" customWidth="1"/>
    <col min="3104" max="3105" width="5.6640625" customWidth="1"/>
    <col min="3106" max="3106" width="20.6640625" customWidth="1"/>
    <col min="3107" max="3127" width="4.33203125" customWidth="1"/>
    <col min="3359" max="3359" width="1.109375" customWidth="1"/>
    <col min="3360" max="3361" width="5.6640625" customWidth="1"/>
    <col min="3362" max="3362" width="20.6640625" customWidth="1"/>
    <col min="3363" max="3383" width="4.33203125" customWidth="1"/>
    <col min="3615" max="3615" width="1.109375" customWidth="1"/>
    <col min="3616" max="3617" width="5.6640625" customWidth="1"/>
    <col min="3618" max="3618" width="20.6640625" customWidth="1"/>
    <col min="3619" max="3639" width="4.33203125" customWidth="1"/>
    <col min="3871" max="3871" width="1.109375" customWidth="1"/>
    <col min="3872" max="3873" width="5.6640625" customWidth="1"/>
    <col min="3874" max="3874" width="20.6640625" customWidth="1"/>
    <col min="3875" max="3895" width="4.33203125" customWidth="1"/>
    <col min="4127" max="4127" width="1.109375" customWidth="1"/>
    <col min="4128" max="4129" width="5.6640625" customWidth="1"/>
    <col min="4130" max="4130" width="20.6640625" customWidth="1"/>
    <col min="4131" max="4151" width="4.33203125" customWidth="1"/>
    <col min="4383" max="4383" width="1.109375" customWidth="1"/>
    <col min="4384" max="4385" width="5.6640625" customWidth="1"/>
    <col min="4386" max="4386" width="20.6640625" customWidth="1"/>
    <col min="4387" max="4407" width="4.33203125" customWidth="1"/>
    <col min="4639" max="4639" width="1.109375" customWidth="1"/>
    <col min="4640" max="4641" width="5.6640625" customWidth="1"/>
    <col min="4642" max="4642" width="20.6640625" customWidth="1"/>
    <col min="4643" max="4663" width="4.33203125" customWidth="1"/>
    <col min="4895" max="4895" width="1.109375" customWidth="1"/>
    <col min="4896" max="4897" width="5.6640625" customWidth="1"/>
    <col min="4898" max="4898" width="20.6640625" customWidth="1"/>
    <col min="4899" max="4919" width="4.33203125" customWidth="1"/>
    <col min="5151" max="5151" width="1.109375" customWidth="1"/>
    <col min="5152" max="5153" width="5.6640625" customWidth="1"/>
    <col min="5154" max="5154" width="20.6640625" customWidth="1"/>
    <col min="5155" max="5175" width="4.33203125" customWidth="1"/>
    <col min="5407" max="5407" width="1.109375" customWidth="1"/>
    <col min="5408" max="5409" width="5.6640625" customWidth="1"/>
    <col min="5410" max="5410" width="20.6640625" customWidth="1"/>
    <col min="5411" max="5431" width="4.33203125" customWidth="1"/>
    <col min="5663" max="5663" width="1.109375" customWidth="1"/>
    <col min="5664" max="5665" width="5.6640625" customWidth="1"/>
    <col min="5666" max="5666" width="20.6640625" customWidth="1"/>
    <col min="5667" max="5687" width="4.33203125" customWidth="1"/>
    <col min="5919" max="5919" width="1.109375" customWidth="1"/>
    <col min="5920" max="5921" width="5.6640625" customWidth="1"/>
    <col min="5922" max="5922" width="20.6640625" customWidth="1"/>
    <col min="5923" max="5943" width="4.33203125" customWidth="1"/>
    <col min="6175" max="6175" width="1.109375" customWidth="1"/>
    <col min="6176" max="6177" width="5.6640625" customWidth="1"/>
    <col min="6178" max="6178" width="20.6640625" customWidth="1"/>
    <col min="6179" max="6199" width="4.33203125" customWidth="1"/>
    <col min="6431" max="6431" width="1.109375" customWidth="1"/>
    <col min="6432" max="6433" width="5.6640625" customWidth="1"/>
    <col min="6434" max="6434" width="20.6640625" customWidth="1"/>
    <col min="6435" max="6455" width="4.33203125" customWidth="1"/>
    <col min="6687" max="6687" width="1.109375" customWidth="1"/>
    <col min="6688" max="6689" width="5.6640625" customWidth="1"/>
    <col min="6690" max="6690" width="20.6640625" customWidth="1"/>
    <col min="6691" max="6711" width="4.33203125" customWidth="1"/>
    <col min="6943" max="6943" width="1.109375" customWidth="1"/>
    <col min="6944" max="6945" width="5.6640625" customWidth="1"/>
    <col min="6946" max="6946" width="20.6640625" customWidth="1"/>
    <col min="6947" max="6967" width="4.33203125" customWidth="1"/>
    <col min="7199" max="7199" width="1.109375" customWidth="1"/>
    <col min="7200" max="7201" width="5.6640625" customWidth="1"/>
    <col min="7202" max="7202" width="20.6640625" customWidth="1"/>
    <col min="7203" max="7223" width="4.33203125" customWidth="1"/>
    <col min="7455" max="7455" width="1.109375" customWidth="1"/>
    <col min="7456" max="7457" width="5.6640625" customWidth="1"/>
    <col min="7458" max="7458" width="20.6640625" customWidth="1"/>
    <col min="7459" max="7479" width="4.33203125" customWidth="1"/>
    <col min="7711" max="7711" width="1.109375" customWidth="1"/>
    <col min="7712" max="7713" width="5.6640625" customWidth="1"/>
    <col min="7714" max="7714" width="20.6640625" customWidth="1"/>
    <col min="7715" max="7735" width="4.33203125" customWidth="1"/>
    <col min="7967" max="7967" width="1.109375" customWidth="1"/>
    <col min="7968" max="7969" width="5.6640625" customWidth="1"/>
    <col min="7970" max="7970" width="20.6640625" customWidth="1"/>
    <col min="7971" max="7991" width="4.33203125" customWidth="1"/>
    <col min="8223" max="8223" width="1.109375" customWidth="1"/>
    <col min="8224" max="8225" width="5.6640625" customWidth="1"/>
    <col min="8226" max="8226" width="20.6640625" customWidth="1"/>
    <col min="8227" max="8247" width="4.33203125" customWidth="1"/>
    <col min="8479" max="8479" width="1.109375" customWidth="1"/>
    <col min="8480" max="8481" width="5.6640625" customWidth="1"/>
    <col min="8482" max="8482" width="20.6640625" customWidth="1"/>
    <col min="8483" max="8503" width="4.33203125" customWidth="1"/>
    <col min="8735" max="8735" width="1.109375" customWidth="1"/>
    <col min="8736" max="8737" width="5.6640625" customWidth="1"/>
    <col min="8738" max="8738" width="20.6640625" customWidth="1"/>
    <col min="8739" max="8759" width="4.33203125" customWidth="1"/>
    <col min="8991" max="8991" width="1.109375" customWidth="1"/>
    <col min="8992" max="8993" width="5.6640625" customWidth="1"/>
    <col min="8994" max="8994" width="20.6640625" customWidth="1"/>
    <col min="8995" max="9015" width="4.33203125" customWidth="1"/>
    <col min="9247" max="9247" width="1.109375" customWidth="1"/>
    <col min="9248" max="9249" width="5.6640625" customWidth="1"/>
    <col min="9250" max="9250" width="20.6640625" customWidth="1"/>
    <col min="9251" max="9271" width="4.33203125" customWidth="1"/>
    <col min="9503" max="9503" width="1.109375" customWidth="1"/>
    <col min="9504" max="9505" width="5.6640625" customWidth="1"/>
    <col min="9506" max="9506" width="20.6640625" customWidth="1"/>
    <col min="9507" max="9527" width="4.33203125" customWidth="1"/>
    <col min="9759" max="9759" width="1.109375" customWidth="1"/>
    <col min="9760" max="9761" width="5.6640625" customWidth="1"/>
    <col min="9762" max="9762" width="20.6640625" customWidth="1"/>
    <col min="9763" max="9783" width="4.33203125" customWidth="1"/>
    <col min="10015" max="10015" width="1.109375" customWidth="1"/>
    <col min="10016" max="10017" width="5.6640625" customWidth="1"/>
    <col min="10018" max="10018" width="20.6640625" customWidth="1"/>
    <col min="10019" max="10039" width="4.33203125" customWidth="1"/>
    <col min="10271" max="10271" width="1.109375" customWidth="1"/>
    <col min="10272" max="10273" width="5.6640625" customWidth="1"/>
    <col min="10274" max="10274" width="20.6640625" customWidth="1"/>
    <col min="10275" max="10295" width="4.33203125" customWidth="1"/>
    <col min="10527" max="10527" width="1.109375" customWidth="1"/>
    <col min="10528" max="10529" width="5.6640625" customWidth="1"/>
    <col min="10530" max="10530" width="20.6640625" customWidth="1"/>
    <col min="10531" max="10551" width="4.33203125" customWidth="1"/>
    <col min="10783" max="10783" width="1.109375" customWidth="1"/>
    <col min="10784" max="10785" width="5.6640625" customWidth="1"/>
    <col min="10786" max="10786" width="20.6640625" customWidth="1"/>
    <col min="10787" max="10807" width="4.33203125" customWidth="1"/>
    <col min="11039" max="11039" width="1.109375" customWidth="1"/>
    <col min="11040" max="11041" width="5.6640625" customWidth="1"/>
    <col min="11042" max="11042" width="20.6640625" customWidth="1"/>
    <col min="11043" max="11063" width="4.33203125" customWidth="1"/>
    <col min="11295" max="11295" width="1.109375" customWidth="1"/>
    <col min="11296" max="11297" width="5.6640625" customWidth="1"/>
    <col min="11298" max="11298" width="20.6640625" customWidth="1"/>
    <col min="11299" max="11319" width="4.33203125" customWidth="1"/>
    <col min="11551" max="11551" width="1.109375" customWidth="1"/>
    <col min="11552" max="11553" width="5.6640625" customWidth="1"/>
    <col min="11554" max="11554" width="20.6640625" customWidth="1"/>
    <col min="11555" max="11575" width="4.33203125" customWidth="1"/>
    <col min="11807" max="11807" width="1.109375" customWidth="1"/>
    <col min="11808" max="11809" width="5.6640625" customWidth="1"/>
    <col min="11810" max="11810" width="20.6640625" customWidth="1"/>
    <col min="11811" max="11831" width="4.33203125" customWidth="1"/>
    <col min="12063" max="12063" width="1.109375" customWidth="1"/>
    <col min="12064" max="12065" width="5.6640625" customWidth="1"/>
    <col min="12066" max="12066" width="20.6640625" customWidth="1"/>
    <col min="12067" max="12087" width="4.33203125" customWidth="1"/>
    <col min="12319" max="12319" width="1.109375" customWidth="1"/>
    <col min="12320" max="12321" width="5.6640625" customWidth="1"/>
    <col min="12322" max="12322" width="20.6640625" customWidth="1"/>
    <col min="12323" max="12343" width="4.33203125" customWidth="1"/>
    <col min="12575" max="12575" width="1.109375" customWidth="1"/>
    <col min="12576" max="12577" width="5.6640625" customWidth="1"/>
    <col min="12578" max="12578" width="20.6640625" customWidth="1"/>
    <col min="12579" max="12599" width="4.33203125" customWidth="1"/>
    <col min="12831" max="12831" width="1.109375" customWidth="1"/>
    <col min="12832" max="12833" width="5.6640625" customWidth="1"/>
    <col min="12834" max="12834" width="20.6640625" customWidth="1"/>
    <col min="12835" max="12855" width="4.33203125" customWidth="1"/>
    <col min="13087" max="13087" width="1.109375" customWidth="1"/>
    <col min="13088" max="13089" width="5.6640625" customWidth="1"/>
    <col min="13090" max="13090" width="20.6640625" customWidth="1"/>
    <col min="13091" max="13111" width="4.33203125" customWidth="1"/>
    <col min="13343" max="13343" width="1.109375" customWidth="1"/>
    <col min="13344" max="13345" width="5.6640625" customWidth="1"/>
    <col min="13346" max="13346" width="20.6640625" customWidth="1"/>
    <col min="13347" max="13367" width="4.33203125" customWidth="1"/>
    <col min="13599" max="13599" width="1.109375" customWidth="1"/>
    <col min="13600" max="13601" width="5.6640625" customWidth="1"/>
    <col min="13602" max="13602" width="20.6640625" customWidth="1"/>
    <col min="13603" max="13623" width="4.33203125" customWidth="1"/>
    <col min="13855" max="13855" width="1.109375" customWidth="1"/>
    <col min="13856" max="13857" width="5.6640625" customWidth="1"/>
    <col min="13858" max="13858" width="20.6640625" customWidth="1"/>
    <col min="13859" max="13879" width="4.33203125" customWidth="1"/>
    <col min="14111" max="14111" width="1.109375" customWidth="1"/>
    <col min="14112" max="14113" width="5.6640625" customWidth="1"/>
    <col min="14114" max="14114" width="20.6640625" customWidth="1"/>
    <col min="14115" max="14135" width="4.33203125" customWidth="1"/>
    <col min="14367" max="14367" width="1.109375" customWidth="1"/>
    <col min="14368" max="14369" width="5.6640625" customWidth="1"/>
    <col min="14370" max="14370" width="20.6640625" customWidth="1"/>
    <col min="14371" max="14391" width="4.33203125" customWidth="1"/>
    <col min="14623" max="14623" width="1.109375" customWidth="1"/>
    <col min="14624" max="14625" width="5.6640625" customWidth="1"/>
    <col min="14626" max="14626" width="20.6640625" customWidth="1"/>
    <col min="14627" max="14647" width="4.33203125" customWidth="1"/>
    <col min="14879" max="14879" width="1.109375" customWidth="1"/>
    <col min="14880" max="14881" width="5.6640625" customWidth="1"/>
    <col min="14882" max="14882" width="20.6640625" customWidth="1"/>
    <col min="14883" max="14903" width="4.33203125" customWidth="1"/>
    <col min="15135" max="15135" width="1.109375" customWidth="1"/>
    <col min="15136" max="15137" width="5.6640625" customWidth="1"/>
    <col min="15138" max="15138" width="20.6640625" customWidth="1"/>
    <col min="15139" max="15159" width="4.33203125" customWidth="1"/>
    <col min="15391" max="15391" width="1.109375" customWidth="1"/>
    <col min="15392" max="15393" width="5.6640625" customWidth="1"/>
    <col min="15394" max="15394" width="20.6640625" customWidth="1"/>
    <col min="15395" max="15415" width="4.33203125" customWidth="1"/>
    <col min="15647" max="15647" width="1.109375" customWidth="1"/>
    <col min="15648" max="15649" width="5.6640625" customWidth="1"/>
    <col min="15650" max="15650" width="20.6640625" customWidth="1"/>
    <col min="15651" max="15671" width="4.33203125" customWidth="1"/>
    <col min="15903" max="15903" width="1.109375" customWidth="1"/>
    <col min="15904" max="15905" width="5.6640625" customWidth="1"/>
    <col min="15906" max="15906" width="20.6640625" customWidth="1"/>
    <col min="15907" max="15927" width="4.33203125" customWidth="1"/>
    <col min="16159" max="16159" width="1.109375" customWidth="1"/>
    <col min="16160" max="16161" width="5.6640625" customWidth="1"/>
    <col min="16162" max="16162" width="20.6640625" customWidth="1"/>
    <col min="16163" max="16183" width="4.33203125" customWidth="1"/>
  </cols>
  <sheetData>
    <row r="1" spans="1:56" ht="12.75" customHeight="1" thickBot="1" x14ac:dyDescent="0.35"/>
    <row r="2" spans="1:56" ht="12.75" customHeight="1" thickBot="1" x14ac:dyDescent="0.35">
      <c r="D2" s="54" t="s">
        <v>39</v>
      </c>
      <c r="E2" s="55"/>
      <c r="L2" s="61" t="s">
        <v>29</v>
      </c>
      <c r="M2" s="61"/>
      <c r="N2" s="61"/>
      <c r="O2" s="61"/>
      <c r="P2" s="61"/>
      <c r="Q2" s="61"/>
      <c r="R2" s="62"/>
      <c r="S2" s="27" t="str">
        <f>IF('Quiz 4'!G48&gt;=1,"1","")</f>
        <v/>
      </c>
      <c r="T2" s="27" t="str">
        <f>IF('Quiz 4'!G48&gt;=2,"2","")</f>
        <v/>
      </c>
      <c r="U2" s="27" t="str">
        <f>IF('Quiz 4'!G48&gt;=3,"3","")</f>
        <v/>
      </c>
      <c r="V2" s="27" t="str">
        <f>IF('Quiz 4'!G48&gt;=4,"4","")</f>
        <v/>
      </c>
      <c r="W2" s="27" t="str">
        <f>IF('Quiz 4'!G48&gt;=5,"5","")</f>
        <v/>
      </c>
      <c r="X2" s="27" t="str">
        <f>IF('Quiz 4'!G48&gt;=6,"6","")</f>
        <v/>
      </c>
      <c r="Y2" s="27" t="str">
        <f>IF('Quiz 4'!G48=7,"7","")</f>
        <v/>
      </c>
    </row>
    <row r="3" spans="1:56" ht="12.75" customHeight="1" thickBot="1" x14ac:dyDescent="0.35">
      <c r="D3" s="54" t="s">
        <v>40</v>
      </c>
      <c r="E3" s="55"/>
      <c r="G3" s="15" t="s">
        <v>7</v>
      </c>
      <c r="H3" s="15"/>
      <c r="I3" s="15"/>
      <c r="J3" s="17"/>
      <c r="K3" s="18"/>
      <c r="L3" s="17"/>
      <c r="Q3" s="61" t="s">
        <v>2</v>
      </c>
      <c r="R3" s="62"/>
      <c r="S3" s="27" t="str">
        <f>IF(COUNTIFS(E7:Y13,-10)&gt;=1,"1","")</f>
        <v/>
      </c>
      <c r="T3" s="27" t="str">
        <f>IF(COUNTIFS(E7:Y13,-10)&gt;=2,"2","")</f>
        <v/>
      </c>
      <c r="U3" s="27" t="str">
        <f>IF(COUNTIFS(E7:Y13,-10)&gt;=3,"3","")</f>
        <v/>
      </c>
      <c r="V3" s="27" t="str">
        <f>IF(COUNTIFS(E7:Y13,-10)&gt;=4,"4","")</f>
        <v/>
      </c>
      <c r="W3" s="28" t="str">
        <f>IF(COUNTIFS(E7:Y13,-10)&gt;=5,"5","")</f>
        <v/>
      </c>
      <c r="X3" s="28" t="str">
        <f>IF(COUNTIFS(E7:Y13,-10)&gt;=6,"6","")</f>
        <v/>
      </c>
      <c r="Y3" s="29" t="str">
        <f>IF(COUNTIFS(E7:Y13,-10)&gt;=7,"7","")</f>
        <v/>
      </c>
    </row>
    <row r="4" spans="1:56" ht="12.75" customHeight="1" x14ac:dyDescent="0.3">
      <c r="G4" s="15"/>
      <c r="H4" s="15"/>
      <c r="I4" s="15"/>
      <c r="J4" s="20"/>
      <c r="K4" s="20"/>
      <c r="L4" s="20"/>
      <c r="R4" s="35"/>
      <c r="S4" s="36"/>
      <c r="T4" s="36"/>
      <c r="U4" s="36"/>
      <c r="V4" s="36"/>
      <c r="W4" s="37"/>
      <c r="X4" s="37"/>
      <c r="Y4" s="38"/>
    </row>
    <row r="5" spans="1:56" ht="12.75" customHeight="1" x14ac:dyDescent="0.3">
      <c r="H5" s="50"/>
      <c r="L5" s="50"/>
      <c r="P5" s="50" t="str">
        <f>'Quiz 4'!G71</f>
        <v/>
      </c>
      <c r="V5" s="50" t="str">
        <f>'Quiz 4'!H71</f>
        <v/>
      </c>
    </row>
    <row r="6" spans="1:56" ht="12.75" customHeight="1" x14ac:dyDescent="0.3">
      <c r="B6" s="57" t="s">
        <v>0</v>
      </c>
      <c r="C6" s="63"/>
      <c r="D6" s="64"/>
      <c r="E6" s="14">
        <v>1</v>
      </c>
      <c r="F6" s="3">
        <v>2</v>
      </c>
      <c r="G6" s="3">
        <v>3</v>
      </c>
      <c r="H6" s="3">
        <v>4</v>
      </c>
      <c r="I6" s="3">
        <v>5</v>
      </c>
      <c r="J6" s="3">
        <v>6</v>
      </c>
      <c r="K6" s="3">
        <v>7</v>
      </c>
      <c r="L6" s="3">
        <v>8</v>
      </c>
      <c r="M6" s="3">
        <v>9</v>
      </c>
      <c r="N6" s="3">
        <v>10</v>
      </c>
      <c r="O6" s="3">
        <v>11</v>
      </c>
      <c r="P6" s="3">
        <v>12</v>
      </c>
      <c r="Q6" s="3">
        <v>13</v>
      </c>
      <c r="R6" s="3">
        <v>14</v>
      </c>
      <c r="S6" s="3">
        <v>15</v>
      </c>
      <c r="T6" s="3">
        <v>16</v>
      </c>
      <c r="U6" s="3">
        <v>17</v>
      </c>
      <c r="V6" s="3">
        <v>18</v>
      </c>
      <c r="W6" s="3">
        <v>19</v>
      </c>
      <c r="X6" s="3">
        <v>20</v>
      </c>
      <c r="Y6" s="3">
        <v>21</v>
      </c>
      <c r="Z6" s="3" t="s">
        <v>1</v>
      </c>
      <c r="AA6" s="15"/>
      <c r="BB6" s="15"/>
      <c r="BC6" s="15"/>
      <c r="BD6" s="15"/>
    </row>
    <row r="7" spans="1:56" ht="12.75" customHeight="1" x14ac:dyDescent="0.3">
      <c r="B7" s="4">
        <v>1</v>
      </c>
      <c r="C7" s="60"/>
      <c r="D7" s="7"/>
      <c r="E7" s="3"/>
      <c r="F7" s="3"/>
      <c r="G7" s="3"/>
      <c r="H7" s="3"/>
      <c r="I7" s="3"/>
      <c r="J7" s="3"/>
      <c r="K7" s="3"/>
      <c r="L7" s="3"/>
      <c r="M7" s="3"/>
      <c r="N7" s="3"/>
      <c r="O7" s="3"/>
      <c r="P7" s="3"/>
      <c r="Q7" s="3"/>
      <c r="R7" s="3"/>
      <c r="S7" s="3"/>
      <c r="T7" s="3"/>
      <c r="U7" s="3"/>
      <c r="V7" s="3"/>
      <c r="W7" s="3"/>
      <c r="X7" s="3"/>
      <c r="Y7" s="3"/>
      <c r="Z7" s="3">
        <f t="shared" ref="Z7:Z14" si="0">SUM(E7:Y7)</f>
        <v>0</v>
      </c>
      <c r="AA7" s="15"/>
      <c r="BB7" s="15"/>
      <c r="BC7" s="15"/>
      <c r="BD7"/>
    </row>
    <row r="8" spans="1:56" ht="12.75" customHeight="1" x14ac:dyDescent="0.3">
      <c r="B8" s="6">
        <v>2</v>
      </c>
      <c r="C8" s="60"/>
      <c r="D8" s="7"/>
      <c r="E8" s="3"/>
      <c r="F8" s="3"/>
      <c r="G8" s="3"/>
      <c r="H8" s="3"/>
      <c r="I8" s="3"/>
      <c r="J8" s="3"/>
      <c r="K8" s="3"/>
      <c r="L8" s="3"/>
      <c r="M8" s="3"/>
      <c r="N8" s="3"/>
      <c r="O8" s="3"/>
      <c r="P8" s="3"/>
      <c r="Q8" s="3"/>
      <c r="R8" s="3"/>
      <c r="S8" s="3"/>
      <c r="T8" s="3"/>
      <c r="U8" s="3"/>
      <c r="V8" s="3"/>
      <c r="W8" s="3"/>
      <c r="X8" s="3"/>
      <c r="Y8" s="3"/>
      <c r="Z8" s="3">
        <f t="shared" si="0"/>
        <v>0</v>
      </c>
      <c r="AA8" s="15"/>
      <c r="BB8" s="15"/>
      <c r="BC8" s="15"/>
      <c r="BD8"/>
    </row>
    <row r="9" spans="1:56" ht="12.75" customHeight="1" x14ac:dyDescent="0.3">
      <c r="B9" s="6">
        <v>3</v>
      </c>
      <c r="C9" s="60"/>
      <c r="D9" s="7"/>
      <c r="E9" s="8"/>
      <c r="F9" s="8"/>
      <c r="G9" s="3"/>
      <c r="H9" s="3"/>
      <c r="I9" s="3"/>
      <c r="J9" s="3"/>
      <c r="K9" s="3"/>
      <c r="L9" s="3"/>
      <c r="M9" s="3"/>
      <c r="N9" s="3"/>
      <c r="O9" s="3"/>
      <c r="P9" s="3"/>
      <c r="Q9" s="3"/>
      <c r="R9" s="3"/>
      <c r="S9" s="3"/>
      <c r="T9" s="3"/>
      <c r="U9" s="3"/>
      <c r="V9" s="3"/>
      <c r="W9" s="3"/>
      <c r="X9" s="3"/>
      <c r="Y9" s="3"/>
      <c r="Z9" s="3">
        <f t="shared" si="0"/>
        <v>0</v>
      </c>
      <c r="AA9" s="15"/>
      <c r="BB9" s="15"/>
      <c r="BC9" s="15"/>
      <c r="BD9"/>
    </row>
    <row r="10" spans="1:56" ht="12.75" customHeight="1" x14ac:dyDescent="0.3">
      <c r="B10" s="6">
        <v>4</v>
      </c>
      <c r="C10" s="60"/>
      <c r="D10" s="7"/>
      <c r="E10" s="8"/>
      <c r="F10" s="8"/>
      <c r="G10" s="3"/>
      <c r="H10" s="3"/>
      <c r="I10" s="3"/>
      <c r="J10" s="3"/>
      <c r="K10" s="3"/>
      <c r="L10" s="3"/>
      <c r="M10" s="3"/>
      <c r="N10" s="3"/>
      <c r="O10" s="3"/>
      <c r="P10" s="3"/>
      <c r="Q10" s="3"/>
      <c r="R10" s="3"/>
      <c r="S10" s="3"/>
      <c r="T10" s="3"/>
      <c r="U10" s="3"/>
      <c r="W10" s="3"/>
      <c r="X10" s="3"/>
      <c r="Y10" s="3"/>
      <c r="Z10" s="3">
        <f t="shared" si="0"/>
        <v>0</v>
      </c>
      <c r="AA10" s="15"/>
      <c r="BB10" s="15"/>
      <c r="BC10" s="15"/>
      <c r="BD10"/>
    </row>
    <row r="11" spans="1:56" ht="12.75" customHeight="1" x14ac:dyDescent="0.3">
      <c r="B11" s="9">
        <v>5</v>
      </c>
      <c r="C11" s="59"/>
      <c r="E11" s="8"/>
      <c r="F11" s="8"/>
      <c r="G11" s="3"/>
      <c r="H11" s="3"/>
      <c r="I11" s="3"/>
      <c r="J11" s="3"/>
      <c r="K11" s="3"/>
      <c r="L11" s="3"/>
      <c r="M11" s="3"/>
      <c r="N11" s="3"/>
      <c r="O11" s="3"/>
      <c r="P11" s="3"/>
      <c r="Q11" s="3"/>
      <c r="R11" s="3"/>
      <c r="S11" s="3"/>
      <c r="T11" s="3"/>
      <c r="U11" s="3"/>
      <c r="V11" s="3"/>
      <c r="W11" s="3"/>
      <c r="X11" s="3"/>
      <c r="Y11" s="3"/>
      <c r="Z11" s="3">
        <f t="shared" si="0"/>
        <v>0</v>
      </c>
      <c r="AA11" s="15"/>
      <c r="BB11" s="15"/>
      <c r="BC11" s="15"/>
      <c r="BD11"/>
    </row>
    <row r="12" spans="1:56" ht="12.75" customHeight="1" x14ac:dyDescent="0.3">
      <c r="B12" s="9">
        <v>6</v>
      </c>
      <c r="C12" s="59"/>
      <c r="D12" s="7"/>
      <c r="E12" s="8"/>
      <c r="F12" s="8"/>
      <c r="G12" s="10"/>
      <c r="H12" s="3"/>
      <c r="I12" s="3"/>
      <c r="J12" s="3"/>
      <c r="K12" s="3"/>
      <c r="L12" s="3"/>
      <c r="M12" s="3"/>
      <c r="N12" s="3"/>
      <c r="O12" s="3"/>
      <c r="P12" s="3"/>
      <c r="Q12" s="3"/>
      <c r="R12" s="3"/>
      <c r="S12" s="3"/>
      <c r="T12" s="3"/>
      <c r="U12" s="3"/>
      <c r="V12" s="3"/>
      <c r="W12" s="3"/>
      <c r="X12" s="3"/>
      <c r="Y12" s="3"/>
      <c r="Z12" s="3">
        <f t="shared" si="0"/>
        <v>0</v>
      </c>
      <c r="AA12" s="15"/>
      <c r="BB12" s="15"/>
      <c r="BC12" s="15"/>
      <c r="BD12"/>
    </row>
    <row r="13" spans="1:56" ht="12.75" customHeight="1" x14ac:dyDescent="0.3">
      <c r="B13" s="9">
        <v>7</v>
      </c>
      <c r="C13" s="59"/>
      <c r="D13" s="7"/>
      <c r="E13" s="8"/>
      <c r="F13" s="8"/>
      <c r="H13" s="3"/>
      <c r="I13" s="3"/>
      <c r="J13" s="3"/>
      <c r="K13" s="3"/>
      <c r="L13" s="3"/>
      <c r="M13" s="3"/>
      <c r="N13" s="3"/>
      <c r="O13" s="3"/>
      <c r="P13" s="3"/>
      <c r="Q13" s="3"/>
      <c r="R13" s="3"/>
      <c r="S13" s="3"/>
      <c r="T13" s="3"/>
      <c r="U13" s="3"/>
      <c r="V13" s="3"/>
      <c r="W13" s="3"/>
      <c r="X13" s="3"/>
      <c r="Y13" s="3"/>
      <c r="Z13" s="3">
        <f t="shared" si="0"/>
        <v>0</v>
      </c>
      <c r="AA13" s="15"/>
      <c r="BB13" s="15"/>
      <c r="BC13" s="15"/>
      <c r="BD13"/>
    </row>
    <row r="14" spans="1:56" ht="12.75" customHeight="1" x14ac:dyDescent="0.3">
      <c r="B14" s="56" t="s">
        <v>3</v>
      </c>
      <c r="C14" s="15"/>
      <c r="D14" s="7"/>
      <c r="E14" s="53" t="str">
        <f>'Quiz 4'!G52</f>
        <v/>
      </c>
      <c r="F14" s="3" t="str">
        <f>'Quiz 4'!H52</f>
        <v/>
      </c>
      <c r="G14" s="3" t="str">
        <f>'Quiz 4'!I52</f>
        <v/>
      </c>
      <c r="H14" s="3" t="str">
        <f>'Quiz 4'!J52</f>
        <v/>
      </c>
      <c r="I14" s="3" t="str">
        <f>'Quiz 4'!K52</f>
        <v/>
      </c>
      <c r="J14" s="3" t="str">
        <f>'Quiz 4'!L52</f>
        <v/>
      </c>
      <c r="K14" s="3" t="str">
        <f>'Quiz 4'!M52</f>
        <v/>
      </c>
      <c r="L14" s="3" t="str">
        <f>'Quiz 4'!N52</f>
        <v/>
      </c>
      <c r="M14" s="3" t="str">
        <f>'Quiz 4'!O52</f>
        <v/>
      </c>
      <c r="N14" s="3" t="str">
        <f>'Quiz 4'!P52</f>
        <v/>
      </c>
      <c r="O14" s="3" t="str">
        <f>'Quiz 4'!Q52</f>
        <v/>
      </c>
      <c r="P14" s="3" t="str">
        <f>'Quiz 4'!R52</f>
        <v/>
      </c>
      <c r="Q14" s="3" t="str">
        <f>'Quiz 4'!S52</f>
        <v/>
      </c>
      <c r="R14" s="3" t="str">
        <f>'Quiz 4'!T52</f>
        <v/>
      </c>
      <c r="S14" s="3" t="str">
        <f>'Quiz 4'!U52</f>
        <v/>
      </c>
      <c r="T14" s="3" t="str">
        <f>'Quiz 4'!V52</f>
        <v/>
      </c>
      <c r="U14" s="3" t="str">
        <f>'Quiz 4'!W52</f>
        <v/>
      </c>
      <c r="V14" s="3" t="str">
        <f>'Quiz 4'!X52</f>
        <v/>
      </c>
      <c r="W14" s="3" t="str">
        <f>'Quiz 4'!Y52</f>
        <v/>
      </c>
      <c r="X14" s="3" t="str">
        <f>'Quiz 4'!Z52</f>
        <v/>
      </c>
      <c r="Y14" s="3" t="str">
        <f>'Quiz 4'!AA52</f>
        <v/>
      </c>
      <c r="Z14" s="3">
        <f t="shared" si="0"/>
        <v>0</v>
      </c>
      <c r="AA14" s="15"/>
      <c r="BB14" s="15"/>
      <c r="BC14" s="15"/>
      <c r="BD14" s="15"/>
    </row>
    <row r="15" spans="1:56" ht="12.75" customHeight="1" x14ac:dyDescent="0.3">
      <c r="A15" s="13"/>
      <c r="B15" s="39" t="s">
        <v>4</v>
      </c>
      <c r="C15" s="65"/>
      <c r="D15" s="66"/>
      <c r="E15" s="14">
        <f>SUMIF(E7:E14,"&gt;0",E7:E14)+SUMIF(E7:E14,"&lt;0",E7:E14)</f>
        <v>0</v>
      </c>
      <c r="F15" s="3">
        <f t="shared" ref="F15:Y15" si="1">SUMIF(F7:F14,"&gt;0",F7:F14)+SUMIF(F7:F14,"&lt;0",F7:F14)+E15</f>
        <v>0</v>
      </c>
      <c r="G15" s="3">
        <f t="shared" si="1"/>
        <v>0</v>
      </c>
      <c r="H15" s="3">
        <f t="shared" si="1"/>
        <v>0</v>
      </c>
      <c r="I15" s="3">
        <f t="shared" si="1"/>
        <v>0</v>
      </c>
      <c r="J15" s="3">
        <f t="shared" si="1"/>
        <v>0</v>
      </c>
      <c r="K15" s="3">
        <f t="shared" si="1"/>
        <v>0</v>
      </c>
      <c r="L15" s="3">
        <f t="shared" si="1"/>
        <v>0</v>
      </c>
      <c r="M15" s="3">
        <f t="shared" si="1"/>
        <v>0</v>
      </c>
      <c r="N15" s="3">
        <f t="shared" si="1"/>
        <v>0</v>
      </c>
      <c r="O15" s="3">
        <f t="shared" si="1"/>
        <v>0</v>
      </c>
      <c r="P15" s="3">
        <f t="shared" si="1"/>
        <v>0</v>
      </c>
      <c r="Q15" s="3">
        <f t="shared" si="1"/>
        <v>0</v>
      </c>
      <c r="R15" s="3">
        <f t="shared" si="1"/>
        <v>0</v>
      </c>
      <c r="S15" s="3">
        <f t="shared" si="1"/>
        <v>0</v>
      </c>
      <c r="T15" s="3">
        <f t="shared" si="1"/>
        <v>0</v>
      </c>
      <c r="U15" s="3">
        <f t="shared" si="1"/>
        <v>0</v>
      </c>
      <c r="V15" s="3">
        <f t="shared" si="1"/>
        <v>0</v>
      </c>
      <c r="W15" s="3">
        <f t="shared" si="1"/>
        <v>0</v>
      </c>
      <c r="X15" s="3">
        <f t="shared" si="1"/>
        <v>0</v>
      </c>
      <c r="Y15" s="3">
        <f t="shared" si="1"/>
        <v>0</v>
      </c>
      <c r="Z15" s="3">
        <f>Y15</f>
        <v>0</v>
      </c>
      <c r="AA15" s="15"/>
      <c r="BB15" s="15"/>
      <c r="BC15" s="15"/>
      <c r="BD15" s="15"/>
    </row>
    <row r="16" spans="1:56" ht="12.75" customHeight="1" thickBot="1" x14ac:dyDescent="0.35">
      <c r="D16" s="15"/>
      <c r="E16" s="15"/>
      <c r="F16" s="15"/>
      <c r="G16" s="15"/>
      <c r="H16" s="15"/>
      <c r="I16" s="15"/>
      <c r="J16" s="43"/>
      <c r="L16" s="48"/>
      <c r="M16" s="48"/>
      <c r="N16" s="48"/>
      <c r="O16" s="48"/>
      <c r="P16" s="43"/>
      <c r="Q16" s="15"/>
      <c r="R16" s="48"/>
      <c r="S16" s="48"/>
      <c r="T16" s="15"/>
      <c r="U16" s="15"/>
      <c r="V16" s="15"/>
      <c r="W16" s="15"/>
      <c r="X16" s="15"/>
      <c r="Y16" s="15"/>
      <c r="Z16" s="15"/>
      <c r="AA16" s="15"/>
      <c r="BB16" s="15"/>
      <c r="BC16" s="15"/>
      <c r="BD16" s="15"/>
    </row>
    <row r="17" spans="1:56" ht="12.75" customHeight="1" thickBot="1" x14ac:dyDescent="0.35">
      <c r="D17" s="15"/>
      <c r="E17" s="15"/>
      <c r="F17" s="15"/>
      <c r="G17" s="15"/>
      <c r="H17" s="15"/>
      <c r="I17" s="15"/>
      <c r="J17" s="43"/>
      <c r="L17" s="45" t="s">
        <v>29</v>
      </c>
      <c r="M17" s="48"/>
      <c r="N17" s="48"/>
      <c r="O17" s="44"/>
      <c r="P17" s="43"/>
      <c r="Q17" s="15"/>
      <c r="R17" s="48"/>
      <c r="S17" s="27" t="str">
        <f>IF('Quiz 4'!G64&gt;=1,"1","")</f>
        <v/>
      </c>
      <c r="T17" s="27" t="str">
        <f>IF('Quiz 4'!G64&gt;=2,"2","")</f>
        <v/>
      </c>
      <c r="U17" s="27" t="str">
        <f>IF('Quiz 4'!G64&gt;=3,"3","")</f>
        <v/>
      </c>
      <c r="V17" s="27" t="str">
        <f>IF('Quiz 4'!G64&gt;=4,"4","")</f>
        <v/>
      </c>
      <c r="W17" s="27" t="str">
        <f>IF('Quiz 4'!G64&gt;=5,"5","")</f>
        <v/>
      </c>
      <c r="X17" s="27" t="str">
        <f>IF('Quiz 4'!G64&gt;=6,"6","")</f>
        <v/>
      </c>
      <c r="Y17" s="27" t="str">
        <f>IF('Quiz 4'!G64=7,"7","")</f>
        <v/>
      </c>
      <c r="Z17" s="15"/>
      <c r="AA17" s="15"/>
      <c r="BB17" s="15"/>
      <c r="BC17" s="15"/>
      <c r="BD17" s="15"/>
    </row>
    <row r="18" spans="1:56" ht="12.75" customHeight="1" thickBot="1" x14ac:dyDescent="0.35">
      <c r="D18" s="15"/>
      <c r="E18" s="15"/>
      <c r="F18" s="15"/>
      <c r="G18" s="15" t="s">
        <v>7</v>
      </c>
      <c r="H18" s="15"/>
      <c r="I18" s="48"/>
      <c r="J18" s="47"/>
      <c r="K18" s="47"/>
      <c r="L18" s="47"/>
      <c r="Q18" s="53" t="s">
        <v>2</v>
      </c>
      <c r="S18" s="27" t="str">
        <f>IF(COUNTIFS(E22:Y28,-10)&gt;=1,"1","")</f>
        <v/>
      </c>
      <c r="T18" s="27" t="str">
        <f>IF(COUNTIFS(E22:Y28,-10)&gt;=2,"2","")</f>
        <v/>
      </c>
      <c r="U18" s="27" t="str">
        <f>IF(COUNTIFS(E22:Y28,-10)&gt;=3,"3","")</f>
        <v/>
      </c>
      <c r="V18" s="27" t="str">
        <f>IF(COUNTIFS(E22:Y28,-10)&gt;=4,"4","")</f>
        <v/>
      </c>
      <c r="W18" s="28" t="str">
        <f>IF(COUNTIFS(E22:Y28,-10)&gt;=5,"5","")</f>
        <v/>
      </c>
      <c r="X18" s="28" t="str">
        <f>IF(COUNTIFS(E22:Y28,-10)&gt;=6,"6","")</f>
        <v/>
      </c>
      <c r="Y18" s="29" t="str">
        <f>IF(COUNTIFS(E22:Y28,-10)&gt;=7,"7","")</f>
        <v/>
      </c>
      <c r="Z18" s="15"/>
      <c r="AA18" s="15"/>
      <c r="BB18" s="15"/>
      <c r="BC18" s="15"/>
      <c r="BD18" s="15"/>
    </row>
    <row r="19" spans="1:56" ht="12.75" customHeight="1" x14ac:dyDescent="0.3">
      <c r="A19" s="12"/>
      <c r="B19" s="46"/>
      <c r="C19" s="46"/>
      <c r="D19" s="15"/>
      <c r="E19" s="15"/>
      <c r="F19" s="15"/>
      <c r="M19" s="20"/>
      <c r="N19" s="20"/>
      <c r="O19" s="20"/>
      <c r="P19" s="15"/>
      <c r="Q19" s="15"/>
      <c r="R19" s="48"/>
      <c r="S19" s="21"/>
      <c r="T19" s="21"/>
      <c r="U19" s="21"/>
      <c r="V19" s="15"/>
      <c r="W19" s="15"/>
      <c r="X19" s="15"/>
      <c r="Y19" s="15"/>
      <c r="Z19" s="15"/>
      <c r="AA19" s="15"/>
      <c r="BB19" s="15"/>
      <c r="BC19" s="15"/>
      <c r="BD19" s="15"/>
    </row>
    <row r="20" spans="1:56" ht="12.75" customHeight="1" x14ac:dyDescent="0.3">
      <c r="D20" s="22"/>
      <c r="E20" s="22"/>
      <c r="F20" s="22"/>
      <c r="G20" s="22"/>
      <c r="H20" s="23"/>
      <c r="I20" s="22"/>
      <c r="J20" s="22"/>
      <c r="L20" s="23"/>
      <c r="M20" s="48"/>
      <c r="N20" s="48"/>
      <c r="O20" s="48"/>
      <c r="P20" s="50" t="str">
        <f>'Quiz 4'!G74</f>
        <v/>
      </c>
      <c r="Q20" s="22"/>
      <c r="R20" s="24"/>
      <c r="S20" s="15"/>
      <c r="T20" s="15"/>
      <c r="U20" s="15"/>
      <c r="V20" s="50" t="str">
        <f>'Quiz 4'!H74</f>
        <v/>
      </c>
      <c r="W20" s="22"/>
      <c r="X20" s="22"/>
      <c r="Y20" s="22"/>
      <c r="Z20" s="22"/>
      <c r="AA20" s="15"/>
      <c r="BB20" s="15"/>
      <c r="BC20" s="15"/>
      <c r="BD20" s="15"/>
    </row>
    <row r="21" spans="1:56" ht="12.75" customHeight="1" x14ac:dyDescent="0.3">
      <c r="B21" s="2" t="s">
        <v>0</v>
      </c>
      <c r="C21" s="63"/>
      <c r="D21" s="64"/>
      <c r="E21" s="3">
        <v>1</v>
      </c>
      <c r="F21" s="3">
        <v>2</v>
      </c>
      <c r="G21" s="3">
        <v>3</v>
      </c>
      <c r="H21" s="3">
        <v>4</v>
      </c>
      <c r="I21" s="3">
        <v>5</v>
      </c>
      <c r="J21" s="11">
        <v>6</v>
      </c>
      <c r="K21" s="3">
        <v>7</v>
      </c>
      <c r="L21" s="11">
        <v>8</v>
      </c>
      <c r="M21" s="3">
        <v>9</v>
      </c>
      <c r="N21" s="3">
        <v>10</v>
      </c>
      <c r="O21" s="3">
        <v>11</v>
      </c>
      <c r="P21" s="3">
        <v>12</v>
      </c>
      <c r="Q21" s="3">
        <v>13</v>
      </c>
      <c r="R21" s="3">
        <v>14</v>
      </c>
      <c r="S21" s="3">
        <v>15</v>
      </c>
      <c r="T21" s="3">
        <v>16</v>
      </c>
      <c r="U21" s="3">
        <v>17</v>
      </c>
      <c r="V21" s="3">
        <v>18</v>
      </c>
      <c r="W21" s="3">
        <v>19</v>
      </c>
      <c r="X21" s="3">
        <v>20</v>
      </c>
      <c r="Y21" s="3">
        <v>21</v>
      </c>
      <c r="Z21" s="3" t="s">
        <v>1</v>
      </c>
      <c r="AA21" s="15"/>
      <c r="BB21" s="15"/>
      <c r="BC21" s="15"/>
      <c r="BD21" s="15"/>
    </row>
    <row r="22" spans="1:56" ht="12.75" customHeight="1" x14ac:dyDescent="0.3">
      <c r="B22" s="25">
        <v>1</v>
      </c>
      <c r="C22" s="58"/>
      <c r="D22" s="5"/>
      <c r="E22" s="3"/>
      <c r="F22" s="3"/>
      <c r="G22" s="3"/>
      <c r="H22" s="3"/>
      <c r="I22" s="3"/>
      <c r="J22" s="3"/>
      <c r="K22" s="3"/>
      <c r="L22" s="3"/>
      <c r="M22" s="3"/>
      <c r="N22" s="3"/>
      <c r="O22" s="3"/>
      <c r="P22" s="3"/>
      <c r="Q22" s="3"/>
      <c r="R22" s="3"/>
      <c r="S22" s="3"/>
      <c r="T22" s="3"/>
      <c r="U22" s="3"/>
      <c r="V22" s="3"/>
      <c r="W22" s="3"/>
      <c r="X22" s="3"/>
      <c r="Y22" s="3"/>
      <c r="Z22" s="3">
        <f>SUM(E22:Y22)</f>
        <v>0</v>
      </c>
      <c r="AA22" s="15"/>
      <c r="BB22" s="15"/>
      <c r="BC22" s="15"/>
      <c r="BD22" s="15"/>
    </row>
    <row r="23" spans="1:56" ht="12.75" customHeight="1" x14ac:dyDescent="0.3">
      <c r="B23" s="9">
        <v>2</v>
      </c>
      <c r="C23" s="59"/>
      <c r="D23" s="7"/>
      <c r="E23" s="3"/>
      <c r="F23" s="3"/>
      <c r="G23" s="3"/>
      <c r="H23" s="3"/>
      <c r="I23" s="3"/>
      <c r="J23" s="3"/>
      <c r="K23" s="3"/>
      <c r="L23" s="3"/>
      <c r="M23" s="3"/>
      <c r="N23" s="3"/>
      <c r="O23" s="3"/>
      <c r="P23" s="3"/>
      <c r="Q23" s="3"/>
      <c r="R23" s="3"/>
      <c r="S23" s="3"/>
      <c r="T23" s="3"/>
      <c r="U23" s="3"/>
      <c r="V23" s="3"/>
      <c r="W23" s="3"/>
      <c r="X23" s="3"/>
      <c r="Y23" s="3"/>
      <c r="Z23" s="3">
        <f t="shared" ref="Z23:Z29" si="2">SUM(E23:Y23)</f>
        <v>0</v>
      </c>
      <c r="AA23" s="15"/>
      <c r="BB23" s="15"/>
      <c r="BC23" s="15"/>
      <c r="BD23" s="15"/>
    </row>
    <row r="24" spans="1:56" ht="12.75" customHeight="1" x14ac:dyDescent="0.3">
      <c r="B24" s="9">
        <v>3</v>
      </c>
      <c r="C24" s="59"/>
      <c r="D24" s="7"/>
      <c r="E24" s="8"/>
      <c r="F24" s="8"/>
      <c r="G24" s="3"/>
      <c r="H24" s="3"/>
      <c r="I24" s="3"/>
      <c r="J24" s="3"/>
      <c r="K24" s="3"/>
      <c r="L24" s="3"/>
      <c r="M24" s="3"/>
      <c r="N24" s="3"/>
      <c r="O24" s="3"/>
      <c r="P24" s="3"/>
      <c r="Q24" s="3"/>
      <c r="R24" s="3"/>
      <c r="S24" s="3"/>
      <c r="T24" s="3"/>
      <c r="U24" s="3"/>
      <c r="V24" s="3"/>
      <c r="W24" s="3"/>
      <c r="X24" s="3"/>
      <c r="Y24" s="3"/>
      <c r="Z24" s="3">
        <f t="shared" si="2"/>
        <v>0</v>
      </c>
      <c r="AA24" s="15"/>
      <c r="BB24" s="15"/>
      <c r="BC24" s="15"/>
      <c r="BD24" s="15"/>
    </row>
    <row r="25" spans="1:56" ht="12.75" customHeight="1" x14ac:dyDescent="0.3">
      <c r="B25" s="9">
        <v>4</v>
      </c>
      <c r="C25" s="59"/>
      <c r="D25" s="7"/>
      <c r="E25" s="8"/>
      <c r="F25" s="8"/>
      <c r="G25" s="3"/>
      <c r="H25" s="3"/>
      <c r="I25" s="3"/>
      <c r="J25" s="3"/>
      <c r="K25" s="3"/>
      <c r="L25" s="3"/>
      <c r="M25" s="3"/>
      <c r="N25" s="3"/>
      <c r="O25" s="3"/>
      <c r="P25" s="3"/>
      <c r="Q25" s="3"/>
      <c r="R25" s="3"/>
      <c r="S25" s="3"/>
      <c r="T25" s="3"/>
      <c r="U25" s="3"/>
      <c r="W25" s="3"/>
      <c r="X25" s="3"/>
      <c r="Y25" s="3"/>
      <c r="Z25" s="3">
        <f t="shared" si="2"/>
        <v>0</v>
      </c>
      <c r="AA25" s="15"/>
      <c r="BB25" s="15"/>
      <c r="BC25" s="15"/>
      <c r="BD25" s="15"/>
    </row>
    <row r="26" spans="1:56" ht="12.75" customHeight="1" x14ac:dyDescent="0.3">
      <c r="B26" s="9">
        <v>5</v>
      </c>
      <c r="C26" s="59"/>
      <c r="D26" s="7"/>
      <c r="E26" s="8"/>
      <c r="F26" s="8"/>
      <c r="G26" s="3"/>
      <c r="H26" s="3"/>
      <c r="I26" s="3"/>
      <c r="J26" s="3"/>
      <c r="K26" s="3"/>
      <c r="L26" s="3"/>
      <c r="M26" s="3"/>
      <c r="N26" s="3"/>
      <c r="O26" s="3"/>
      <c r="P26" s="3"/>
      <c r="Q26" s="3"/>
      <c r="R26" s="3"/>
      <c r="S26" s="3"/>
      <c r="T26" s="3"/>
      <c r="U26" s="3"/>
      <c r="V26" s="3"/>
      <c r="W26" s="3"/>
      <c r="X26" s="3"/>
      <c r="Y26" s="3"/>
      <c r="Z26" s="3">
        <f t="shared" si="2"/>
        <v>0</v>
      </c>
      <c r="AA26" s="15"/>
      <c r="BB26" s="15"/>
      <c r="BC26" s="15"/>
      <c r="BD26" s="15"/>
    </row>
    <row r="27" spans="1:56" ht="12.75" customHeight="1" x14ac:dyDescent="0.3">
      <c r="B27" s="9">
        <v>6</v>
      </c>
      <c r="C27" s="59"/>
      <c r="D27" s="7"/>
      <c r="E27" s="8"/>
      <c r="F27" s="8"/>
      <c r="G27" s="10"/>
      <c r="H27" s="3"/>
      <c r="I27" s="3"/>
      <c r="J27" s="3"/>
      <c r="K27" s="3"/>
      <c r="L27" s="3"/>
      <c r="M27" s="3"/>
      <c r="N27" s="3"/>
      <c r="O27" s="3"/>
      <c r="P27" s="3"/>
      <c r="Q27" s="3"/>
      <c r="R27" s="3"/>
      <c r="S27" s="3"/>
      <c r="T27" s="3"/>
      <c r="U27" s="3"/>
      <c r="V27" s="3"/>
      <c r="W27" s="3"/>
      <c r="X27" s="3"/>
      <c r="Y27" s="3"/>
      <c r="Z27" s="3">
        <f t="shared" si="2"/>
        <v>0</v>
      </c>
      <c r="AA27" s="15"/>
      <c r="BB27" s="15"/>
      <c r="BC27" s="15"/>
      <c r="BD27" s="15"/>
    </row>
    <row r="28" spans="1:56" ht="12.75" customHeight="1" x14ac:dyDescent="0.3">
      <c r="B28" s="9">
        <v>7</v>
      </c>
      <c r="C28" s="59"/>
      <c r="D28" s="7"/>
      <c r="E28" s="8"/>
      <c r="F28" s="8"/>
      <c r="H28" s="3"/>
      <c r="I28" s="3"/>
      <c r="J28" s="3"/>
      <c r="K28" s="3"/>
      <c r="L28" s="3"/>
      <c r="M28" s="3"/>
      <c r="N28" s="3"/>
      <c r="O28" s="3"/>
      <c r="P28" s="3"/>
      <c r="Q28" s="3"/>
      <c r="R28" s="3"/>
      <c r="S28" s="3"/>
      <c r="T28" s="3"/>
      <c r="U28" s="3"/>
      <c r="V28" s="3"/>
      <c r="W28" s="3"/>
      <c r="X28" s="3"/>
      <c r="Y28" s="3"/>
      <c r="Z28" s="3">
        <f t="shared" si="2"/>
        <v>0</v>
      </c>
      <c r="AA28" s="15"/>
      <c r="BB28" s="15"/>
      <c r="BC28" s="15"/>
      <c r="BD28" s="15"/>
    </row>
    <row r="29" spans="1:56" ht="12.75" customHeight="1" x14ac:dyDescent="0.3">
      <c r="B29" s="56" t="s">
        <v>3</v>
      </c>
      <c r="C29" s="15"/>
      <c r="D29" s="34"/>
      <c r="E29" s="53" t="str">
        <f>'Quiz 4'!G68</f>
        <v/>
      </c>
      <c r="F29" s="3" t="str">
        <f>'Quiz 4'!H68</f>
        <v/>
      </c>
      <c r="G29" s="3" t="str">
        <f>'Quiz 4'!I68</f>
        <v/>
      </c>
      <c r="H29" s="3" t="str">
        <f>'Quiz 4'!J68</f>
        <v/>
      </c>
      <c r="I29" s="3" t="str">
        <f>'Quiz 4'!K68</f>
        <v/>
      </c>
      <c r="J29" s="3" t="str">
        <f>'Quiz 4'!L68</f>
        <v/>
      </c>
      <c r="K29" s="3" t="str">
        <f>'Quiz 4'!M68</f>
        <v/>
      </c>
      <c r="L29" s="3" t="str">
        <f>'Quiz 4'!N68</f>
        <v/>
      </c>
      <c r="M29" s="3" t="str">
        <f>'Quiz 4'!O68</f>
        <v/>
      </c>
      <c r="N29" s="3" t="str">
        <f>'Quiz 4'!P68</f>
        <v/>
      </c>
      <c r="O29" s="3" t="str">
        <f>'Quiz 4'!Q68</f>
        <v/>
      </c>
      <c r="P29" s="3" t="str">
        <f>'Quiz 4'!R68</f>
        <v/>
      </c>
      <c r="Q29" s="3" t="str">
        <f>'Quiz 4'!S68</f>
        <v/>
      </c>
      <c r="R29" s="3" t="str">
        <f>'Quiz 4'!T68</f>
        <v/>
      </c>
      <c r="S29" s="3" t="str">
        <f>'Quiz 4'!U68</f>
        <v/>
      </c>
      <c r="T29" s="3" t="str">
        <f>'Quiz 4'!V68</f>
        <v/>
      </c>
      <c r="U29" s="3" t="str">
        <f>'Quiz 4'!W68</f>
        <v/>
      </c>
      <c r="V29" s="3" t="str">
        <f>'Quiz 4'!X68</f>
        <v/>
      </c>
      <c r="W29" s="3" t="str">
        <f>'Quiz 4'!Y68</f>
        <v/>
      </c>
      <c r="X29" s="3" t="str">
        <f>'Quiz 4'!Z68</f>
        <v/>
      </c>
      <c r="Y29" s="3" t="str">
        <f>'Quiz 4'!AA68</f>
        <v/>
      </c>
      <c r="Z29" s="3">
        <f t="shared" si="2"/>
        <v>0</v>
      </c>
    </row>
    <row r="30" spans="1:56" ht="12.75" customHeight="1" x14ac:dyDescent="0.3">
      <c r="B30" s="3" t="s">
        <v>4</v>
      </c>
      <c r="C30" s="65"/>
      <c r="D30" s="66"/>
      <c r="E30" s="3">
        <f>SUMIF(E22:E29,"&gt;0",E22:E29)+SUMIF(E22:E29,"&lt;0",E22:E29)</f>
        <v>0</v>
      </c>
      <c r="F30" s="3">
        <f t="shared" ref="F30:Y30" si="3">SUMIF(F22:F29,"&gt;0",F22:F29)+SUMIF(F22:F29,"&lt;0",F22:F29)+E30</f>
        <v>0</v>
      </c>
      <c r="G30" s="3">
        <f t="shared" si="3"/>
        <v>0</v>
      </c>
      <c r="H30" s="3">
        <f t="shared" si="3"/>
        <v>0</v>
      </c>
      <c r="I30" s="3">
        <f t="shared" si="3"/>
        <v>0</v>
      </c>
      <c r="J30" s="3">
        <f t="shared" si="3"/>
        <v>0</v>
      </c>
      <c r="K30" s="3">
        <f t="shared" si="3"/>
        <v>0</v>
      </c>
      <c r="L30" s="3">
        <f t="shared" si="3"/>
        <v>0</v>
      </c>
      <c r="M30" s="3">
        <f t="shared" si="3"/>
        <v>0</v>
      </c>
      <c r="N30" s="3">
        <f t="shared" si="3"/>
        <v>0</v>
      </c>
      <c r="O30" s="3">
        <f t="shared" si="3"/>
        <v>0</v>
      </c>
      <c r="P30" s="3">
        <f t="shared" si="3"/>
        <v>0</v>
      </c>
      <c r="Q30" s="3">
        <f t="shared" si="3"/>
        <v>0</v>
      </c>
      <c r="R30" s="3">
        <f t="shared" si="3"/>
        <v>0</v>
      </c>
      <c r="S30" s="3">
        <f t="shared" si="3"/>
        <v>0</v>
      </c>
      <c r="T30" s="3">
        <f t="shared" si="3"/>
        <v>0</v>
      </c>
      <c r="U30" s="3">
        <f t="shared" si="3"/>
        <v>0</v>
      </c>
      <c r="V30" s="3">
        <f t="shared" si="3"/>
        <v>0</v>
      </c>
      <c r="W30" s="3">
        <f t="shared" si="3"/>
        <v>0</v>
      </c>
      <c r="X30" s="3">
        <f t="shared" si="3"/>
        <v>0</v>
      </c>
      <c r="Y30" s="3">
        <f t="shared" si="3"/>
        <v>0</v>
      </c>
      <c r="Z30" s="3">
        <f>Y30</f>
        <v>0</v>
      </c>
    </row>
    <row r="39" spans="2:27" hidden="1" x14ac:dyDescent="0.3">
      <c r="B39" s="67" t="s">
        <v>32</v>
      </c>
      <c r="C39" s="67"/>
      <c r="D39" s="67"/>
      <c r="E39" s="67"/>
      <c r="I39" s="41" t="s">
        <v>33</v>
      </c>
    </row>
    <row r="40" spans="2:27" hidden="1" x14ac:dyDescent="0.3">
      <c r="B40" s="16" t="s">
        <v>5</v>
      </c>
      <c r="D40" t="s">
        <v>6</v>
      </c>
      <c r="E40"/>
      <c r="F40" s="15"/>
      <c r="G40" s="42" t="s">
        <v>30</v>
      </c>
      <c r="H40" s="15"/>
      <c r="I40" s="53">
        <v>3</v>
      </c>
      <c r="J40" s="53">
        <v>4</v>
      </c>
      <c r="K40" s="53">
        <v>5</v>
      </c>
      <c r="L40" s="53">
        <v>6</v>
      </c>
      <c r="M40" s="53">
        <v>7</v>
      </c>
      <c r="N40" s="53">
        <v>8</v>
      </c>
      <c r="O40" s="53">
        <v>9</v>
      </c>
      <c r="P40" s="53">
        <v>10</v>
      </c>
      <c r="Q40" s="53">
        <v>11</v>
      </c>
      <c r="R40" s="53">
        <v>12</v>
      </c>
      <c r="S40" s="53">
        <v>13</v>
      </c>
      <c r="T40" s="53">
        <v>14</v>
      </c>
      <c r="U40" s="53">
        <v>15</v>
      </c>
      <c r="V40" s="53">
        <v>16</v>
      </c>
      <c r="W40" s="53">
        <v>17</v>
      </c>
      <c r="X40" s="53">
        <v>18</v>
      </c>
      <c r="Y40" s="53">
        <v>19</v>
      </c>
      <c r="Z40" s="53">
        <v>20</v>
      </c>
      <c r="AA40" s="53">
        <v>21</v>
      </c>
    </row>
    <row r="41" spans="2:27" hidden="1" x14ac:dyDescent="0.3">
      <c r="B41">
        <f>COUNTIF('Quiz 4'!E7:Y13,-10)</f>
        <v>0</v>
      </c>
      <c r="C41" t="b">
        <f>IF(B41&gt;=5,TRUE,FALSE)</f>
        <v>0</v>
      </c>
      <c r="D41">
        <v>5</v>
      </c>
      <c r="E41">
        <f>COUNTIF('Quiz 4'!E7:I13,-10)</f>
        <v>0</v>
      </c>
      <c r="F41" s="15"/>
      <c r="G41" s="15" t="b">
        <f>OR('Quiz 4'!E7=20,'Quiz 4'!F7=20,'Quiz 4'!G7=20,'Quiz 4'!H7=20,'Quiz 4'!I7=20,'Quiz 4'!J7=20,'Quiz 4'!K7=20,'Quiz 4'!L7=20,'Quiz 4'!M7=20,'Quiz 4'!N7=20,'Quiz 4'!O7=20,'Quiz 4'!P7=20,'Quiz 4'!Q7=20,'Quiz 4'!R7=20,'Quiz 4'!S7=20,'Quiz 4'!T7=20,'Quiz 4'!U7=20,'Quiz 4'!V7=20,'Quiz 4'!W7=20,'Quiz 4'!X7=20,'Quiz 4'!Y7=20)</f>
        <v>0</v>
      </c>
      <c r="H41" s="15"/>
      <c r="I41" s="15" t="b">
        <f>OR('Quiz 4'!E7=20,'Quiz 4'!F7=20,'Quiz 4'!G7=20)</f>
        <v>0</v>
      </c>
      <c r="J41" s="15" t="b">
        <f>OR('Quiz 4'!E7=20,'Quiz 4'!F7=20,'Quiz 4'!G7=20,'Quiz 4'!H7=20)</f>
        <v>0</v>
      </c>
      <c r="K41" s="15" t="b">
        <f>OR('Quiz 4'!E7=20,'Quiz 4'!F7=20,'Quiz 4'!G7=20,'Quiz 4'!H7=20,'Quiz 4'!I7=20)</f>
        <v>0</v>
      </c>
      <c r="L41" s="15" t="b">
        <f>OR('Quiz 4'!E7=20,'Quiz 4'!F7=20,'Quiz 4'!G7=20,'Quiz 4'!H7=20,'Quiz 4'!I7=20,'Quiz 4'!J7=20)</f>
        <v>0</v>
      </c>
      <c r="M41" s="15" t="b">
        <f>OR('Quiz 4'!E7=20,'Quiz 4'!F7=20,'Quiz 4'!G7=20,'Quiz 4'!H7=20,'Quiz 4'!I7=20,'Quiz 4'!J7=20,'Quiz 4'!K7=20)</f>
        <v>0</v>
      </c>
      <c r="N41" s="15" t="b">
        <f>OR('Quiz 4'!E7=20,'Quiz 4'!F7=20,'Quiz 4'!G7=20,'Quiz 4'!H7=20,'Quiz 4'!I7=20,'Quiz 4'!J7=20,'Quiz 4'!K7=20,'Quiz 4'!L7=20)</f>
        <v>0</v>
      </c>
      <c r="O41" s="15" t="b">
        <f>OR('Quiz 4'!E7=20,'Quiz 4'!F7=20,'Quiz 4'!G7=20,'Quiz 4'!H7=20,'Quiz 4'!I7=20,'Quiz 4'!J7=20,'Quiz 4'!K7=20,'Quiz 4'!L7=20,'Quiz 4'!M7=20)</f>
        <v>0</v>
      </c>
      <c r="P41" s="15" t="b">
        <f>OR('Quiz 4'!E7=20,'Quiz 4'!F7=20,'Quiz 4'!G7=20,'Quiz 4'!H7=20,'Quiz 4'!I7=20,'Quiz 4'!J7=20,'Quiz 4'!K7=20,'Quiz 4'!L7=20,'Quiz 4'!M7=20,'Quiz 4'!N7=20)</f>
        <v>0</v>
      </c>
      <c r="Q41" s="15" t="b">
        <f>OR('Quiz 4'!E7=20,'Quiz 4'!F7=20,'Quiz 4'!G7=20,'Quiz 4'!H7=20,'Quiz 4'!I7=20,'Quiz 4'!J7=20,'Quiz 4'!K7=20,'Quiz 4'!L7=20,'Quiz 4'!M7=20,'Quiz 4'!N7=20,'Quiz 4'!O7=20)</f>
        <v>0</v>
      </c>
      <c r="R41" s="15" t="b">
        <f>OR('Quiz 4'!E7=20,'Quiz 4'!F7=20,'Quiz 4'!G7=20,'Quiz 4'!H7=20,'Quiz 4'!I7=20,'Quiz 4'!J7=20,'Quiz 4'!K7=20,'Quiz 4'!L7=20,'Quiz 4'!M7=20,'Quiz 4'!N7=20,'Quiz 4'!O7=20,'Quiz 4'!P7=20)</f>
        <v>0</v>
      </c>
      <c r="S41" s="15" t="b">
        <f>OR('Quiz 4'!E7=20,'Quiz 4'!F7=20,'Quiz 4'!G7=20,'Quiz 4'!H7=20,'Quiz 4'!I7=20,'Quiz 4'!J7=20,'Quiz 4'!K7=20,'Quiz 4'!L7=20,'Quiz 4'!M7=20,'Quiz 4'!N7=20,'Quiz 4'!O7=20,'Quiz 4'!P7=20,'Quiz 4'!Q7=20)</f>
        <v>0</v>
      </c>
      <c r="T41" s="15" t="b">
        <f>OR('Quiz 4'!E7=20,'Quiz 4'!F7=20,'Quiz 4'!G7=20,'Quiz 4'!H7=20,'Quiz 4'!I7=20,'Quiz 4'!J7=20,'Quiz 4'!K7=20,'Quiz 4'!L7=20,'Quiz 4'!M7=20,'Quiz 4'!N7=20,'Quiz 4'!O7=20,'Quiz 4'!P7=20,'Quiz 4'!Q7=20,'Quiz 4'!R7=20)</f>
        <v>0</v>
      </c>
      <c r="U41" s="15" t="b">
        <f>OR('Quiz 4'!E7=20,'Quiz 4'!F7=20,'Quiz 4'!G7=20,'Quiz 4'!H7=20,'Quiz 4'!I7=20,'Quiz 4'!J7=20,'Quiz 4'!K7=20,'Quiz 4'!L7=20,'Quiz 4'!M7=20,'Quiz 4'!N7=20,'Quiz 4'!O7=20,'Quiz 4'!P7=20,'Quiz 4'!Q7=20,'Quiz 4'!R7=20,'Quiz 4'!S7=20)</f>
        <v>0</v>
      </c>
      <c r="V41" s="15" t="b">
        <f>OR('Quiz 4'!E7=20,'Quiz 4'!F7=20,'Quiz 4'!G7=20,'Quiz 4'!H7=20,'Quiz 4'!I7=20,'Quiz 4'!J7=20,'Quiz 4'!K7=20,'Quiz 4'!L7=20,'Quiz 4'!M7=20,'Quiz 4'!N7=20,'Quiz 4'!O7=20,'Quiz 4'!P7=20,'Quiz 4'!Q7=20,'Quiz 4'!R7=20,'Quiz 4'!S7=20,'Quiz 4'!T7=20)</f>
        <v>0</v>
      </c>
      <c r="W41" s="15" t="b">
        <f>OR('Quiz 4'!E7=20,'Quiz 4'!F7=20,'Quiz 4'!G7=20,'Quiz 4'!H7=20,'Quiz 4'!I7=20,'Quiz 4'!J7=20,'Quiz 4'!K7=20,'Quiz 4'!L7=20,'Quiz 4'!M7=20,'Quiz 4'!N7=20,'Quiz 4'!O7=20,'Quiz 4'!P7=20,'Quiz 4'!Q7=20,'Quiz 4'!R7=20,'Quiz 4'!S7=20,'Quiz 4'!T7=20,'Quiz 4'!U7=20)</f>
        <v>0</v>
      </c>
      <c r="X41" s="15" t="b">
        <f>OR('Quiz 4'!E7=20,'Quiz 4'!F7=20,'Quiz 4'!G7=20,'Quiz 4'!H7=20,'Quiz 4'!I7=20,'Quiz 4'!J7=20,'Quiz 4'!K7=20,'Quiz 4'!L7=20,'Quiz 4'!M7=20,'Quiz 4'!N7=20,'Quiz 4'!O7=20,'Quiz 4'!P7=20,'Quiz 4'!Q7=20,'Quiz 4'!R7=20,'Quiz 4'!S7=20,'Quiz 4'!T7=20,'Quiz 4'!U7=20,'Quiz 4'!V7=20)</f>
        <v>0</v>
      </c>
      <c r="Y41" s="15" t="b">
        <f>OR('Quiz 4'!E7=20,'Quiz 4'!F7=20,'Quiz 4'!G7=20,'Quiz 4'!H7=20,'Quiz 4'!I7=20,'Quiz 4'!J7=20,'Quiz 4'!K7=20,'Quiz 4'!L7=20,'Quiz 4'!M7=20,'Quiz 4'!N7=20,'Quiz 4'!O7=20,'Quiz 4'!P7=20,'Quiz 4'!Q7=20,'Quiz 4'!R7=20,'Quiz 4'!S7=20,'Quiz 4'!T7=20,'Quiz 4'!U7=20,'Quiz 4'!V7=20,'Quiz 4'!W7=20)</f>
        <v>0</v>
      </c>
      <c r="Z41" s="15" t="b">
        <f>OR('Quiz 4'!E7=20,'Quiz 4'!F7=20,'Quiz 4'!G7=20,'Quiz 4'!H7=20,'Quiz 4'!I7=20,'Quiz 4'!J7=20,'Quiz 4'!K7=20,'Quiz 4'!L7=20,'Quiz 4'!M7=20,'Quiz 4'!N7=20,'Quiz 4'!O7=20,'Quiz 4'!P7=20,'Quiz 4'!Q7=20,'Quiz 4'!R7=20,'Quiz 4'!S7=20,'Quiz 4'!T7=20,'Quiz 4'!U7=20,'Quiz 4'!V7=20,'Quiz 4'!W7=20,'Quiz 4'!X7=20)</f>
        <v>0</v>
      </c>
      <c r="AA41" s="15" t="b">
        <f>OR('Quiz 4'!E7=20,'Quiz 4'!F7=20,'Quiz 4'!G7=20,'Quiz 4'!H7=20,'Quiz 4'!I7=20,'Quiz 4'!J7=20,'Quiz 4'!K7=20,'Quiz 4'!L7=20,'Quiz 4'!M7=20,'Quiz 4'!N7=20,'Quiz 4'!O7=20,'Quiz 4'!P7=20,'Quiz 4'!Q7=20,'Quiz 4'!R7=20,'Quiz 4'!S7=20,'Quiz 4'!T7=20,'Quiz 4'!U7=20,'Quiz 4'!V7=20,'Quiz 4'!W7=20,'Quiz 4'!X7=20,'Quiz 4'!Y7=20)</f>
        <v>0</v>
      </c>
    </row>
    <row r="42" spans="2:27" hidden="1" x14ac:dyDescent="0.3">
      <c r="C42" t="b">
        <f>IF(B41&gt;=6,TRUE,FALSE)</f>
        <v>0</v>
      </c>
      <c r="D42">
        <v>6</v>
      </c>
      <c r="E42">
        <f>COUNTIF('Quiz 4'!E7:J13,-10)</f>
        <v>0</v>
      </c>
      <c r="F42" s="15"/>
      <c r="G42" s="15" t="b">
        <f>OR('Quiz 4'!E8=20,'Quiz 4'!F8=20,'Quiz 4'!G8=20,'Quiz 4'!H8=20,'Quiz 4'!I8=20,'Quiz 4'!J8=20,'Quiz 4'!K8=20,'Quiz 4'!L8=20,'Quiz 4'!M8=20,'Quiz 4'!N8=20,'Quiz 4'!O8=20,'Quiz 4'!P8=20,'Quiz 4'!Q8=20,'Quiz 4'!R8=20,'Quiz 4'!S8=20,'Quiz 4'!T8=20,'Quiz 4'!U8=20,'Quiz 4'!V8=20,'Quiz 4'!W8=20,'Quiz 4'!X8=20,'Quiz 4'!Y8=20)</f>
        <v>0</v>
      </c>
      <c r="H42" s="15"/>
      <c r="I42" s="15" t="b">
        <f>OR('Quiz 4'!E8=20,'Quiz 4'!F8=20,'Quiz 4'!G8=20)</f>
        <v>0</v>
      </c>
      <c r="J42" s="15" t="b">
        <f>OR('Quiz 4'!E8=20,'Quiz 4'!F8=20,'Quiz 4'!G8=20,'Quiz 4'!H8=20)</f>
        <v>0</v>
      </c>
      <c r="K42" s="15" t="b">
        <f>OR('Quiz 4'!E8=20,'Quiz 4'!F8=20,'Quiz 4'!G8=20,'Quiz 4'!H8=20,'Quiz 4'!I8=20)</f>
        <v>0</v>
      </c>
      <c r="L42" s="15" t="b">
        <f>OR('Quiz 4'!E8=20,'Quiz 4'!F8=20,'Quiz 4'!G8=20,'Quiz 4'!H8=20,'Quiz 4'!I8=20,'Quiz 4'!J8=20)</f>
        <v>0</v>
      </c>
      <c r="M42" s="15" t="b">
        <f>OR('Quiz 4'!E8=20,'Quiz 4'!F8=20,'Quiz 4'!G8=20,'Quiz 4'!H8=20,'Quiz 4'!I8=20,'Quiz 4'!J8=20,'Quiz 4'!K8=20)</f>
        <v>0</v>
      </c>
      <c r="N42" s="15" t="b">
        <f>OR('Quiz 4'!E8=20,'Quiz 4'!F8=20,'Quiz 4'!G8=20,'Quiz 4'!H8=20,'Quiz 4'!I8=20,'Quiz 4'!J8=20,'Quiz 4'!K8=20,'Quiz 4'!L8=20)</f>
        <v>0</v>
      </c>
      <c r="O42" s="15" t="b">
        <f>OR('Quiz 4'!E8=20,'Quiz 4'!F8=20,'Quiz 4'!G8=20,'Quiz 4'!H8=20,'Quiz 4'!I8=20,'Quiz 4'!J8=20,'Quiz 4'!K8=20,'Quiz 4'!L8=20,'Quiz 4'!M8=20)</f>
        <v>0</v>
      </c>
      <c r="P42" s="15" t="b">
        <f>OR('Quiz 4'!E8=20,'Quiz 4'!F8=20,'Quiz 4'!G8=20,'Quiz 4'!H8=20,'Quiz 4'!I8=20,'Quiz 4'!J8=20,'Quiz 4'!K8=20,'Quiz 4'!L8=20,'Quiz 4'!M8=20,'Quiz 4'!N8=20)</f>
        <v>0</v>
      </c>
      <c r="Q42" s="15" t="b">
        <f>OR('Quiz 4'!E8=20,'Quiz 4'!F8=20,'Quiz 4'!G8=20,'Quiz 4'!H8=20,'Quiz 4'!I8=20,'Quiz 4'!J8=20,'Quiz 4'!K8=20,'Quiz 4'!L8=20,'Quiz 4'!M8=20,'Quiz 4'!N8=20,'Quiz 4'!O8=20)</f>
        <v>0</v>
      </c>
      <c r="R42" s="15" t="b">
        <f>OR('Quiz 4'!E8=20,'Quiz 4'!F8=20,'Quiz 4'!G8=20,'Quiz 4'!H8=20,'Quiz 4'!I8=20,'Quiz 4'!J8=20,'Quiz 4'!K8=20,'Quiz 4'!L8=20,'Quiz 4'!M8=20,'Quiz 4'!N8=20,'Quiz 4'!O8=20,'Quiz 4'!P8=20)</f>
        <v>0</v>
      </c>
      <c r="S42" s="15" t="b">
        <f>OR('Quiz 4'!E8=20,'Quiz 4'!F8=20,'Quiz 4'!G8=20,'Quiz 4'!H8=20,'Quiz 4'!I8=20,'Quiz 4'!J8=20,'Quiz 4'!K8=20,'Quiz 4'!L8=20,'Quiz 4'!M8=20,'Quiz 4'!N8=20,'Quiz 4'!O8=20,'Quiz 4'!P8=20,'Quiz 4'!Q8=20)</f>
        <v>0</v>
      </c>
      <c r="T42" s="15" t="b">
        <f>OR('Quiz 4'!E8=20,'Quiz 4'!F8=20,'Quiz 4'!G8=20,'Quiz 4'!H8=20,'Quiz 4'!I8=20,'Quiz 4'!J8=20,'Quiz 4'!K8=20,'Quiz 4'!L8=20,'Quiz 4'!M8=20,'Quiz 4'!N8=20,'Quiz 4'!O8=20,'Quiz 4'!P8=20,'Quiz 4'!Q8=20,'Quiz 4'!R8=20)</f>
        <v>0</v>
      </c>
      <c r="U42" s="15" t="b">
        <f>OR('Quiz 4'!E8=20,'Quiz 4'!F8=20,'Quiz 4'!G8=20,'Quiz 4'!H8=20,'Quiz 4'!I8=20,'Quiz 4'!J8=20,'Quiz 4'!K8=20,'Quiz 4'!L8=20,'Quiz 4'!M8=20,'Quiz 4'!N8=20,'Quiz 4'!O8=20,'Quiz 4'!P8=20,'Quiz 4'!Q8=20,'Quiz 4'!R8=20,'Quiz 4'!S8=20)</f>
        <v>0</v>
      </c>
      <c r="V42" s="15" t="b">
        <f>OR('Quiz 4'!E8=20,'Quiz 4'!F8=20,'Quiz 4'!G8=20,'Quiz 4'!H8=20,'Quiz 4'!I8=20,'Quiz 4'!J8=20,'Quiz 4'!K8=20,'Quiz 4'!L8=20,'Quiz 4'!M8=20,'Quiz 4'!N8=20,'Quiz 4'!O8=20,'Quiz 4'!P8=20,'Quiz 4'!Q8=20,'Quiz 4'!R8=20,'Quiz 4'!S8=20,'Quiz 4'!T8=20)</f>
        <v>0</v>
      </c>
      <c r="W42" s="15" t="b">
        <f>OR('Quiz 4'!E8=20,'Quiz 4'!F8=20,'Quiz 4'!G8=20,'Quiz 4'!H8=20,'Quiz 4'!I8=20,'Quiz 4'!J8=20,'Quiz 4'!K8=20,'Quiz 4'!L8=20,'Quiz 4'!M8=20,'Quiz 4'!N8=20,'Quiz 4'!O8=20,'Quiz 4'!P8=20,'Quiz 4'!Q8=20,'Quiz 4'!R8=20,'Quiz 4'!S8=20,'Quiz 4'!T8=20,'Quiz 4'!U8=20)</f>
        <v>0</v>
      </c>
      <c r="X42" s="15" t="b">
        <f>OR('Quiz 4'!E8=20,'Quiz 4'!F8=20,'Quiz 4'!G8=20,'Quiz 4'!H8=20,'Quiz 4'!I8=20,'Quiz 4'!J8=20,'Quiz 4'!K8=20,'Quiz 4'!L8=20,'Quiz 4'!M8=20,'Quiz 4'!N8=20,'Quiz 4'!O8=20,'Quiz 4'!P8=20,'Quiz 4'!Q8=20,'Quiz 4'!R8=20,'Quiz 4'!S8=20,'Quiz 4'!T8=20,'Quiz 4'!U8=20,'Quiz 4'!V8=20)</f>
        <v>0</v>
      </c>
      <c r="Y42" s="15" t="b">
        <f>OR('Quiz 4'!E8=20,'Quiz 4'!F8=20,'Quiz 4'!G8=20,'Quiz 4'!H8=20,'Quiz 4'!I8=20,'Quiz 4'!J8=20,'Quiz 4'!K8=20,'Quiz 4'!L8=20,'Quiz 4'!M8=20,'Quiz 4'!N8=20,'Quiz 4'!O8=20,'Quiz 4'!P8=20,'Quiz 4'!Q8=20,'Quiz 4'!R8=20,'Quiz 4'!S8=20,'Quiz 4'!T8=20,'Quiz 4'!U8=20,'Quiz 4'!V8=20,'Quiz 4'!W8=20)</f>
        <v>0</v>
      </c>
      <c r="Z42" s="15" t="b">
        <f>OR('Quiz 4'!E8=20,'Quiz 4'!F8=20,'Quiz 4'!G8=20,'Quiz 4'!H8=20,'Quiz 4'!I8=20,'Quiz 4'!J8=20,'Quiz 4'!K8=20,'Quiz 4'!L8=20,'Quiz 4'!M8=20,'Quiz 4'!N8=20,'Quiz 4'!O8=20,'Quiz 4'!P8=20,'Quiz 4'!Q8=20,'Quiz 4'!R8=20,'Quiz 4'!S8=20,'Quiz 4'!T8=20,'Quiz 4'!U8=20,'Quiz 4'!V8=20,'Quiz 4'!W8=20,'Quiz 4'!X8=20)</f>
        <v>0</v>
      </c>
      <c r="AA42" s="15" t="b">
        <f>OR('Quiz 4'!E8=20,'Quiz 4'!F8=20,'Quiz 4'!G8=20,'Quiz 4'!H8=20,'Quiz 4'!I8=20,'Quiz 4'!J8=20,'Quiz 4'!K8=20,'Quiz 4'!L8=20,'Quiz 4'!M8=20,'Quiz 4'!N8=20,'Quiz 4'!O8=20,'Quiz 4'!P8=20,'Quiz 4'!Q8=20,'Quiz 4'!R8=20,'Quiz 4'!S8=20,'Quiz 4'!T8=20,'Quiz 4'!U8=20,'Quiz 4'!V8=20,'Quiz 4'!W8=20,'Quiz 4'!X8=20,'Quiz 4'!Y8=20)</f>
        <v>0</v>
      </c>
    </row>
    <row r="43" spans="2:27" hidden="1" x14ac:dyDescent="0.3">
      <c r="C43" t="b">
        <f>IF(B41&gt;=7,TRUE,FALSE)</f>
        <v>0</v>
      </c>
      <c r="D43">
        <v>7</v>
      </c>
      <c r="E43">
        <f>COUNTIF('Quiz 4'!E7:K13,-10)</f>
        <v>0</v>
      </c>
      <c r="F43" s="15"/>
      <c r="G43" s="15" t="b">
        <f>OR('Quiz 4'!E9=20,'Quiz 4'!F9=20,'Quiz 4'!G9=20,'Quiz 4'!H9=20,'Quiz 4'!I9=20,'Quiz 4'!J9=20,'Quiz 4'!K9=20,'Quiz 4'!L9=20,'Quiz 4'!M9=20,'Quiz 4'!N9=20,'Quiz 4'!O9=20,'Quiz 4'!P9=20,'Quiz 4'!Q9=20,'Quiz 4'!R9=20,'Quiz 4'!S9=20,'Quiz 4'!T9=20,'Quiz 4'!U9=20,'Quiz 4'!V9=20,'Quiz 4'!W9=20,'Quiz 4'!X9=20,'Quiz 4'!Y9=20)</f>
        <v>0</v>
      </c>
      <c r="H43" s="15"/>
      <c r="I43" s="15" t="b">
        <f>OR('Quiz 4'!E9=20,'Quiz 4'!F9=20,'Quiz 4'!G9=20)</f>
        <v>0</v>
      </c>
      <c r="J43" s="15" t="b">
        <f>OR('Quiz 4'!E9=20,'Quiz 4'!F9=20,'Quiz 4'!G9=20,'Quiz 4'!H9=20)</f>
        <v>0</v>
      </c>
      <c r="K43" s="15" t="b">
        <f>OR('Quiz 4'!E9=20,'Quiz 4'!F9=20,'Quiz 4'!G9=20,'Quiz 4'!H9=20,'Quiz 4'!I9=20)</f>
        <v>0</v>
      </c>
      <c r="L43" s="15" t="b">
        <f>OR('Quiz 4'!E9=20,'Quiz 4'!F9=20,'Quiz 4'!G9=20,'Quiz 4'!H9=20,'Quiz 4'!I9=20,'Quiz 4'!J9=20)</f>
        <v>0</v>
      </c>
      <c r="M43" s="15" t="b">
        <f>OR('Quiz 4'!E9=20,'Quiz 4'!F9=20,'Quiz 4'!G9=20,'Quiz 4'!H9=20,'Quiz 4'!I9=20,'Quiz 4'!J9=20,'Quiz 4'!K9=20)</f>
        <v>0</v>
      </c>
      <c r="N43" s="15" t="b">
        <f>OR('Quiz 4'!E9=20,'Quiz 4'!F9=20,'Quiz 4'!G9=20,'Quiz 4'!H9=20,'Quiz 4'!I9=20,'Quiz 4'!J9=20,'Quiz 4'!K9=20,'Quiz 4'!L9=20)</f>
        <v>0</v>
      </c>
      <c r="O43" s="15" t="b">
        <f>OR('Quiz 4'!E9=20,'Quiz 4'!F9=20,'Quiz 4'!G9=20,'Quiz 4'!H9=20,'Quiz 4'!I9=20,'Quiz 4'!J9=20,'Quiz 4'!K9=20,'Quiz 4'!L9=20,'Quiz 4'!M9=20)</f>
        <v>0</v>
      </c>
      <c r="P43" s="15" t="b">
        <f>OR('Quiz 4'!E9=20,'Quiz 4'!F9=20,'Quiz 4'!G9=20,'Quiz 4'!H9=20,'Quiz 4'!I9=20,'Quiz 4'!J9=20,'Quiz 4'!K9=20,'Quiz 4'!L9=20,'Quiz 4'!M9=20,'Quiz 4'!N9=20)</f>
        <v>0</v>
      </c>
      <c r="Q43" s="15" t="b">
        <f>OR('Quiz 4'!E9=20,'Quiz 4'!F9=20,'Quiz 4'!G9=20,'Quiz 4'!H9=20,'Quiz 4'!I9=20,'Quiz 4'!J9=20,'Quiz 4'!K9=20,'Quiz 4'!L9=20,'Quiz 4'!M9=20,'Quiz 4'!N9=20,'Quiz 4'!O9=20)</f>
        <v>0</v>
      </c>
      <c r="R43" s="15" t="b">
        <f>OR('Quiz 4'!E9=20,'Quiz 4'!F9=20,'Quiz 4'!G9=20,'Quiz 4'!H9=20,'Quiz 4'!I9=20,'Quiz 4'!J9=20,'Quiz 4'!K9=20,'Quiz 4'!L9=20,'Quiz 4'!M9=20,'Quiz 4'!N9=20,'Quiz 4'!O9=20,'Quiz 4'!P9=20)</f>
        <v>0</v>
      </c>
      <c r="S43" s="15" t="b">
        <f>OR('Quiz 4'!E9=20,'Quiz 4'!F9=20,'Quiz 4'!G9=20,'Quiz 4'!H9=20,'Quiz 4'!I9=20,'Quiz 4'!J9=20,'Quiz 4'!K9=20,'Quiz 4'!L9=20,'Quiz 4'!M9=20,'Quiz 4'!N9=20,'Quiz 4'!O9=20,'Quiz 4'!P9=20,'Quiz 4'!Q9=20)</f>
        <v>0</v>
      </c>
      <c r="T43" s="15" t="b">
        <f>OR('Quiz 4'!E9=20,'Quiz 4'!F9=20,'Quiz 4'!G9=20,'Quiz 4'!H9=20,'Quiz 4'!I9=20,'Quiz 4'!J9=20,'Quiz 4'!K9=20,'Quiz 4'!L9=20,'Quiz 4'!M9=20,'Quiz 4'!N9=20,'Quiz 4'!O9=20,'Quiz 4'!P9=20,'Quiz 4'!Q9=20,'Quiz 4'!R9=20)</f>
        <v>0</v>
      </c>
      <c r="U43" s="15" t="b">
        <f>OR('Quiz 4'!E9=20,'Quiz 4'!F9=20,'Quiz 4'!G9=20,'Quiz 4'!H9=20,'Quiz 4'!I9=20,'Quiz 4'!J9=20,'Quiz 4'!K9=20,'Quiz 4'!L9=20,'Quiz 4'!M9=20,'Quiz 4'!N9=20,'Quiz 4'!O9=20,'Quiz 4'!P9=20,'Quiz 4'!Q9=20,'Quiz 4'!R9=20,'Quiz 4'!S9=20)</f>
        <v>0</v>
      </c>
      <c r="V43" s="15" t="b">
        <f>OR('Quiz 4'!E9=20,'Quiz 4'!F9=20,'Quiz 4'!G9=20,'Quiz 4'!H9=20,'Quiz 4'!I9=20,'Quiz 4'!J9=20,'Quiz 4'!K9=20,'Quiz 4'!L9=20,'Quiz 4'!M9=20,'Quiz 4'!N9=20,'Quiz 4'!O9=20,'Quiz 4'!P9=20,'Quiz 4'!Q9=20,'Quiz 4'!R9=20,'Quiz 4'!S9=20,'Quiz 4'!T9=20)</f>
        <v>0</v>
      </c>
      <c r="W43" s="15" t="b">
        <f>OR('Quiz 4'!E9=20,'Quiz 4'!F9=20,'Quiz 4'!G9=20,'Quiz 4'!H9=20,'Quiz 4'!I9=20,'Quiz 4'!J9=20,'Quiz 4'!K9=20,'Quiz 4'!L9=20,'Quiz 4'!M9=20,'Quiz 4'!N9=20,'Quiz 4'!O9=20,'Quiz 4'!P9=20,'Quiz 4'!Q9=20,'Quiz 4'!R9=20,'Quiz 4'!S9=20,'Quiz 4'!T9=20,'Quiz 4'!U9=20)</f>
        <v>0</v>
      </c>
      <c r="X43" s="15" t="b">
        <f>OR('Quiz 4'!E9=20,'Quiz 4'!F9=20,'Quiz 4'!G9=20,'Quiz 4'!H9=20,'Quiz 4'!I9=20,'Quiz 4'!J9=20,'Quiz 4'!K9=20,'Quiz 4'!L9=20,'Quiz 4'!M9=20,'Quiz 4'!N9=20,'Quiz 4'!O9=20,'Quiz 4'!P9=20,'Quiz 4'!Q9=20,'Quiz 4'!R9=20,'Quiz 4'!S9=20,'Quiz 4'!T9=20,'Quiz 4'!U9=20,'Quiz 4'!V9=20)</f>
        <v>0</v>
      </c>
      <c r="Y43" s="15" t="b">
        <f>OR('Quiz 4'!E9=20,'Quiz 4'!F9=20,'Quiz 4'!G9=20,'Quiz 4'!H9=20,'Quiz 4'!I9=20,'Quiz 4'!J9=20,'Quiz 4'!K9=20,'Quiz 4'!L9=20,'Quiz 4'!M9=20,'Quiz 4'!N9=20,'Quiz 4'!O9=20,'Quiz 4'!P9=20,'Quiz 4'!Q9=20,'Quiz 4'!R9=20,'Quiz 4'!S9=20,'Quiz 4'!T9=20,'Quiz 4'!U9=20,'Quiz 4'!V9=20,'Quiz 4'!W9=20)</f>
        <v>0</v>
      </c>
      <c r="Z43" s="15" t="b">
        <f>OR('Quiz 4'!E9=20,'Quiz 4'!F9=20,'Quiz 4'!G9=20,'Quiz 4'!H9=20,'Quiz 4'!I9=20,'Quiz 4'!J9=20,'Quiz 4'!K9=20,'Quiz 4'!L9=20,'Quiz 4'!M9=20,'Quiz 4'!N9=20,'Quiz 4'!O9=20,'Quiz 4'!P9=20,'Quiz 4'!Q9=20,'Quiz 4'!R9=20,'Quiz 4'!S9=20,'Quiz 4'!T9=20,'Quiz 4'!U9=20,'Quiz 4'!V9=20,'Quiz 4'!W9=20,'Quiz 4'!X9=20)</f>
        <v>0</v>
      </c>
      <c r="AA43" s="15" t="b">
        <f>OR('Quiz 4'!E9=20,'Quiz 4'!F9=20,'Quiz 4'!G9=20,'Quiz 4'!H9=20,'Quiz 4'!I9=20,'Quiz 4'!J9=20,'Quiz 4'!K9=20,'Quiz 4'!L9=20,'Quiz 4'!M9=20,'Quiz 4'!N9=20,'Quiz 4'!O9=20,'Quiz 4'!P9=20,'Quiz 4'!Q9=20,'Quiz 4'!R9=20,'Quiz 4'!S9=20,'Quiz 4'!T9=20,'Quiz 4'!U9=20,'Quiz 4'!V9=20,'Quiz 4'!W9=20,'Quiz 4'!X9=20,'Quiz 4'!Y9=20)</f>
        <v>0</v>
      </c>
    </row>
    <row r="44" spans="2:27" hidden="1" x14ac:dyDescent="0.3">
      <c r="C44" t="b">
        <f>IF(B41&gt;=8,TRUE,FALSE)</f>
        <v>0</v>
      </c>
      <c r="D44">
        <v>8</v>
      </c>
      <c r="E44">
        <f>COUNTIF('Quiz 4'!E7:L13,-10)</f>
        <v>0</v>
      </c>
      <c r="F44" s="15"/>
      <c r="G44" s="15" t="b">
        <f>OR('Quiz 4'!E10=20,'Quiz 4'!F10=20,'Quiz 4'!G10=20,'Quiz 4'!H10=20,'Quiz 4'!I10=20,'Quiz 4'!J10=20,'Quiz 4'!K10=20,'Quiz 4'!L10=20,'Quiz 4'!M10=20,'Quiz 4'!N10=20,'Quiz 4'!O10=20,'Quiz 4'!P10=20,'Quiz 4'!Q10=20,'Quiz 4'!R10=20,'Quiz 4'!S10=20,'Quiz 4'!T10=20,'Quiz 4'!U10=20,'Quiz 4'!V10=20,'Quiz 4'!W10=20,'Quiz 4'!X10=20,'Quiz 4'!Y10=20)</f>
        <v>0</v>
      </c>
      <c r="H44" s="15"/>
      <c r="I44" s="15" t="b">
        <f>OR('Quiz 4'!E10=20,'Quiz 4'!F10=20,'Quiz 4'!G10=20)</f>
        <v>0</v>
      </c>
      <c r="J44" s="15" t="b">
        <f>OR('Quiz 4'!E10=20,'Quiz 4'!F10=20,'Quiz 4'!G10=20,'Quiz 4'!H10=20)</f>
        <v>0</v>
      </c>
      <c r="K44" s="15" t="b">
        <f>OR('Quiz 4'!E10=20,'Quiz 4'!F10=20,'Quiz 4'!G10=20,'Quiz 4'!H10=20,'Quiz 4'!I10=20)</f>
        <v>0</v>
      </c>
      <c r="L44" s="15" t="b">
        <f>OR('Quiz 4'!E10=20,'Quiz 4'!F10=20,'Quiz 4'!G10=20,'Quiz 4'!H10=20,'Quiz 4'!I10=20,'Quiz 4'!J10=20)</f>
        <v>0</v>
      </c>
      <c r="M44" s="15" t="b">
        <f>OR('Quiz 4'!E10=20,'Quiz 4'!F10=20,'Quiz 4'!G10=20,'Quiz 4'!H10=20,'Quiz 4'!I10=20,'Quiz 4'!J10=20,'Quiz 4'!K10=20)</f>
        <v>0</v>
      </c>
      <c r="N44" s="15" t="b">
        <f>OR('Quiz 4'!E10=20,'Quiz 4'!F10=20,'Quiz 4'!G10=20,'Quiz 4'!H10=20,'Quiz 4'!I10=20,'Quiz 4'!J10=20,'Quiz 4'!K10=20,'Quiz 4'!L10=20)</f>
        <v>0</v>
      </c>
      <c r="O44" s="15" t="b">
        <f>OR('Quiz 4'!E10=20,'Quiz 4'!F10=20,'Quiz 4'!G10=20,'Quiz 4'!H10=20,'Quiz 4'!I10=20,'Quiz 4'!J10=20,'Quiz 4'!K10=20,'Quiz 4'!L10=20,'Quiz 4'!M10=20)</f>
        <v>0</v>
      </c>
      <c r="P44" s="15" t="b">
        <f>OR('Quiz 4'!E10=20,'Quiz 4'!F10=20,'Quiz 4'!G10=20,'Quiz 4'!H10=20,'Quiz 4'!I10=20,'Quiz 4'!J10=20,'Quiz 4'!K10=20,'Quiz 4'!L10=20,'Quiz 4'!M10=20,'Quiz 4'!N10=20)</f>
        <v>0</v>
      </c>
      <c r="Q44" s="15" t="b">
        <f>OR('Quiz 4'!E10=20,'Quiz 4'!F10=20,'Quiz 4'!G10=20,'Quiz 4'!H10=20,'Quiz 4'!I10=20,'Quiz 4'!J10=20,'Quiz 4'!K10=20,'Quiz 4'!L10=20,'Quiz 4'!M10=20,'Quiz 4'!N10=20,'Quiz 4'!O10=20)</f>
        <v>0</v>
      </c>
      <c r="R44" s="15" t="b">
        <f>OR('Quiz 4'!E10=20,'Quiz 4'!F10=20,'Quiz 4'!G10=20,'Quiz 4'!H10=20,'Quiz 4'!I10=20,'Quiz 4'!J10=20,'Quiz 4'!K10=20,'Quiz 4'!L10=20,'Quiz 4'!M10=20,'Quiz 4'!N10=20,'Quiz 4'!O10=20,'Quiz 4'!P10=20)</f>
        <v>0</v>
      </c>
      <c r="S44" s="15" t="b">
        <f>OR('Quiz 4'!E10=20,'Quiz 4'!F10=20,'Quiz 4'!G10=20,'Quiz 4'!H10=20,'Quiz 4'!I10=20,'Quiz 4'!J10=20,'Quiz 4'!K10=20,'Quiz 4'!L10=20,'Quiz 4'!M10=20,'Quiz 4'!N10=20,'Quiz 4'!O10=20,'Quiz 4'!P10=20,'Quiz 4'!Q10=20)</f>
        <v>0</v>
      </c>
      <c r="T44" s="15" t="b">
        <f>OR('Quiz 4'!E10=20,'Quiz 4'!F10=20,'Quiz 4'!G10=20,'Quiz 4'!H10=20,'Quiz 4'!I10=20,'Quiz 4'!J10=20,'Quiz 4'!K10=20,'Quiz 4'!L10=20,'Quiz 4'!M10=20,'Quiz 4'!N10=20,'Quiz 4'!O10=20,'Quiz 4'!P10=20,'Quiz 4'!Q10=20,'Quiz 4'!R10=20)</f>
        <v>0</v>
      </c>
      <c r="U44" s="15" t="b">
        <f>OR('Quiz 4'!E10=20,'Quiz 4'!F10=20,'Quiz 4'!G10=20,'Quiz 4'!H10=20,'Quiz 4'!I10=20,'Quiz 4'!J10=20,'Quiz 4'!K10=20,'Quiz 4'!L10=20,'Quiz 4'!M10=20,'Quiz 4'!N10=20,'Quiz 4'!O10=20,'Quiz 4'!P10=20,'Quiz 4'!Q10=20,'Quiz 4'!R10=20,'Quiz 4'!S10=20)</f>
        <v>0</v>
      </c>
      <c r="V44" s="15" t="b">
        <f>OR('Quiz 4'!E10=20,'Quiz 4'!F10=20,'Quiz 4'!G10=20,'Quiz 4'!H10=20,'Quiz 4'!I10=20,'Quiz 4'!J10=20,'Quiz 4'!K10=20,'Quiz 4'!L10=20,'Quiz 4'!M10=20,'Quiz 4'!N10=20,'Quiz 4'!O10=20,'Quiz 4'!P10=20,'Quiz 4'!Q10=20,'Quiz 4'!R10=20,'Quiz 4'!S10=20,'Quiz 4'!T10=20)</f>
        <v>0</v>
      </c>
      <c r="W44" s="15" t="b">
        <f>OR('Quiz 4'!E10=20,'Quiz 4'!F10=20,'Quiz 4'!G10=20,'Quiz 4'!H10=20,'Quiz 4'!I10=20,'Quiz 4'!J10=20,'Quiz 4'!K10=20,'Quiz 4'!L10=20,'Quiz 4'!M10=20,'Quiz 4'!N10=20,'Quiz 4'!O10=20,'Quiz 4'!P10=20,'Quiz 4'!Q10=20,'Quiz 4'!R10=20,'Quiz 4'!S10=20,'Quiz 4'!T10=20,'Quiz 4'!U10=20)</f>
        <v>0</v>
      </c>
      <c r="X44" s="15" t="b">
        <f>OR('Quiz 4'!E10=20,'Quiz 4'!F10=20,'Quiz 4'!G10=20,'Quiz 4'!H10=20,'Quiz 4'!I10=20,'Quiz 4'!J10=20,'Quiz 4'!K10=20,'Quiz 4'!L10=20,'Quiz 4'!M10=20,'Quiz 4'!N10=20,'Quiz 4'!O10=20,'Quiz 4'!P10=20,'Quiz 4'!Q10=20,'Quiz 4'!R10=20,'Quiz 4'!S10=20,'Quiz 4'!T10=20,'Quiz 4'!U10=20,'Quiz 4'!V10=20)</f>
        <v>0</v>
      </c>
      <c r="Y44" s="15" t="b">
        <f>OR('Quiz 4'!E10=20,'Quiz 4'!F10=20,'Quiz 4'!G10=20,'Quiz 4'!H10=20,'Quiz 4'!I10=20,'Quiz 4'!J10=20,'Quiz 4'!K10=20,'Quiz 4'!L10=20,'Quiz 4'!M10=20,'Quiz 4'!N10=20,'Quiz 4'!O10=20,'Quiz 4'!P10=20,'Quiz 4'!Q10=20,'Quiz 4'!R10=20,'Quiz 4'!S10=20,'Quiz 4'!T10=20,'Quiz 4'!U10=20,'Quiz 4'!V10=20,'Quiz 4'!W10=20)</f>
        <v>0</v>
      </c>
      <c r="Z44" s="15" t="b">
        <f>OR('Quiz 4'!E10=20,'Quiz 4'!F10=20,'Quiz 4'!G10=20,'Quiz 4'!H10=20,'Quiz 4'!I10=20,'Quiz 4'!J10=20,'Quiz 4'!K10=20,'Quiz 4'!L10=20,'Quiz 4'!M10=20,'Quiz 4'!N10=20,'Quiz 4'!O10=20,'Quiz 4'!P10=20,'Quiz 4'!Q10=20,'Quiz 4'!R10=20,'Quiz 4'!S10=20,'Quiz 4'!T10=20,'Quiz 4'!U10=20,'Quiz 4'!V10=20,'Quiz 4'!W10=20,'Quiz 4'!X10=20)</f>
        <v>0</v>
      </c>
      <c r="AA44" s="15" t="b">
        <f>OR('Quiz 4'!E10=20,'Quiz 4'!F10=20,'Quiz 4'!G10=20,'Quiz 4'!H10=20,'Quiz 4'!I10=20,'Quiz 4'!J10=20,'Quiz 4'!K10=20,'Quiz 4'!L10=20,'Quiz 4'!M10=20,'Quiz 4'!N10=20,'Quiz 4'!O10=20,'Quiz 4'!P10=20,'Quiz 4'!Q10=20,'Quiz 4'!R10=20,'Quiz 4'!S10=20,'Quiz 4'!T10=20,'Quiz 4'!U10=20,'Quiz 4'!V10=20,'Quiz 4'!W10=20,'Quiz 4'!X10=20,'Quiz 4'!Y10=20)</f>
        <v>0</v>
      </c>
    </row>
    <row r="45" spans="2:27" hidden="1" x14ac:dyDescent="0.3">
      <c r="C45" t="b">
        <f>IF(B41&gt;=9,TRUE,FALSE)</f>
        <v>0</v>
      </c>
      <c r="D45">
        <v>9</v>
      </c>
      <c r="E45">
        <f>COUNTIF('Quiz 4'!E7:M13,-10)</f>
        <v>0</v>
      </c>
      <c r="F45" s="15"/>
      <c r="G45" s="15" t="b">
        <f>OR('Quiz 4'!E11=20,'Quiz 4'!F11=20,'Quiz 4'!G11=20,'Quiz 4'!H11=20,'Quiz 4'!I11=20,'Quiz 4'!J11=20,'Quiz 4'!K11=20,'Quiz 4'!L11=20,'Quiz 4'!M11=20,'Quiz 4'!N11=20,'Quiz 4'!O11=20,'Quiz 4'!P11=20,'Quiz 4'!Q11=20,'Quiz 4'!R11=20,'Quiz 4'!S11=20,'Quiz 4'!T11=20,'Quiz 4'!U11=20,'Quiz 4'!V11=20,'Quiz 4'!W11=20,'Quiz 4'!X11=20,'Quiz 4'!Y11=20)</f>
        <v>0</v>
      </c>
      <c r="H45" s="15"/>
      <c r="I45" s="15" t="b">
        <f>OR('Quiz 4'!E11=20,'Quiz 4'!F11=20,'Quiz 4'!G11=20)</f>
        <v>0</v>
      </c>
      <c r="J45" s="15" t="b">
        <f>OR('Quiz 4'!E11=20,'Quiz 4'!F11=20,'Quiz 4'!G11=20,'Quiz 4'!H11=20)</f>
        <v>0</v>
      </c>
      <c r="K45" s="15" t="b">
        <f>OR('Quiz 4'!E11=20,'Quiz 4'!F11=20,'Quiz 4'!G11=20,'Quiz 4'!H11=20,'Quiz 4'!I11=20)</f>
        <v>0</v>
      </c>
      <c r="L45" s="15" t="b">
        <f>OR('Quiz 4'!E11=20,'Quiz 4'!F11=20,'Quiz 4'!G11=20,'Quiz 4'!H11=20,'Quiz 4'!I11=20,'Quiz 4'!J11=20)</f>
        <v>0</v>
      </c>
      <c r="M45" s="15" t="b">
        <f>OR('Quiz 4'!E11=20,'Quiz 4'!F11=20,'Quiz 4'!G11=20,'Quiz 4'!H11=20,'Quiz 4'!I11=20,'Quiz 4'!J11=20,'Quiz 4'!K11=20)</f>
        <v>0</v>
      </c>
      <c r="N45" s="15" t="b">
        <f>OR('Quiz 4'!E11=20,'Quiz 4'!F11=20,'Quiz 4'!G11=20,'Quiz 4'!H11=20,'Quiz 4'!I11=20,'Quiz 4'!J11=20,'Quiz 4'!K11=20,'Quiz 4'!L11=20)</f>
        <v>0</v>
      </c>
      <c r="O45" s="15" t="b">
        <f>OR('Quiz 4'!E11=20,'Quiz 4'!F11=20,'Quiz 4'!G11=20,'Quiz 4'!H11=20,'Quiz 4'!I11=20,'Quiz 4'!J11=20,'Quiz 4'!K11=20,'Quiz 4'!L11=20,'Quiz 4'!M11=20)</f>
        <v>0</v>
      </c>
      <c r="P45" s="15" t="b">
        <f>OR('Quiz 4'!E11=20,'Quiz 4'!F11=20,'Quiz 4'!G11=20,'Quiz 4'!H11=20,'Quiz 4'!I11=20,'Quiz 4'!J11=20,'Quiz 4'!K11=20,'Quiz 4'!L11=20,'Quiz 4'!M11=20,'Quiz 4'!N11=20)</f>
        <v>0</v>
      </c>
      <c r="Q45" s="15" t="b">
        <f>OR('Quiz 4'!E11=20,'Quiz 4'!F11=20,'Quiz 4'!G11=20,'Quiz 4'!H11=20,'Quiz 4'!I11=20,'Quiz 4'!J11=20,'Quiz 4'!K11=20,'Quiz 4'!L11=20,'Quiz 4'!M11=20,'Quiz 4'!N11=20,'Quiz 4'!O11=20)</f>
        <v>0</v>
      </c>
      <c r="R45" s="15" t="b">
        <f>OR('Quiz 4'!E11=20,'Quiz 4'!F11=20,'Quiz 4'!G11=20,'Quiz 4'!H11=20,'Quiz 4'!I11=20,'Quiz 4'!J11=20,'Quiz 4'!K11=20,'Quiz 4'!L11=20,'Quiz 4'!M11=20,'Quiz 4'!N11=20,'Quiz 4'!O11=20,'Quiz 4'!P11=20)</f>
        <v>0</v>
      </c>
      <c r="S45" s="15" t="b">
        <f>OR('Quiz 4'!E11=20,'Quiz 4'!F11=20,'Quiz 4'!G11=20,'Quiz 4'!H11=20,'Quiz 4'!I11=20,'Quiz 4'!J11=20,'Quiz 4'!K11=20,'Quiz 4'!L11=20,'Quiz 4'!M11=20,'Quiz 4'!N11=20,'Quiz 4'!O11=20,'Quiz 4'!P11=20,'Quiz 4'!Q11=20)</f>
        <v>0</v>
      </c>
      <c r="T45" s="15" t="b">
        <f>OR('Quiz 4'!E11=20,'Quiz 4'!F11=20,'Quiz 4'!G11=20,'Quiz 4'!H11=20,'Quiz 4'!I11=20,'Quiz 4'!J11=20,'Quiz 4'!K11=20,'Quiz 4'!L11=20,'Quiz 4'!M11=20,'Quiz 4'!N11=20,'Quiz 4'!O11=20,'Quiz 4'!P11=20,'Quiz 4'!Q11=20,'Quiz 4'!R11=20)</f>
        <v>0</v>
      </c>
      <c r="U45" s="15" t="b">
        <f>OR('Quiz 4'!E11=20,'Quiz 4'!F11=20,'Quiz 4'!G11=20,'Quiz 4'!H11=20,'Quiz 4'!I11=20,'Quiz 4'!J11=20,'Quiz 4'!K11=20,'Quiz 4'!L11=20,'Quiz 4'!M11=20,'Quiz 4'!N11=20,'Quiz 4'!O11=20,'Quiz 4'!P11=20,'Quiz 4'!Q11=20,'Quiz 4'!R11=20,'Quiz 4'!S11=20)</f>
        <v>0</v>
      </c>
      <c r="V45" s="15" t="b">
        <f>OR('Quiz 4'!E11=20,'Quiz 4'!F11=20,'Quiz 4'!G11=20,'Quiz 4'!H11=20,'Quiz 4'!I11=20,'Quiz 4'!J11=20,'Quiz 4'!K11=20,'Quiz 4'!L11=20,'Quiz 4'!M11=20,'Quiz 4'!N11=20,'Quiz 4'!O11=20,'Quiz 4'!P11=20,'Quiz 4'!Q11=20,'Quiz 4'!R11=20,'Quiz 4'!S11=20,'Quiz 4'!T11=20)</f>
        <v>0</v>
      </c>
      <c r="W45" s="15" t="b">
        <f>OR('Quiz 4'!E11=20,'Quiz 4'!F11=20,'Quiz 4'!G11=20,'Quiz 4'!H11=20,'Quiz 4'!I11=20,'Quiz 4'!J11=20,'Quiz 4'!K11=20,'Quiz 4'!L11=20,'Quiz 4'!M11=20,'Quiz 4'!N11=20,'Quiz 4'!O11=20,'Quiz 4'!P11=20,'Quiz 4'!Q11=20,'Quiz 4'!R11=20,'Quiz 4'!S11=20,'Quiz 4'!T11=20,'Quiz 4'!U11=20)</f>
        <v>0</v>
      </c>
      <c r="X45" s="15" t="b">
        <f>OR('Quiz 4'!E11=20,'Quiz 4'!F11=20,'Quiz 4'!G11=20,'Quiz 4'!H11=20,'Quiz 4'!I11=20,'Quiz 4'!J11=20,'Quiz 4'!K11=20,'Quiz 4'!L11=20,'Quiz 4'!M11=20,'Quiz 4'!N11=20,'Quiz 4'!O11=20,'Quiz 4'!P11=20,'Quiz 4'!Q11=20,'Quiz 4'!R11=20,'Quiz 4'!S11=20,'Quiz 4'!T11=20,'Quiz 4'!U11=20,'Quiz 4'!V11=20)</f>
        <v>0</v>
      </c>
      <c r="Y45" s="15" t="b">
        <f>OR('Quiz 4'!E11=20,'Quiz 4'!F11=20,'Quiz 4'!G11=20,'Quiz 4'!H11=20,'Quiz 4'!I11=20,'Quiz 4'!J11=20,'Quiz 4'!K11=20,'Quiz 4'!L11=20,'Quiz 4'!M11=20,'Quiz 4'!N11=20,'Quiz 4'!O11=20,'Quiz 4'!P11=20,'Quiz 4'!Q11=20,'Quiz 4'!R11=20,'Quiz 4'!S11=20,'Quiz 4'!T11=20,'Quiz 4'!U11=20,'Quiz 4'!V11=20,'Quiz 4'!W11=20)</f>
        <v>0</v>
      </c>
      <c r="Z45" s="15" t="b">
        <f>OR('Quiz 4'!E11=20,'Quiz 4'!F11=20,'Quiz 4'!G11=20,'Quiz 4'!H11=20,'Quiz 4'!I11=20,'Quiz 4'!J11=20,'Quiz 4'!K11=20,'Quiz 4'!L11=20,'Quiz 4'!M11=20,'Quiz 4'!N11=20,'Quiz 4'!O11=20,'Quiz 4'!P11=20,'Quiz 4'!Q11=20,'Quiz 4'!R11=20,'Quiz 4'!S11=20,'Quiz 4'!T11=20,'Quiz 4'!U11=20,'Quiz 4'!V11=20,'Quiz 4'!W11=20,'Quiz 4'!X11=20)</f>
        <v>0</v>
      </c>
      <c r="AA45" s="15" t="b">
        <f>OR('Quiz 4'!E11=20,'Quiz 4'!F11=20,'Quiz 4'!G11=20,'Quiz 4'!H11=20,'Quiz 4'!I11=20,'Quiz 4'!J11=20,'Quiz 4'!K11=20,'Quiz 4'!L11=20,'Quiz 4'!M11=20,'Quiz 4'!N11=20,'Quiz 4'!O11=20,'Quiz 4'!P11=20,'Quiz 4'!Q11=20,'Quiz 4'!R11=20,'Quiz 4'!S11=20,'Quiz 4'!T11=20,'Quiz 4'!U11=20,'Quiz 4'!V11=20,'Quiz 4'!W11=20,'Quiz 4'!X11=20,'Quiz 4'!Y11=20)</f>
        <v>0</v>
      </c>
    </row>
    <row r="46" spans="2:27" hidden="1" x14ac:dyDescent="0.3">
      <c r="C46" t="b">
        <f>IF(B41&gt;=10,TRUE,FALSE)</f>
        <v>0</v>
      </c>
      <c r="D46">
        <v>10</v>
      </c>
      <c r="E46">
        <f>COUNTIF('Quiz 4'!E7:N13,-10)</f>
        <v>0</v>
      </c>
      <c r="F46" s="15"/>
      <c r="G46" s="15" t="b">
        <f>OR('Quiz 4'!E12=20,'Quiz 4'!F12=20,'Quiz 4'!G12=20,'Quiz 4'!H12=20,'Quiz 4'!I12=20,'Quiz 4'!J12=20,'Quiz 4'!K12=20,'Quiz 4'!L12=20,'Quiz 4'!M12=20,'Quiz 4'!N12=20,'Quiz 4'!O12=20,'Quiz 4'!P12=20,'Quiz 4'!Q12=20,'Quiz 4'!R12=20,'Quiz 4'!S12=20,'Quiz 4'!T12=20,'Quiz 4'!U12=20,'Quiz 4'!V12=20,'Quiz 4'!W12=20,'Quiz 4'!X12=20,'Quiz 4'!Y12=20)</f>
        <v>0</v>
      </c>
      <c r="H46" s="15"/>
      <c r="I46" s="15" t="b">
        <f>OR('Quiz 4'!E12=20,'Quiz 4'!F12=20,'Quiz 4'!G12=20)</f>
        <v>0</v>
      </c>
      <c r="J46" s="15" t="b">
        <f>OR('Quiz 4'!E12=20,'Quiz 4'!F12=20,'Quiz 4'!G12=20,'Quiz 4'!H12=20)</f>
        <v>0</v>
      </c>
      <c r="K46" s="15" t="b">
        <f>OR('Quiz 4'!E12=20,'Quiz 4'!F12=20,'Quiz 4'!G12=20,'Quiz 4'!H12=20,'Quiz 4'!I12=20)</f>
        <v>0</v>
      </c>
      <c r="L46" s="15" t="b">
        <f>OR('Quiz 4'!E12=20,'Quiz 4'!F12=20,'Quiz 4'!G12=20,'Quiz 4'!H12=20,'Quiz 4'!I12=20,'Quiz 4'!J12=20)</f>
        <v>0</v>
      </c>
      <c r="M46" s="15" t="b">
        <f>OR('Quiz 4'!E12=20,'Quiz 4'!F12=20,'Quiz 4'!G12=20,'Quiz 4'!H12=20,'Quiz 4'!I12=20,'Quiz 4'!J12=20,'Quiz 4'!K12=20)</f>
        <v>0</v>
      </c>
      <c r="N46" s="15" t="b">
        <f>OR('Quiz 4'!E12=20,'Quiz 4'!F12=20,'Quiz 4'!G12=20,'Quiz 4'!H12=20,'Quiz 4'!I12=20,'Quiz 4'!J12=20,'Quiz 4'!K12=20,'Quiz 4'!L12=20)</f>
        <v>0</v>
      </c>
      <c r="O46" s="15" t="b">
        <f>OR('Quiz 4'!E12=20,'Quiz 4'!F12=20,'Quiz 4'!G12=20,'Quiz 4'!H12=20,'Quiz 4'!I12=20,'Quiz 4'!J12=20,'Quiz 4'!K12=20,'Quiz 4'!L12=20,'Quiz 4'!M12=20)</f>
        <v>0</v>
      </c>
      <c r="P46" s="15" t="b">
        <f>OR('Quiz 4'!E12=20,'Quiz 4'!F12=20,'Quiz 4'!G12=20,'Quiz 4'!H12=20,'Quiz 4'!I12=20,'Quiz 4'!J12=20,'Quiz 4'!K12=20,'Quiz 4'!L12=20,'Quiz 4'!M12=20,'Quiz 4'!N12=20)</f>
        <v>0</v>
      </c>
      <c r="Q46" s="15" t="b">
        <f>OR('Quiz 4'!E12=20,'Quiz 4'!F12=20,'Quiz 4'!G12=20,'Quiz 4'!H12=20,'Quiz 4'!I12=20,'Quiz 4'!J12=20,'Quiz 4'!K12=20,'Quiz 4'!L12=20,'Quiz 4'!M12=20,'Quiz 4'!N12=20,'Quiz 4'!O12=20)</f>
        <v>0</v>
      </c>
      <c r="R46" s="15" t="b">
        <f>OR('Quiz 4'!E12=20,'Quiz 4'!F12=20,'Quiz 4'!G12=20,'Quiz 4'!H12=20,'Quiz 4'!I12=20,'Quiz 4'!J12=20,'Quiz 4'!K12=20,'Quiz 4'!L12=20,'Quiz 4'!M12=20,'Quiz 4'!N12=20,'Quiz 4'!O12=20,'Quiz 4'!P12=20)</f>
        <v>0</v>
      </c>
      <c r="S46" s="15" t="b">
        <f>OR('Quiz 4'!E12=20,'Quiz 4'!F12=20,'Quiz 4'!G12=20,'Quiz 4'!H12=20,'Quiz 4'!I12=20,'Quiz 4'!J12=20,'Quiz 4'!K12=20,'Quiz 4'!L12=20,'Quiz 4'!M12=20,'Quiz 4'!N12=20,'Quiz 4'!O12=20,'Quiz 4'!P12=20,'Quiz 4'!Q12=20)</f>
        <v>0</v>
      </c>
      <c r="T46" s="15" t="b">
        <f>OR('Quiz 4'!E12=20,'Quiz 4'!F12=20,'Quiz 4'!G12=20,'Quiz 4'!H12=20,'Quiz 4'!I12=20,'Quiz 4'!J12=20,'Quiz 4'!K12=20,'Quiz 4'!L12=20,'Quiz 4'!M12=20,'Quiz 4'!N12=20,'Quiz 4'!O12=20,'Quiz 4'!P12=20,'Quiz 4'!Q12=20,'Quiz 4'!R12=20)</f>
        <v>0</v>
      </c>
      <c r="U46" s="15" t="b">
        <f>OR('Quiz 4'!E12=20,'Quiz 4'!F12=20,'Quiz 4'!G12=20,'Quiz 4'!H12=20,'Quiz 4'!I12=20,'Quiz 4'!J12=20,'Quiz 4'!K12=20,'Quiz 4'!L12=20,'Quiz 4'!M12=20,'Quiz 4'!N12=20,'Quiz 4'!O12=20,'Quiz 4'!P12=20,'Quiz 4'!Q12=20,'Quiz 4'!R12=20,'Quiz 4'!S12=20)</f>
        <v>0</v>
      </c>
      <c r="V46" s="15" t="b">
        <f>OR('Quiz 4'!E12=20,'Quiz 4'!F12=20,'Quiz 4'!G12=20,'Quiz 4'!H12=20,'Quiz 4'!I12=20,'Quiz 4'!J12=20,'Quiz 4'!K12=20,'Quiz 4'!L12=20,'Quiz 4'!M12=20,'Quiz 4'!N12=20,'Quiz 4'!O12=20,'Quiz 4'!P12=20,'Quiz 4'!Q12=20,'Quiz 4'!R12=20,'Quiz 4'!S12=20,'Quiz 4'!T12=20)</f>
        <v>0</v>
      </c>
      <c r="W46" s="15" t="b">
        <f>OR('Quiz 4'!E12=20,'Quiz 4'!F12=20,'Quiz 4'!G12=20,'Quiz 4'!H12=20,'Quiz 4'!I12=20,'Quiz 4'!J12=20,'Quiz 4'!K12=20,'Quiz 4'!L12=20,'Quiz 4'!M12=20,'Quiz 4'!N12=20,'Quiz 4'!O12=20,'Quiz 4'!P12=20,'Quiz 4'!Q12=20,'Quiz 4'!R12=20,'Quiz 4'!S12=20,'Quiz 4'!T12=20,'Quiz 4'!U12=20)</f>
        <v>0</v>
      </c>
      <c r="X46" s="15" t="b">
        <f>OR('Quiz 4'!E12=20,'Quiz 4'!F12=20,'Quiz 4'!G12=20,'Quiz 4'!H12=20,'Quiz 4'!I12=20,'Quiz 4'!J12=20,'Quiz 4'!K12=20,'Quiz 4'!L12=20,'Quiz 4'!M12=20,'Quiz 4'!N12=20,'Quiz 4'!O12=20,'Quiz 4'!P12=20,'Quiz 4'!Q12=20,'Quiz 4'!R12=20,'Quiz 4'!S12=20,'Quiz 4'!T12=20,'Quiz 4'!U12=20,'Quiz 4'!V12=20)</f>
        <v>0</v>
      </c>
      <c r="Y46" s="15" t="b">
        <f>OR('Quiz 4'!E12=20,'Quiz 4'!F12=20,'Quiz 4'!G12=20,'Quiz 4'!H12=20,'Quiz 4'!I12=20,'Quiz 4'!J12=20,'Quiz 4'!K12=20,'Quiz 4'!L12=20,'Quiz 4'!M12=20,'Quiz 4'!N12=20,'Quiz 4'!O12=20,'Quiz 4'!P12=20,'Quiz 4'!Q12=20,'Quiz 4'!R12=20,'Quiz 4'!S12=20,'Quiz 4'!T12=20,'Quiz 4'!U12=20,'Quiz 4'!V12=20,'Quiz 4'!W12=20)</f>
        <v>0</v>
      </c>
      <c r="Z46" s="15" t="b">
        <f>OR('Quiz 4'!E12=20,'Quiz 4'!F12=20,'Quiz 4'!G12=20,'Quiz 4'!H12=20,'Quiz 4'!I12=20,'Quiz 4'!J12=20,'Quiz 4'!K12=20,'Quiz 4'!L12=20,'Quiz 4'!M12=20,'Quiz 4'!N12=20,'Quiz 4'!O12=20,'Quiz 4'!P12=20,'Quiz 4'!Q12=20,'Quiz 4'!R12=20,'Quiz 4'!S12=20,'Quiz 4'!T12=20,'Quiz 4'!U12=20,'Quiz 4'!V12=20,'Quiz 4'!W12=20,'Quiz 4'!X12=20)</f>
        <v>0</v>
      </c>
      <c r="AA46" s="15" t="b">
        <f>OR('Quiz 4'!E12=20,'Quiz 4'!F12=20,'Quiz 4'!G12=20,'Quiz 4'!H12=20,'Quiz 4'!I12=20,'Quiz 4'!J12=20,'Quiz 4'!K12=20,'Quiz 4'!L12=20,'Quiz 4'!M12=20,'Quiz 4'!N12=20,'Quiz 4'!O12=20,'Quiz 4'!P12=20,'Quiz 4'!Q12=20,'Quiz 4'!R12=20,'Quiz 4'!S12=20,'Quiz 4'!T12=20,'Quiz 4'!U12=20,'Quiz 4'!V12=20,'Quiz 4'!W12=20,'Quiz 4'!X12=20,'Quiz 4'!Y12=20)</f>
        <v>0</v>
      </c>
    </row>
    <row r="47" spans="2:27" hidden="1" x14ac:dyDescent="0.3">
      <c r="C47" t="b">
        <f>IF(B41&gt;=11,TRUE,FALSE)</f>
        <v>0</v>
      </c>
      <c r="D47">
        <v>11</v>
      </c>
      <c r="E47">
        <f>COUNTIF('Quiz 4'!E7:O13,-10)</f>
        <v>0</v>
      </c>
      <c r="F47" s="15"/>
      <c r="G47" s="15" t="b">
        <f>OR('Quiz 4'!E13=20,'Quiz 4'!F13=20,'Quiz 4'!G13=20,'Quiz 4'!H13=20,'Quiz 4'!I13=20,'Quiz 4'!J13=20,'Quiz 4'!K13=20,'Quiz 4'!L13=20,'Quiz 4'!M13=20,'Quiz 4'!N13=20,'Quiz 4'!O13=20,'Quiz 4'!P13=20,'Quiz 4'!Q13=20,'Quiz 4'!R13=20,'Quiz 4'!S13=20,'Quiz 4'!T13=20,'Quiz 4'!U13=20,'Quiz 4'!V13=20,'Quiz 4'!W13=20,'Quiz 4'!X13=20,'Quiz 4'!Y13=20)</f>
        <v>0</v>
      </c>
      <c r="H47" s="15"/>
      <c r="I47" s="15" t="b">
        <f>OR('Quiz 4'!E13=20,'Quiz 4'!F13=20,'Quiz 4'!G13=20)</f>
        <v>0</v>
      </c>
      <c r="J47" s="15" t="b">
        <f>OR('Quiz 4'!E13=20,'Quiz 4'!F13=20,'Quiz 4'!G13=20,'Quiz 4'!H13=20)</f>
        <v>0</v>
      </c>
      <c r="K47" s="15" t="b">
        <f>OR('Quiz 4'!E13=20,'Quiz 4'!F13=20,'Quiz 4'!G13=20,'Quiz 4'!H13=20,'Quiz 4'!I13=20)</f>
        <v>0</v>
      </c>
      <c r="L47" s="15" t="b">
        <f>OR('Quiz 4'!E13=20,'Quiz 4'!F13=20,'Quiz 4'!G13=20,'Quiz 4'!H13=20,'Quiz 4'!I13=20,'Quiz 4'!J13=20)</f>
        <v>0</v>
      </c>
      <c r="M47" s="15" t="b">
        <f>OR('Quiz 4'!E13=20,'Quiz 4'!F13=20,'Quiz 4'!G13=20,'Quiz 4'!H13=20,'Quiz 4'!I13=20,'Quiz 4'!J13=20,'Quiz 4'!K13=20)</f>
        <v>0</v>
      </c>
      <c r="N47" s="15" t="b">
        <f>OR('Quiz 4'!E13=20,'Quiz 4'!F13=20,'Quiz 4'!G13=20,'Quiz 4'!H13=20,'Quiz 4'!I13=20,'Quiz 4'!J13=20,'Quiz 4'!K13=20,'Quiz 4'!L13=20)</f>
        <v>0</v>
      </c>
      <c r="O47" s="15" t="b">
        <f>OR('Quiz 4'!E13=20,'Quiz 4'!F13=20,'Quiz 4'!G13=20,'Quiz 4'!H13=20,'Quiz 4'!I13=20,'Quiz 4'!J13=20,'Quiz 4'!K13=20,'Quiz 4'!L13=20,'Quiz 4'!M13=20)</f>
        <v>0</v>
      </c>
      <c r="P47" s="15" t="b">
        <f>OR('Quiz 4'!E13=20,'Quiz 4'!F13=20,'Quiz 4'!G13=20,'Quiz 4'!H13=20,'Quiz 4'!I13=20,'Quiz 4'!J13=20,'Quiz 4'!K13=20,'Quiz 4'!L13=20,'Quiz 4'!M13=20,'Quiz 4'!N13=20)</f>
        <v>0</v>
      </c>
      <c r="Q47" s="15" t="b">
        <f>OR('Quiz 4'!E13=20,'Quiz 4'!F13=20,'Quiz 4'!G13=20,'Quiz 4'!H13=20,'Quiz 4'!I13=20,'Quiz 4'!J13=20,'Quiz 4'!K13=20,'Quiz 4'!L13=20,'Quiz 4'!M13=20,'Quiz 4'!N13=20,'Quiz 4'!O13=20)</f>
        <v>0</v>
      </c>
      <c r="R47" s="15" t="b">
        <f>OR('Quiz 4'!E13=20,'Quiz 4'!F13=20,'Quiz 4'!G13=20,'Quiz 4'!H13=20,'Quiz 4'!I13=20,'Quiz 4'!J13=20,'Quiz 4'!K13=20,'Quiz 4'!L13=20,'Quiz 4'!M13=20,'Quiz 4'!N13=20,'Quiz 4'!O13=20,'Quiz 4'!P13=20)</f>
        <v>0</v>
      </c>
      <c r="S47" s="15" t="b">
        <f>OR('Quiz 4'!E13=20,'Quiz 4'!F13=20,'Quiz 4'!G13=20,'Quiz 4'!H13=20,'Quiz 4'!I13=20,'Quiz 4'!J13=20,'Quiz 4'!K13=20,'Quiz 4'!L13=20,'Quiz 4'!M13=20,'Quiz 4'!N13=20,'Quiz 4'!O13=20,'Quiz 4'!P13=20,'Quiz 4'!Q13=20)</f>
        <v>0</v>
      </c>
      <c r="T47" s="15" t="b">
        <f>OR('Quiz 4'!E13=20,'Quiz 4'!F13=20,'Quiz 4'!G13=20,'Quiz 4'!H13=20,'Quiz 4'!I13=20,'Quiz 4'!J13=20,'Quiz 4'!K13=20,'Quiz 4'!L13=20,'Quiz 4'!M13=20,'Quiz 4'!N13=20,'Quiz 4'!O13=20,'Quiz 4'!P13=20,'Quiz 4'!Q13=20,'Quiz 4'!R13=20)</f>
        <v>0</v>
      </c>
      <c r="U47" s="15" t="b">
        <f>OR('Quiz 4'!E13=20,'Quiz 4'!F13=20,'Quiz 4'!G13=20,'Quiz 4'!H13=20,'Quiz 4'!I13=20,'Quiz 4'!J13=20,'Quiz 4'!K13=20,'Quiz 4'!L13=20,'Quiz 4'!M13=20,'Quiz 4'!N13=20,'Quiz 4'!O13=20,'Quiz 4'!P13=20,'Quiz 4'!Q13=20,'Quiz 4'!R13=20,'Quiz 4'!S13=20)</f>
        <v>0</v>
      </c>
      <c r="V47" s="15" t="b">
        <f>OR('Quiz 4'!E13=20,'Quiz 4'!F13=20,'Quiz 4'!G13=20,'Quiz 4'!H13=20,'Quiz 4'!I13=20,'Quiz 4'!J13=20,'Quiz 4'!K13=20,'Quiz 4'!L13=20,'Quiz 4'!M13=20,'Quiz 4'!N13=20,'Quiz 4'!O13=20,'Quiz 4'!P13=20,'Quiz 4'!Q13=20,'Quiz 4'!R13=20,'Quiz 4'!S13=20,'Quiz 4'!T13=20)</f>
        <v>0</v>
      </c>
      <c r="W47" s="15" t="b">
        <f>OR('Quiz 4'!E13=20,'Quiz 4'!F13=20,'Quiz 4'!G13=20,'Quiz 4'!H13=20,'Quiz 4'!I13=20,'Quiz 4'!J13=20,'Quiz 4'!K13=20,'Quiz 4'!L13=20,'Quiz 4'!M13=20,'Quiz 4'!N13=20,'Quiz 4'!O13=20,'Quiz 4'!P13=20,'Quiz 4'!Q13=20,'Quiz 4'!R13=20,'Quiz 4'!S13=20,'Quiz 4'!T13=20,'Quiz 4'!U13=20)</f>
        <v>0</v>
      </c>
      <c r="X47" s="15" t="b">
        <f>OR('Quiz 4'!E13=20,'Quiz 4'!F13=20,'Quiz 4'!G13=20,'Quiz 4'!H13=20,'Quiz 4'!I13=20,'Quiz 4'!J13=20,'Quiz 4'!K13=20,'Quiz 4'!L13=20,'Quiz 4'!M13=20,'Quiz 4'!N13=20,'Quiz 4'!O13=20,'Quiz 4'!P13=20,'Quiz 4'!Q13=20,'Quiz 4'!R13=20,'Quiz 4'!S13=20,'Quiz 4'!T13=20,'Quiz 4'!U13=20,'Quiz 4'!V13=20)</f>
        <v>0</v>
      </c>
      <c r="Y47" s="15" t="b">
        <f>OR('Quiz 4'!E13=20,'Quiz 4'!F13=20,'Quiz 4'!G13=20,'Quiz 4'!H13=20,'Quiz 4'!I13=20,'Quiz 4'!J13=20,'Quiz 4'!K13=20,'Quiz 4'!L13=20,'Quiz 4'!M13=20,'Quiz 4'!N13=20,'Quiz 4'!O13=20,'Quiz 4'!P13=20,'Quiz 4'!Q13=20,'Quiz 4'!R13=20,'Quiz 4'!S13=20,'Quiz 4'!T13=20,'Quiz 4'!U13=20,'Quiz 4'!V13=20,'Quiz 4'!W13=20)</f>
        <v>0</v>
      </c>
      <c r="Z47" s="15" t="b">
        <f>OR('Quiz 4'!E13=20,'Quiz 4'!F13=20,'Quiz 4'!G13=20,'Quiz 4'!H13=20,'Quiz 4'!I13=20,'Quiz 4'!J13=20,'Quiz 4'!K13=20,'Quiz 4'!L13=20,'Quiz 4'!M13=20,'Quiz 4'!N13=20,'Quiz 4'!O13=20,'Quiz 4'!P13=20,'Quiz 4'!Q13=20,'Quiz 4'!R13=20,'Quiz 4'!S13=20,'Quiz 4'!T13=20,'Quiz 4'!U13=20,'Quiz 4'!V13=20,'Quiz 4'!W13=20,'Quiz 4'!X13=20)</f>
        <v>0</v>
      </c>
      <c r="AA47" s="15" t="b">
        <f>OR('Quiz 4'!E13=20,'Quiz 4'!F13=20,'Quiz 4'!G13=20,'Quiz 4'!H13=20,'Quiz 4'!I13=20,'Quiz 4'!J13=20,'Quiz 4'!K13=20,'Quiz 4'!L13=20,'Quiz 4'!M13=20,'Quiz 4'!N13=20,'Quiz 4'!O13=20,'Quiz 4'!P13=20,'Quiz 4'!Q13=20,'Quiz 4'!R13=20,'Quiz 4'!S13=20,'Quiz 4'!T13=20,'Quiz 4'!U13=20,'Quiz 4'!V13=20,'Quiz 4'!W13=20,'Quiz 4'!X13=20,'Quiz 4'!Y13=20)</f>
        <v>0</v>
      </c>
    </row>
    <row r="48" spans="2:27" hidden="1" x14ac:dyDescent="0.3">
      <c r="C48" t="b">
        <f>IF(B41&gt;=12,TRUE,FALSE)</f>
        <v>0</v>
      </c>
      <c r="D48">
        <v>12</v>
      </c>
      <c r="E48">
        <f>COUNTIF('Quiz 4'!E7:P13,-10)</f>
        <v>0</v>
      </c>
      <c r="F48" s="15"/>
      <c r="G48" s="15">
        <f>COUNTIF(G41:G47,TRUE)</f>
        <v>0</v>
      </c>
      <c r="H48" s="15"/>
      <c r="I48" s="15">
        <f t="shared" ref="I48:AA48" si="4">COUNTIF(I41:I47,TRUE)</f>
        <v>0</v>
      </c>
      <c r="J48" s="15">
        <f t="shared" si="4"/>
        <v>0</v>
      </c>
      <c r="K48" s="15">
        <f t="shared" si="4"/>
        <v>0</v>
      </c>
      <c r="L48" s="15">
        <f t="shared" si="4"/>
        <v>0</v>
      </c>
      <c r="M48" s="15">
        <f t="shared" si="4"/>
        <v>0</v>
      </c>
      <c r="N48" s="15">
        <f t="shared" si="4"/>
        <v>0</v>
      </c>
      <c r="O48" s="15">
        <f t="shared" si="4"/>
        <v>0</v>
      </c>
      <c r="P48" s="15">
        <f t="shared" si="4"/>
        <v>0</v>
      </c>
      <c r="Q48" s="15">
        <f t="shared" si="4"/>
        <v>0</v>
      </c>
      <c r="R48" s="15">
        <f t="shared" si="4"/>
        <v>0</v>
      </c>
      <c r="S48" s="15">
        <f t="shared" si="4"/>
        <v>0</v>
      </c>
      <c r="T48" s="15">
        <f t="shared" si="4"/>
        <v>0</v>
      </c>
      <c r="U48" s="15">
        <f t="shared" si="4"/>
        <v>0</v>
      </c>
      <c r="V48" s="15">
        <f t="shared" si="4"/>
        <v>0</v>
      </c>
      <c r="W48" s="15">
        <f t="shared" si="4"/>
        <v>0</v>
      </c>
      <c r="X48" s="15">
        <f t="shared" si="4"/>
        <v>0</v>
      </c>
      <c r="Y48" s="15">
        <f t="shared" si="4"/>
        <v>0</v>
      </c>
      <c r="Z48" s="15">
        <f t="shared" si="4"/>
        <v>0</v>
      </c>
      <c r="AA48" s="15">
        <f t="shared" si="4"/>
        <v>0</v>
      </c>
    </row>
    <row r="49" spans="2:27" hidden="1" x14ac:dyDescent="0.3">
      <c r="C49" t="b">
        <f>IF(B41&gt;=13,TRUE,FALSE)</f>
        <v>0</v>
      </c>
      <c r="D49">
        <v>13</v>
      </c>
      <c r="E49">
        <f>COUNTIF('Quiz 4'!E7:Q13,-10)</f>
        <v>0</v>
      </c>
      <c r="F49" s="15"/>
      <c r="G49" s="15"/>
      <c r="H49" s="15"/>
      <c r="I49" s="39" t="str">
        <f>IF(I48=3,10,"")</f>
        <v/>
      </c>
      <c r="J49" s="40" t="str">
        <f>IF(AND(J48=3,I48&lt;&gt;3),10,IF(J48=4,20,""))</f>
        <v/>
      </c>
      <c r="K49" s="40" t="str">
        <f>IF(AND(K48=3,J48&lt;&gt;3,I48&lt;&gt;3),10,IF(AND(K48=4,J48&lt;&gt;4),20,IF(K48=5,20,"")))</f>
        <v/>
      </c>
      <c r="L49" s="40" t="str">
        <f>IF(AND(L48=3,K48&lt;&gt;3,J48&lt;&gt;3,I48&lt;&gt;3),10,IF(AND(L48=4,K48&lt;&gt;4,J48&lt;&gt;4),20,IF(AND(L48=5,K48&lt;&gt;5),20,IF(L48=6,20,""))))</f>
        <v/>
      </c>
      <c r="M49" s="40" t="str">
        <f>IF(AND(M48=3,L48&lt;&gt;3,K48&lt;&gt;3,J48&lt;&gt;3,I48&lt;&gt;3),10,IF(AND(M48=4,L48&lt;&gt;4,K48&lt;&gt;4,J48&lt;&gt;4),20,IF(AND(M48=5,L48&lt;&gt;5,K48&lt;&gt;5),20,IF(AND(M48=6,L48&lt;&gt;6),20,IF(M48=7,20,"")))))</f>
        <v/>
      </c>
      <c r="N49" s="40" t="str">
        <f>IF(AND(N48=3,M48&lt;&gt;3,L48&lt;&gt;3,K48&lt;&gt;3,J48&lt;&gt;3,I48&lt;&gt;3),10,IF(AND(N48=4,M48&lt;&gt;4,L48&lt;&gt;4,K48&lt;&gt;4,J48&lt;&gt;4),20,IF(AND(N48=5,M48&lt;&gt;5,L48&lt;&gt;5,K48&lt;&gt;5),20,IF(AND(N48=6,M48&lt;&gt;6,L48&lt;&gt;6),20,IF(AND(N48=7,M48&lt;&gt;7),20,"")))))</f>
        <v/>
      </c>
      <c r="O49" s="40" t="str">
        <f>IF(AND(O48=3,N48&lt;&gt;3,M48&lt;&gt;3,L48&lt;&gt;3,K48&lt;&gt;3,J48&lt;&gt;3,I48&lt;&gt;3),10,IF(AND(O48=4,N48&lt;&gt;4,M48&lt;&gt;4,L48&lt;&gt;4,K48&lt;&gt;4,J48&lt;&gt;4),20,IF(AND(O48=5,N48&lt;&gt;5,M48&lt;&gt;5,L48&lt;&gt;5,K48&lt;&gt;5),20,IF(AND(O48=6,N48&lt;&gt;6,M48&lt;&gt;6,L48&lt;&gt;6),20,IF(AND(O48=7,N48&lt;&gt;7,M48&lt;&gt;7),20,"")))))</f>
        <v/>
      </c>
      <c r="P49" s="40" t="str">
        <f>IF(AND(P48=3,O48&lt;&gt;3,N48&lt;&gt;3,M48&lt;&gt;3,L48&lt;&gt;3,K48&lt;&gt;3,J48&lt;&gt;3,I48&lt;&gt;3),10,IF(AND(P48=4,O48&lt;&gt;4,N48&lt;&gt;4,M48&lt;&gt;4,L48&lt;&gt;4,K48&lt;&gt;4,J48&lt;&gt;4),20,IF(AND(P48=5,O48&lt;&gt;5,N48&lt;&gt;5,M48&lt;&gt;5,L48&lt;&gt;5,K48&lt;&gt;5),20,IF(AND(P48=6,O48&lt;&gt;6,N48&lt;&gt;6,M48&lt;&gt;6,L48&lt;&gt;6),20,IF(AND(P48=7,O48&lt;&gt;7,N48&lt;&gt;7,M48&lt;&gt;7),20,"")))))</f>
        <v/>
      </c>
      <c r="Q49" s="40" t="str">
        <f>IF(AND(Q48=3,P48&lt;&gt;3,O48&lt;&gt;3,N48&lt;&gt;3,M48&lt;&gt;3,L48&lt;&gt;3,K48&lt;&gt;3,J48&lt;&gt;3,I48&lt;&gt;3),10,IF(AND(Q48=4,P48&lt;&gt;4,O48&lt;&gt;4,N48&lt;&gt;4,M48&lt;&gt;4,L48&lt;&gt;4,K48&lt;&gt;4,J48&lt;&gt;4),20,IF(AND(Q48=5,P48&lt;&gt;5,O48&lt;&gt;5,N48&lt;&gt;5,M48&lt;&gt;5,L48&lt;&gt;5,K48&lt;&gt;5),20,IF(AND(Q48=6,P48&lt;&gt;6,O48&lt;&gt;6,N48&lt;&gt;6,M48&lt;&gt;6,L48&lt;&gt;6),20,IF(AND(Q48=7,P48&lt;&gt;7,O48&lt;&gt;7,N48&lt;&gt;7,M48&lt;&gt;7),20,"")))))</f>
        <v/>
      </c>
      <c r="R49" s="40" t="str">
        <f>IF(AND(R48=3,Q48&lt;&gt;3,P48&lt;&gt;3,O48&lt;&gt;3,N48&lt;&gt;3,M48&lt;&gt;3,L48&lt;&gt;3,K48&lt;&gt;3,J48&lt;&gt;3,I48&lt;&gt;3),10,IF(AND(R48=4,Q48&lt;&gt;4,P48&lt;&gt;4,O48&lt;&gt;4,N48&lt;&gt;4,M48&lt;&gt;4,L48&lt;&gt;4,K48&lt;&gt;4,J48&lt;&gt;4),20,IF(AND(R48=5,Q48&lt;&gt;5,P48&lt;&gt;5,O48&lt;&gt;5,N48&lt;&gt;5,M48&lt;&gt;5,L48&lt;&gt;5,K48&lt;&gt;5),20,IF(AND(R48=6,Q48&lt;&gt;6,P48&lt;&gt;6,O48&lt;&gt;6,N48&lt;&gt;6,M48&lt;&gt;6,L48&lt;&gt;6),20,IF(AND(R48=7,Q48&lt;&gt;7,P48&lt;&gt;7,O48&lt;&gt;7,N48&lt;&gt;7,M48&lt;&gt;7),20,"")))))</f>
        <v/>
      </c>
      <c r="S49" s="40" t="str">
        <f>IF(AND(S48=3,R48&lt;&gt;3,Q48&lt;&gt;3,P48&lt;&gt;3,O48&lt;&gt;3,N48&lt;&gt;3,M48&lt;&gt;3,L48&lt;&gt;3,K48&lt;&gt;3,J48&lt;&gt;3,I48&lt;&gt;3),10,IF(AND(S48=4,R48&lt;&gt;4,Q48&lt;&gt;4,P48&lt;&gt;4,O48&lt;&gt;4,N48&lt;&gt;4,M48&lt;&gt;4,L48&lt;&gt;4,K48&lt;&gt;4,J48&lt;&gt;4),20,IF(AND(S48=5,R48&lt;&gt;5,Q48&lt;&gt;5,P48&lt;&gt;5,O48&lt;&gt;5,N48&lt;&gt;5,M48&lt;&gt;5,L48&lt;&gt;5,K48&lt;&gt;5),20,IF(AND(S48=6,R48&lt;&gt;6,Q48&lt;&gt;6,P48&lt;&gt;6,O48&lt;&gt;6,N48&lt;&gt;6,M48&lt;&gt;6,L48&lt;&gt;6),20,IF(AND(S48=7,R48&lt;&gt;7,Q48&lt;&gt;7,P48&lt;&gt;7,O48&lt;&gt;7,N48&lt;&gt;7,M48&lt;&gt;7),20,"")))))</f>
        <v/>
      </c>
      <c r="T49" s="40" t="str">
        <f>IF(AND(T48=3,S48&lt;&gt;3,R48&lt;&gt;3,Q48&lt;&gt;3,P48&lt;&gt;3,O48&lt;&gt;3,N48&lt;&gt;3,M48&lt;&gt;3,L48&lt;&gt;3,K48&lt;&gt;3,J48&lt;&gt;3,I48&lt;&gt;3),10,IF(AND(T48=4,S48&lt;&gt;4,R48&lt;&gt;4,Q48&lt;&gt;4,P48&lt;&gt;4,O48&lt;&gt;4,N48&lt;&gt;4,M48&lt;&gt;4,L48&lt;&gt;4,K48&lt;&gt;4,J48&lt;&gt;4),20,IF(AND(T48=5,S48&lt;&gt;5,R48&lt;&gt;5,Q48&lt;&gt;5,P48&lt;&gt;5,O48&lt;&gt;5,N48&lt;&gt;5,M48&lt;&gt;5,L48&lt;&gt;5,K48&lt;&gt;5),20,IF(AND(T48=6,S48&lt;&gt;6,R48&lt;&gt;6,Q48&lt;&gt;6,P48&lt;&gt;6,O48&lt;&gt;6,N48&lt;&gt;6,M48&lt;&gt;6,L48&lt;&gt;6),20,IF(AND(T48=7,S48&lt;&gt;7,R48&lt;&gt;7,Q48&lt;&gt;7,P48&lt;&gt;7,O48&lt;&gt;7,N48&lt;&gt;7,M48&lt;&gt;7),20,"")))))</f>
        <v/>
      </c>
      <c r="U49" s="40" t="str">
        <f>IF(AND(U48=3,T48&lt;&gt;3,S48&lt;&gt;3,R48&lt;&gt;3,Q48&lt;&gt;3,P48&lt;&gt;3,O48&lt;&gt;3,N48&lt;&gt;3,M48&lt;&gt;3,L48&lt;&gt;3,K48&lt;&gt;3,J48&lt;&gt;3,I48&lt;&gt;3),10,IF(AND(U48=4,T48&lt;&gt;4,S48&lt;&gt;4,R48&lt;&gt;4,Q48&lt;&gt;4,P48&lt;&gt;4,O48&lt;&gt;4,N48&lt;&gt;4,M48&lt;&gt;4,L48&lt;&gt;4,K48&lt;&gt;4,J48&lt;&gt;4),20,IF(AND(U48=5,T48&lt;&gt;5,S48&lt;&gt;5,R48&lt;&gt;5,Q48&lt;&gt;5,P48&lt;&gt;5,O48&lt;&gt;5,N48&lt;&gt;5,M48&lt;&gt;5,L48&lt;&gt;5,K48&lt;&gt;5),20,IF(AND(U48=6,T48&lt;&gt;6,S48&lt;&gt;6,R48&lt;&gt;6,Q48&lt;&gt;6,P48&lt;&gt;6,O48&lt;&gt;6,N48&lt;&gt;6,M48&lt;&gt;6,L48&lt;&gt;6),20,IF(AND(U48=7,T48&lt;&gt;7,S48&lt;&gt;7,R48&lt;&gt;7,Q48&lt;&gt;7,P48&lt;&gt;7,O48&lt;&gt;7,N48&lt;&gt;7,M48&lt;&gt;7),20,"")))))</f>
        <v/>
      </c>
      <c r="V49" s="40" t="str">
        <f>IF(AND(V48=3,U48&lt;&gt;3,T48&lt;&gt;3,S48&lt;&gt;3,R48&lt;&gt;3,Q48&lt;&gt;3,P48&lt;&gt;3,O48&lt;&gt;3,N48&lt;&gt;3,M48&lt;&gt;3,L48&lt;&gt;3,K48&lt;&gt;3,J48&lt;&gt;3,I48&lt;&gt;3),10,IF(AND(V48=4,U48&lt;&gt;4,T48&lt;&gt;4,S48&lt;&gt;4,R48&lt;&gt;4,Q48&lt;&gt;4,P48&lt;&gt;4,O48&lt;&gt;4,N48&lt;&gt;4,M48&lt;&gt;4,L48&lt;&gt;4,K48&lt;&gt;4,J48&lt;&gt;4),20,IF(AND(V48=5,U48&lt;&gt;5,T48&lt;&gt;5,S48&lt;&gt;5,R48&lt;&gt;5,Q48&lt;&gt;5,P48&lt;&gt;5,O48&lt;&gt;5,N48&lt;&gt;5,M48&lt;&gt;5,L48&lt;&gt;5,K48&lt;&gt;5),20,IF(AND(V48=6,U48&lt;&gt;6,T48&lt;&gt;6,S48&lt;&gt;6,R48&lt;&gt;6,Q48&lt;&gt;6,P48&lt;&gt;6,O48&lt;&gt;6,N48&lt;&gt;6,M48&lt;&gt;6,L48&lt;&gt;6),20,IF(AND(V48=7,U48&lt;&gt;7,T48&lt;&gt;7,S48&lt;&gt;7,R48&lt;&gt;7,Q48&lt;&gt;7,P48&lt;&gt;7,O48&lt;&gt;7,N48&lt;&gt;7,M48&lt;&gt;7),20,"")))))</f>
        <v/>
      </c>
      <c r="W49" s="40" t="str">
        <f>IF(AND(W48=3,V48&lt;&gt;3,U48&lt;&gt;3,T48&lt;&gt;3,S48&lt;&gt;3,R48&lt;&gt;3,Q48&lt;&gt;3,P48&lt;&gt;3,O48&lt;&gt;3,N48&lt;&gt;3,M48&lt;&gt;3,L48&lt;&gt;3,K48&lt;&gt;3,J48&lt;&gt;3,I48&lt;&gt;3),10,IF(AND(W48=4,V48&lt;&gt;4,U48&lt;&gt;4,T48&lt;&gt;4,S48&lt;&gt;4,R48&lt;&gt;4,Q48&lt;&gt;4,P48&lt;&gt;4,O48&lt;&gt;4,N48&lt;&gt;4,M48&lt;&gt;4,L48&lt;&gt;4,K48&lt;&gt;4,J48&lt;&gt;4),20,IF(AND(W48=5,V48&lt;&gt;5,U48&lt;&gt;5,T48&lt;&gt;5,S48&lt;&gt;5,R48&lt;&gt;5,Q48&lt;&gt;5,P48&lt;&gt;5,O48&lt;&gt;5,N48&lt;&gt;5,M48&lt;&gt;5,L48&lt;&gt;5,K48&lt;&gt;5),20,IF(AND(W48=6,V48&lt;&gt;6,U48&lt;&gt;6,T48&lt;&gt;6,S48&lt;&gt;6,R48&lt;&gt;6,Q48&lt;&gt;6,P48&lt;&gt;6,O48&lt;&gt;6,N48&lt;&gt;6,M48&lt;&gt;6,L48&lt;&gt;6),20,IF(AND(W48=7,V48&lt;&gt;7,U48&lt;&gt;7,T48&lt;&gt;7,S48&lt;&gt;7,R48&lt;&gt;7,Q48&lt;&gt;7,P48&lt;&gt;7,O48&lt;&gt;7,N48&lt;&gt;7,M48&lt;&gt;7),20,"")))))</f>
        <v/>
      </c>
      <c r="X49" s="40" t="str">
        <f>IF(AND(X48=3,W48&lt;&gt;3,V48&lt;&gt;3,U48&lt;&gt;3,T48&lt;&gt;3,S48&lt;&gt;3,R48&lt;&gt;3,Q48&lt;&gt;3,P48&lt;&gt;3,O48&lt;&gt;3,N48&lt;&gt;3,M48&lt;&gt;3,L48&lt;&gt;3,K48&lt;&gt;3,J48&lt;&gt;3,I48&lt;&gt;3),10,IF(AND(X48=4,W48&lt;&gt;4,V48&lt;&gt;4,U48&lt;&gt;4,T48&lt;&gt;4,S48&lt;&gt;4,R48&lt;&gt;4,Q48&lt;&gt;4,P48&lt;&gt;4,O48&lt;&gt;4,N48&lt;&gt;4,M48&lt;&gt;4,L48&lt;&gt;4,K48&lt;&gt;4,J48&lt;&gt;4),20,IF(AND(X48=5,W48&lt;&gt;5,V48&lt;&gt;5,U48&lt;&gt;5,T48&lt;&gt;5,S48&lt;&gt;5,R48&lt;&gt;5,Q48&lt;&gt;5,P48&lt;&gt;5,O48&lt;&gt;5,N48&lt;&gt;5,M48&lt;&gt;5,L48&lt;&gt;5,K48&lt;&gt;5),20,IF(AND(X48=6,W48&lt;&gt;6,V48&lt;&gt;6,U48&lt;&gt;6,T48&lt;&gt;6,S48&lt;&gt;6,R48&lt;&gt;6,Q48&lt;&gt;6,P48&lt;&gt;6,O48&lt;&gt;6,N48&lt;&gt;6,M48&lt;&gt;6,L48&lt;&gt;6),20,IF(AND(X48=7,W48&lt;&gt;7,V48&lt;&gt;7,U48&lt;&gt;7,T48&lt;&gt;7,S48&lt;&gt;7,R48&lt;&gt;7,Q48&lt;&gt;7,P48&lt;&gt;7,O48&lt;&gt;7,N48&lt;&gt;7,M48&lt;&gt;7),20,"")))))</f>
        <v/>
      </c>
      <c r="Y49" s="40" t="str">
        <f>IF(AND(Y48=3,X48&lt;&gt;3,W48&lt;&gt;3,V48&lt;&gt;3,U48&lt;&gt;3,T48&lt;&gt;3,S48&lt;&gt;3,R48&lt;&gt;3,Q48&lt;&gt;3,P48&lt;&gt;3,O48&lt;&gt;3,N48&lt;&gt;3,M48&lt;&gt;3,L48&lt;&gt;3,K48&lt;&gt;3,J48&lt;&gt;3,I48&lt;&gt;3),10,IF(AND(Y48=4,X48&lt;&gt;4,W48&lt;&gt;4,V48&lt;&gt;4,U48&lt;&gt;4,T48&lt;&gt;4,S48&lt;&gt;4,R48&lt;&gt;4,Q48&lt;&gt;4,P48&lt;&gt;4,O48&lt;&gt;4,N48&lt;&gt;4,M48&lt;&gt;4,L48&lt;&gt;4,K48&lt;&gt;4,J48&lt;&gt;4),20,IF(AND(Y48=5,X48&lt;&gt;5,W48&lt;&gt;5,V48&lt;&gt;5,U48&lt;&gt;5,T48&lt;&gt;5,S48&lt;&gt;5,R48&lt;&gt;5,Q48&lt;&gt;5,P48&lt;&gt;5,O48&lt;&gt;5,N48&lt;&gt;5,M48&lt;&gt;5,L48&lt;&gt;5,K48&lt;&gt;5),20,IF(AND(Y48=6,X48&lt;&gt;6,W48&lt;&gt;6,V48&lt;&gt;6,U48&lt;&gt;6,T48&lt;&gt;6,S48&lt;&gt;6,R48&lt;&gt;6,Q48&lt;&gt;6,P48&lt;&gt;6,O48&lt;&gt;6,N48&lt;&gt;6,M48&lt;&gt;6,L48&lt;&gt;6),20,IF(AND(Y48=7,X48&lt;&gt;7,W48&lt;&gt;7,V48&lt;&gt;7,U48&lt;&gt;7,T48&lt;&gt;7,S48&lt;&gt;7,R48&lt;&gt;7,Q48&lt;&gt;7,P48&lt;&gt;7,O48&lt;&gt;7,N48&lt;&gt;7,M48&lt;&gt;7),20,"")))))</f>
        <v/>
      </c>
      <c r="Z49" s="40" t="str">
        <f>IF(AND(Z48=3,Y48&lt;&gt;3,X48&lt;&gt;3,W48&lt;&gt;3,V48&lt;&gt;3,U48&lt;&gt;3,T48&lt;&gt;3,S48&lt;&gt;3,R48&lt;&gt;3,Q48&lt;&gt;3,P48&lt;&gt;3,O48&lt;&gt;3,N48&lt;&gt;3,M48&lt;&gt;3,L48&lt;&gt;3,K48&lt;&gt;3,J48&lt;&gt;3,I48&lt;&gt;3),10,IF(AND(Z48=4,Y48&lt;&gt;4,X48&lt;&gt;4,W48&lt;&gt;4,V48&lt;&gt;4,U48&lt;&gt;4,T48&lt;&gt;4,S48&lt;&gt;4,R48&lt;&gt;4,Q48&lt;&gt;4,P48&lt;&gt;4,O48&lt;&gt;4,N48&lt;&gt;4,M48&lt;&gt;4,L48&lt;&gt;4,K48&lt;&gt;4,J48&lt;&gt;4),20,IF(AND(Z48=5,Y48&lt;&gt;5,X48&lt;&gt;5,W48&lt;&gt;5,V48&lt;&gt;5,U48&lt;&gt;5,T48&lt;&gt;5,S48&lt;&gt;5,R48&lt;&gt;5,Q48&lt;&gt;5,P48&lt;&gt;5,O48&lt;&gt;5,N48&lt;&gt;5,M48&lt;&gt;5,L48&lt;&gt;5,K48&lt;&gt;5),20,IF(AND(Z48=6,Y48&lt;&gt;6,X48&lt;&gt;6,W48&lt;&gt;6,V48&lt;&gt;6,U48&lt;&gt;6,T48&lt;&gt;6,S48&lt;&gt;6,R48&lt;&gt;6,Q48&lt;&gt;6,P48&lt;&gt;6,O48&lt;&gt;6,N48&lt;&gt;6,M48&lt;&gt;6,L48&lt;&gt;6),20,IF(AND(Z48=7,Y48&lt;&gt;7,X48&lt;&gt;7,W48&lt;&gt;7,V48&lt;&gt;7,U48&lt;&gt;7,T48&lt;&gt;7,S48&lt;&gt;7,R48&lt;&gt;7,Q48&lt;&gt;7,P48&lt;&gt;7,O48&lt;&gt;7,N48&lt;&gt;7,M48&lt;&gt;7),20,"")))))</f>
        <v/>
      </c>
      <c r="AA49" s="14" t="str">
        <f>IF(AND(AA48=3,Z48&lt;&gt;3,Y48&lt;&gt;3,X48&lt;&gt;3,W48&lt;&gt;3,V48&lt;&gt;3,U48&lt;&gt;3,T48&lt;&gt;3,S48&lt;&gt;3,R48&lt;&gt;3,Q48&lt;&gt;3,P48&lt;&gt;3,O48&lt;&gt;3,N48&lt;&gt;3,M48&lt;&gt;3,L48&lt;&gt;3,K48&lt;&gt;3,J48&lt;&gt;3,I48&lt;&gt;3),10,IF(AND(AA48=4,Z48&lt;&gt;4,Y48&lt;&gt;4,X48&lt;&gt;4,W48&lt;&gt;4,V48&lt;&gt;4,U48&lt;&gt;4,T48&lt;&gt;4,S48&lt;&gt;4,R48&lt;&gt;4,Q48&lt;&gt;4,P48&lt;&gt;4,O48&lt;&gt;4,N48&lt;&gt;4,M48&lt;&gt;4,L48&lt;&gt;4,K48&lt;&gt;4,J48&lt;&gt;4),20,IF(AND(AA48=5,Z48&lt;&gt;5,Y48&lt;&gt;5,X48&lt;&gt;5,W48&lt;&gt;5,V48&lt;&gt;5,U48&lt;&gt;5,T48&lt;&gt;5,S48&lt;&gt;5,R48&lt;&gt;5,Q48&lt;&gt;5,P48&lt;&gt;5,O48&lt;&gt;5,N48&lt;&gt;5,M48&lt;&gt;5,L48&lt;&gt;5,K48&lt;&gt;5),20,IF(AND(AA48=6,Z48&lt;&gt;6,Y48&lt;&gt;6,X48&lt;&gt;6,W48&lt;&gt;6,V48&lt;&gt;6,U48&lt;&gt;6,T48&lt;&gt;6,S48&lt;&gt;6,R48&lt;&gt;6,Q48&lt;&gt;6,P48&lt;&gt;6,O48&lt;&gt;6,N48&lt;&gt;6,M48&lt;&gt;6,L48&lt;&gt;6),20,IF(AND(AA48=7,Z48&lt;&gt;7,Y48&lt;&gt;7,X48&lt;&gt;7,W48&lt;&gt;7,V48&lt;&gt;7,U48&lt;&gt;7,T48&lt;&gt;7,S48&lt;&gt;7,R48&lt;&gt;7,Q48&lt;&gt;7,P48&lt;&gt;7,O48&lt;&gt;7,N48&lt;&gt;7,M48&lt;&gt;7),20,"")))))</f>
        <v/>
      </c>
    </row>
    <row r="50" spans="2:27" hidden="1" x14ac:dyDescent="0.3">
      <c r="C50" t="b">
        <f>IF(B41&gt;=14,TRUE,FALSE)</f>
        <v>0</v>
      </c>
      <c r="D50">
        <v>14</v>
      </c>
      <c r="E50">
        <f>COUNTIF('Quiz 4'!E7:R13,-10)</f>
        <v>0</v>
      </c>
      <c r="F50" s="15"/>
      <c r="G50"/>
      <c r="H50" t="s">
        <v>36</v>
      </c>
      <c r="I50"/>
      <c r="J50"/>
      <c r="K50"/>
      <c r="L50"/>
      <c r="M50"/>
      <c r="N50"/>
      <c r="O50"/>
      <c r="P50"/>
      <c r="Q50"/>
      <c r="R50"/>
      <c r="S50"/>
      <c r="T50"/>
      <c r="U50"/>
      <c r="V50"/>
      <c r="W50"/>
      <c r="X50"/>
      <c r="Y50"/>
      <c r="Z50"/>
      <c r="AA50"/>
    </row>
    <row r="51" spans="2:27" hidden="1" x14ac:dyDescent="0.3">
      <c r="C51" t="b">
        <f>IF(B41&gt;=15,TRUE,FALSE)</f>
        <v>0</v>
      </c>
      <c r="D51">
        <v>15</v>
      </c>
      <c r="E51">
        <f>COUNTIF('Quiz 4'!E7:S13,-10)</f>
        <v>0</v>
      </c>
      <c r="F51" s="15"/>
      <c r="G51" s="30" t="s">
        <v>8</v>
      </c>
      <c r="H51" s="31" t="s">
        <v>9</v>
      </c>
      <c r="I51" s="31" t="s">
        <v>10</v>
      </c>
      <c r="J51" s="31" t="s">
        <v>11</v>
      </c>
      <c r="K51" s="31" t="s">
        <v>12</v>
      </c>
      <c r="L51" s="31" t="s">
        <v>13</v>
      </c>
      <c r="M51" s="31" t="s">
        <v>14</v>
      </c>
      <c r="N51" s="31" t="s">
        <v>15</v>
      </c>
      <c r="O51" s="31" t="s">
        <v>16</v>
      </c>
      <c r="P51" s="31" t="s">
        <v>17</v>
      </c>
      <c r="Q51" s="31" t="s">
        <v>18</v>
      </c>
      <c r="R51" s="31" t="s">
        <v>19</v>
      </c>
      <c r="S51" s="31" t="s">
        <v>20</v>
      </c>
      <c r="T51" s="31" t="s">
        <v>21</v>
      </c>
      <c r="U51" s="31" t="s">
        <v>22</v>
      </c>
      <c r="V51" s="31" t="s">
        <v>23</v>
      </c>
      <c r="W51" s="31" t="s">
        <v>24</v>
      </c>
      <c r="X51" s="31" t="s">
        <v>25</v>
      </c>
      <c r="Y51" s="31" t="s">
        <v>26</v>
      </c>
      <c r="Z51" s="31" t="s">
        <v>27</v>
      </c>
      <c r="AA51" s="5" t="s">
        <v>28</v>
      </c>
    </row>
    <row r="52" spans="2:27" hidden="1" x14ac:dyDescent="0.3">
      <c r="C52" t="b">
        <f>IF(B41&gt;=16,TRUE,FALSE)</f>
        <v>0</v>
      </c>
      <c r="D52">
        <v>16</v>
      </c>
      <c r="E52">
        <f>COUNTIF('Quiz 4'!E7:T13,-10)</f>
        <v>0</v>
      </c>
      <c r="F52" s="15"/>
      <c r="G52" s="32" t="str">
        <f>IF(OR('Quiz 4'!E7="B",'Quiz 4'!E8="B",'Quiz 4'!E9="B",'Quiz 4'!E10="B",'Quiz 4'!E11="B",'Quiz 4'!E12="B",'Quiz 4'!E13="B"),10,"")</f>
        <v/>
      </c>
      <c r="H52" s="33" t="str">
        <f>IF(OR('Quiz 4'!F7="B",'Quiz 4'!F8="B",'Quiz 4'!F9="B",'Quiz 4'!F10="B",'Quiz 4'!F11="B",'Quiz 4'!F12="B",'Quiz 4'!F13="B"),10,"")</f>
        <v/>
      </c>
      <c r="I52" s="33" t="str">
        <f>IF(OR('Quiz 4'!G7="B",'Quiz 4'!G8="B",'Quiz 4'!G9="B",'Quiz 4'!G10="B",'Quiz 4'!G11="B",'Quiz 4'!G12="B",'Quiz 4'!G13="B"),10,I49)</f>
        <v/>
      </c>
      <c r="J52" s="33" t="str">
        <f>IF(OR('Quiz 4'!H7="B",'Quiz 4'!H8="B",'Quiz 4'!H9="B",'Quiz 4'!H10="B",'Quiz 4'!H11="B",'Quiz 4'!H12="B",'Quiz 4'!H13="B"),10,J49)</f>
        <v/>
      </c>
      <c r="K52" s="33" t="str">
        <f>IF(OR('Quiz 4'!I7="B",'Quiz 4'!I8="B",'Quiz 4'!I9="B",'Quiz 4'!I10="B",'Quiz 4'!I11="B",'Quiz 4'!I12="B",'Quiz 4'!I13="B"),10,IF(AND(C41=TRUE,E41=5),-10,K49))</f>
        <v/>
      </c>
      <c r="L52" s="33" t="str">
        <f>IF(OR('Quiz 4'!J7="B",'Quiz 4'!J8="B",'Quiz 4'!J9="B",'Quiz 4'!J10="B",'Quiz 4'!J11="B",'Quiz 4'!J12="B",'Quiz 4'!J13="B"),10,IF(AND(C41=TRUE,E42=5,E41&lt;&gt;5),-10,IF(AND(C42=TRUE,E42=6),-10,L49)))</f>
        <v/>
      </c>
      <c r="M52" s="33" t="str">
        <f>IF(OR('Quiz 4'!K7="B",'Quiz 4'!K8="B",'Quiz 4'!K9="B",'Quiz 4'!K10="B",'Quiz 4'!K11="B",'Quiz 4'!K12="B",'Quiz 4'!K13="B"),10,IF(AND(C41=TRUE,E43=5,E41&lt;&gt;5,E42&lt;&gt;5),-10,IF(AND(C42=TRUE,E43=6,E42&lt;&gt;6),-10,IF(AND(C43=TRUE,E43=7),-10,M49))))</f>
        <v/>
      </c>
      <c r="N52" s="33" t="str">
        <f>IF(OR('Quiz 4'!L7="B",'Quiz 4'!L8="B",'Quiz 4'!L9="B",'Quiz 4'!L10="B",'Quiz 4'!L11="B",'Quiz 4'!L12="B",'Quiz 4'!L13="B"),10,IF(AND(C41=TRUE,E44=5,E41&lt;&gt;5,E42&lt;&gt;5,E43&lt;&gt;5),-10,IF(AND(C42=TRUE,E44=6,E42&lt;&gt;6,E43&lt;&gt;6),-10,IF(AND(C43=TRUE,E44=7,E43&lt;&gt;7),-10,IF(AND(C44=TRUE,E44=8),-10,N49)))))</f>
        <v/>
      </c>
      <c r="O52" s="33" t="str">
        <f>IF(OR('Quiz 4'!M7="B",'Quiz 4'!M8="B",'Quiz 4'!M9="B",'Quiz 4'!M10="B",'Quiz 4'!M11="B",'Quiz 4'!M12="B",'Quiz 4'!M13="B"),10,IF(AND(C41=TRUE,E45=5,E41&lt;&gt;5,E42&lt;&gt;5,E43&lt;&gt;5,E44&lt;&gt;5),-10,IF(AND(C42=TRUE,E45=6,E42&lt;&gt;6,E43&lt;&gt;6,E44&lt;&gt;6),-10,IF(AND(C43=TRUE,E45=7,E43&lt;&gt;7,E44&lt;&gt;7),-10,IF(AND(C44=TRUE,E45=8,E44&lt;&gt;8),-10,IF(AND(C45=TRUE,E45=9),-10,O49))))))</f>
        <v/>
      </c>
      <c r="P52" s="33" t="str">
        <f>IF(OR('Quiz 4'!N7="B",'Quiz 4'!N8="B",'Quiz 4'!N9="B",'Quiz 4'!N10="B",'Quiz 4'!N11="B",'Quiz 4'!N12="B",'Quiz 4'!N13="B"),10,IF(AND(C41=TRUE,E46=5,E41&lt;&gt;5,E42&lt;&gt;5,E43&lt;&gt;5,E44&lt;&gt;5,E45&lt;&gt;5),-10,IF(AND(C42=TRUE,E46=6,E42&lt;&gt;6,E43&lt;&gt;6,E44&lt;&gt;6,E45&lt;&gt;6),-10,IF(AND(C43=TRUE,E46=7,E43&lt;&gt;7,E44&lt;&gt;7,E45&lt;&gt;7),-10,IF(AND(C44=TRUE,E46=8,E44&lt;&gt;8,E45&lt;&gt;8),-10,IF(AND(C45=TRUE,E46=9,E45&lt;&gt;9),-10,IF(AND(C46=TRUE,E46=10),-10,P49)))))))</f>
        <v/>
      </c>
      <c r="Q52" s="33" t="str">
        <f>IF(OR('Quiz 4'!O7="B",'Quiz 4'!O8="B",'Quiz 4'!O9="B",'Quiz 4'!O10="B",'Quiz 4'!O11="B",'Quiz 4'!O12="B",'Quiz 4'!O13="B"),10,IF(AND(C41=TRUE,E47=5,E41&lt;&gt;5,E42&lt;&gt;5,E43&lt;&gt;5,E44&lt;&gt;5,E45&lt;&gt;5,E46&lt;&gt;5),-10,IF(AND(C42=TRUE,E47=6,E42&lt;&gt;6,E43&lt;&gt;6,E44&lt;&gt;6,E45&lt;&gt;6,E46&lt;&gt;6),-10,IF(AND(C43=TRUE,E47=7,E43&lt;&gt;7,E44&lt;&gt;7,E45&lt;&gt;7,E46&lt;&gt;7),-10,IF(AND(C44=TRUE,E47=8,E44&lt;&gt;8,E45&lt;&gt;8,E46&lt;&gt;8),-10,IF(AND(C45=TRUE,E47=9,E45&lt;&gt;9,E46&lt;&gt;9),-10,IF(AND(C46=TRUE,E47=10,E46&lt;&gt;10),-10,IF(AND(C47=TRUE,E47=11),-10,Q49))))))))</f>
        <v/>
      </c>
      <c r="R52" s="33" t="str">
        <f>IF(OR('Quiz 4'!P7="B",'Quiz 4'!P8="B",'Quiz 4'!P9="B",'Quiz 4'!P10="B",'Quiz 4'!P11="B",'Quiz 4'!P12="B",'Quiz 4'!P13="B"),10,IF(AND(C41=TRUE,E48=5,E41&lt;&gt;5,E42&lt;&gt;5,E43&lt;&gt;5,E44&lt;&gt;5,E45&lt;&gt;5,E46&lt;&gt;5,E47&lt;&gt;5),-10,IF(AND(C42=TRUE,E48=6,E42&lt;&gt;6,E43&lt;&gt;6,E44&lt;&gt;6,E45&lt;&gt;6,E46&lt;&gt;6,E47&lt;&gt;6),-10,IF(AND(C43=TRUE,E48=7,E43&lt;&gt;7,E44&lt;&gt;7,E45&lt;&gt;7,E46&lt;&gt;7,E47&lt;&gt;7),-10,IF(AND(C44=TRUE,E48=8,E44&lt;&gt;8,E45&lt;&gt;8,E46&lt;&gt;8,E47&lt;&gt;8),-10,IF(AND(C45=TRUE,E48=9,E45&lt;&gt;9,E46&lt;&gt;9,E47&lt;&gt;9),-10,IF(AND(C46=TRUE,E48=10,E46&lt;&gt;10,E47&lt;&gt;10),-10,IF(AND(C47=TRUE,E48=11,E47&lt;&gt;11),-10,IF(AND(C48=TRUE,E48=12),-10,R49)))))))))</f>
        <v/>
      </c>
      <c r="S52" s="33" t="str">
        <f>IF(OR('Quiz 4'!Q7="B",'Quiz 4'!Q8="B",'Quiz 4'!Q9="B",'Quiz 4'!Q10="B",'Quiz 4'!Q11="B",'Quiz 4'!Q12="B",'Quiz 4'!Q13="B"),10,IF(AND(C41=TRUE,E49=5,E41&lt;&gt;5,E42&lt;&gt;5,E43&lt;&gt;5,E44&lt;&gt;5,E45&lt;&gt;5,E46&lt;&gt;5,E47&lt;&gt;5,E48&lt;&gt;5),-10,IF(AND(C42=TRUE,E49=6,E42&lt;&gt;6,E43&lt;&gt;6,E44&lt;&gt;6,E45&lt;&gt;6,E46&lt;&gt;6,E47&lt;&gt;6,E48&lt;&gt;6),-10,IF(AND(C43=TRUE,E49=7,E43&lt;&gt;7,E44&lt;&gt;7,E45&lt;&gt;7,E46&lt;&gt;7,E46&lt;&gt;7,E47&lt;&gt;7,E48&lt;&gt;7),-10,IF(AND(C44=TRUE,E49=8,E44&lt;&gt;8,E45&lt;&gt;8,E46&lt;&gt;8,E47&lt;&gt;8,E48&lt;&gt;8),-10,IF(AND(C45=TRUE,E49=9,E45&lt;&gt;9,E46&lt;&gt;9,E47&lt;&gt;9,E48&lt;&gt;9),-10,IF(AND(C46=TRUE,E49=10,E46&lt;&gt;10,E47&lt;&gt;10,E48&lt;&gt;10),-10,IF(AND(C47=TRUE,E49=11,E47&lt;&gt;11,E48&lt;&gt;11),-10,IF(AND(C48=TRUE,E49=12,E48&lt;&gt;12),-10,IF(AND(C49=TRUE,E49=13),-10,S49))))))))))</f>
        <v/>
      </c>
      <c r="T52" s="33" t="str">
        <f>IF(OR('Quiz 4'!R7="B",'Quiz 4'!R8="B",'Quiz 4'!R9="B",'Quiz 4'!R10="B",'Quiz 4'!R11="B",'Quiz 4'!R12="B",'Quiz 4'!R13="B"),10,IF(AND(C41=TRUE,E50=5,E41&lt;&gt;5,E42&lt;&gt;5,E43&lt;&gt;5,E44&lt;&gt;5,E45&lt;&gt;5,E46&lt;&gt;5,E47&lt;&gt;5,E48&lt;&gt;5,E49&lt;&gt;5),-10,IF(AND(C42=TRUE,E50=6,E42&lt;&gt;6,E43&lt;&gt;6,E44&lt;&gt;6,E45&lt;&gt;6,E46&lt;&gt;6,E47&lt;&gt;6,E48&lt;&gt;6,E49&lt;&gt;6),-10,IF(AND(C43=TRUE,E50=7,E43&lt;&gt;7,E44&lt;&gt;7,E45&lt;&gt;7,E46&lt;&gt;7,E47&lt;&gt;7,E48&lt;&gt;7,E49&lt;&gt;7),-10,IF(AND(C44=TRUE,E50=8,E44&lt;&gt;8,E45&lt;&gt;8,E46&lt;&gt;8,E47&lt;&gt;8,E48&lt;&gt;8,E49&lt;&gt;8),-10,IF(AND(C45=TRUE,E50=9,E45&lt;&gt;9,E46&lt;&gt;9,E47&lt;&gt;9,E48&lt;&gt;9,E49&lt;&gt;9),-10,IF(AND(C46=TRUE,E50=10,E46&lt;&gt;10,E47&lt;&gt;10,E48&lt;&gt;10,E49&lt;&gt;10),-10,IF(AND(C47=TRUE,E50=11,E47&lt;&gt;11,E48&lt;&gt;11,E49&lt;&gt;11),-10,IF(AND(C48=TRUE,E50=12,E48&lt;&gt;12,E49&lt;&gt;12),-10,IF(AND(C49=TRUE,E50=13,E49&lt;&gt;13),-10,IF(AND(C50=TRUE,E50=14),-10,T49)))))))))))</f>
        <v/>
      </c>
      <c r="U52" s="33" t="str">
        <f>IF(OR('Quiz 4'!S7="B",'Quiz 4'!S8="B",'Quiz 4'!S9="B",'Quiz 4'!S10="B",'Quiz 4'!S11="B",'Quiz 4'!S12="B",'Quiz 4'!S13="B"),10,IF(AND(C41=TRUE,E51=5,E41&lt;&gt;5,E42&lt;&gt;5,E43&lt;&gt;5,E44&lt;&gt;5,E45&lt;&gt;5,E46&lt;&gt;5,E47&lt;&gt;5,E48&lt;&gt;5,E49&lt;&gt;5,E50&lt;&gt;5),-10,IF(AND(C42=TRUE,E51=6,E42&lt;&gt;6,E43&lt;&gt;6,E44&lt;&gt;6,E45&lt;&gt;6,E46&lt;&gt;6,E47&lt;&gt;6,E48&lt;&gt;6,E49&lt;&gt;6,E50&lt;&gt;6),-10,IF(AND(C43=TRUE,E51=7,E43&lt;&gt;7,E44&lt;&gt;7,E45&lt;&gt;7,E46&lt;&gt;7,E47&lt;&gt;7,E48&lt;&gt;7,E49&lt;&gt;7,E50&lt;&gt;7),-10,IF(AND(C44=TRUE,E51=8,E44&lt;&gt;8,E45&lt;&gt;8,E46&lt;&gt;8,E47&lt;&gt;8,E48&lt;&gt;8,E49&lt;&gt;8,E50&lt;&gt;8),-10,IF(AND(C45=TRUE,E51=9,E45&lt;&gt;9,E46&lt;&gt;9,E47&lt;&gt;9,E48&lt;&gt;9,E49&lt;&gt;9,E50&lt;&gt;9),-10,IF(AND(C46=TRUE,E51=10,E46&lt;&gt;10,E47&lt;&gt;10,E48&lt;&gt;10,E49&lt;&gt;10,E50&lt;&gt;10),-10,IF(AND(C47=TRUE,E51=11,E47&lt;&gt;11,E48&lt;&gt;1,E49&lt;&gt;11,E50&lt;&gt;11),-10,IF(AND(C48=TRUE,E51=12,E48&lt;&gt;12,E49&lt;&gt;12,E50&lt;&gt;12),-10,IF(AND(C49=TRUE,E51=13,E49&lt;&gt;13,E50&lt;&gt;13),-10,IF(AND(C50=TRUE,E51=14,E50&lt;&gt;14),-10,IF(AND(C51=TRUE,E51=15),-10,U49))))))))))))</f>
        <v/>
      </c>
      <c r="V52" s="33" t="str">
        <f>IF(OR('Quiz 4'!T7="B",'Quiz 4'!T8="B",'Quiz 4'!T9="B",'Quiz 4'!T10="B",'Quiz 4'!T11="B",'Quiz 4'!T12="B",'Quiz 4'!T13="B"),10,IF(AND(C41=TRUE,E52=5,E41&lt;&gt;5,E42&lt;&gt;5,E43&lt;&gt;5,E44&lt;&gt;5,E45&lt;&gt;5,E46&lt;&gt;5,E47&lt;&gt;5,E48&lt;&gt;5,E49&lt;&gt;5,E50&lt;&gt;5,E51&lt;&gt;5),-10,IF(AND(C42=TRUE,E52=6,E42&lt;&gt;6,E43&lt;&gt;6,E44&lt;&gt;6,E45&lt;&gt;6,E46&lt;&gt;6,E47&lt;&gt;6,E48&lt;&gt;6,E49&lt;&gt;6,E50&lt;&gt;6,E51&lt;&gt;6),-10,IF(AND(C43=TRUE,E52=7,E43&lt;&gt;7,E44&lt;&gt;7,E45&lt;&gt;7,E46&lt;&gt;7,E47&lt;&gt;7,E48&lt;&gt;7,E49&lt;&gt;7,E50&lt;&gt;7,E51&lt;&gt;7),-10,IF(AND(C44=TRUE,E52=8,E44&lt;&gt;8,E45&lt;&gt;8,E46&lt;&gt;8,E47&lt;&gt;8,E48&lt;&gt;8,E49&lt;&gt;8,E50&lt;&gt;8,E51&lt;&gt;8),-10,IF(AND(C45=TRUE,E52=9,E45&lt;&gt;9,E46&lt;&gt;9,E47&lt;&gt;9,E48&lt;&gt;9,E49&lt;&gt;9,E50&lt;&gt;9,E51&lt;&gt;9),-10,IF(AND(C46=TRUE,E52=10,E46&lt;&gt;10,E47&lt;&gt;10,E48&lt;&gt;10,E49&lt;&gt;10,E50&lt;&gt;10,E51&lt;&gt;10),-10,IF(AND(C47=TRUE,E52=11,E47&lt;&gt;11,E48&lt;&gt;11,E49&lt;&gt;11,E50&lt;&gt;11,E51&lt;&gt;11),-10,IF(AND(C48=TRUE,E52=12,E48&lt;&gt;12,E49&lt;&gt;12,E50&lt;&gt;12,E51&lt;&gt;12),-10,IF(AND(C49=TRUE,E52=13,E49&lt;&gt;13,E50&lt;&gt;13,E51&lt;&gt;13),-10,IF(AND(C50=TRUE,E52=14,E50&lt;&gt;14,E51&lt;&gt;14),-10,IF(AND(C51=TRUE,E52=15,E51&lt;&gt;15),-10,IF(AND(C52=TRUE,E52=16),-10,V49)))))))))))))</f>
        <v/>
      </c>
      <c r="W52" s="33" t="str">
        <f>IF(OR('Quiz 4'!U7="B",'Quiz 4'!U8="B",'Quiz 4'!U9="B",'Quiz 4'!U10="B",'Quiz 4'!U11="B",'Quiz 4'!U12="B",'Quiz 4'!U13="B"),10,IF(AND(C41=TRUE,E53=5,E41&lt;&gt;5,E42&lt;&gt;5,E43&lt;&gt;5,E44&lt;&gt;5,E45&lt;&gt;5,E46&lt;&gt;5,E47&lt;&gt;5,E48&lt;&gt;5,E49&lt;&gt;5,E50&lt;&gt;5,E51&lt;&gt;5,E52&lt;&gt;5),-10,IF(AND(C42=TRUE,E53=6,E42&lt;&gt;6,E43&lt;&gt;6,E44&lt;&gt;6,E45&lt;&gt;6,E46&lt;&gt;6,E47&lt;&gt;6,E48&lt;&gt;6,E49&lt;&gt;6,E50&lt;&gt;6,E51&lt;&gt;6,E52&lt;&gt;6),-10,IF(AND(C43=TRUE,E53=7,E43&lt;&gt;7,E44&lt;&gt;7,E45&lt;&gt;7,E46&lt;&gt;7,E47&lt;&gt;7,E48&lt;&gt;7,E49&lt;&gt;7,E50&lt;&gt;7,E51&lt;&gt;7,E52&lt;&gt;7),-10,IF(AND(C44=TRUE,E53=8,E44&lt;&gt;8,E45&lt;&gt;8,E46&lt;&gt;8,E47&lt;&gt;8,E48&lt;&gt;8,E49&lt;&gt;8,E50&lt;&gt;8,E51&lt;&gt;8,E52&lt;&gt;8),-10,IF(AND(C45=TRUE,E53=9,E45&lt;&gt;9,E46&lt;&gt;9,E47&lt;&gt;9,E48&lt;&gt;9,E49&lt;&gt;9,E50&lt;&gt;9,E51&lt;&gt;9,E52&lt;&gt;9),-10,IF(AND(C46=TRUE,E53=10,E46&lt;&gt;10,E47&lt;&gt;10,E48&lt;&gt;10,E49&lt;&gt;10,E50&lt;&gt;10,E51&lt;&gt;10,E52&lt;&gt;10),-10,IF(AND(C47=TRUE,E53=11,E47&lt;&gt;11,E48&lt;&gt;11,E49&lt;&gt;11,E50&lt;&gt;11,E51&lt;&gt;11,E52&lt;&gt;11),-10,IF(AND(C48=TRUE,E53=12,E48&lt;&gt;12,E49&lt;&gt;12,E50&lt;&gt;12,E51&lt;&gt;12,E52&lt;&gt;12),-10,IF(AND(C49=TRUE,E53=13,E49&lt;&gt;13,E50&lt;&gt;13,E51&lt;&gt;13,E52&lt;&gt;13),-10,IF(AND(C50=TRUE,E53=14,E50&lt;&gt;14,E51&lt;&gt;14,E52&lt;&gt;14),-10,IF(AND(C51=TRUE,E53=15,E51&lt;&gt;15,E52&lt;&gt;15),-10,IF(AND(C52=TRUE,E53=16,E52&lt;&gt;16),-10,IF(AND(C53=TRUE,E53=17),-10,W49))))))))))))))</f>
        <v/>
      </c>
      <c r="X52" s="33" t="str">
        <f>IF(OR('Quiz 4'!V7="B",'Quiz 4'!V8="B",'Quiz 4'!V9="B",'Quiz 4'!V10="B",'Quiz 4'!V11="B",'Quiz 4'!V12="B",'Quiz 4'!V13="B"),10,IF(AND(C41=TRUE,E54=5,E41&lt;&gt;5,E42&lt;&gt;5,E43&lt;&gt;5,E44&lt;&gt;5,E45&lt;&gt;5,E46&lt;&gt;5,E47&lt;&gt;5,E48&lt;&gt;5,E49&lt;&gt;5,E50&lt;&gt;5,E51&lt;&gt;5,E52&lt;&gt;5,E53&lt;&gt;5),-10,IF(AND(C42=TRUE,E54=6,E42&lt;&gt;6,E43&lt;&gt;6,E44&lt;&gt;6,E45&lt;&gt;6,E46&lt;&gt;6,E47&lt;&gt;6,E48&lt;&gt;6,E49&lt;&gt;6,E50&lt;&gt;6,E51&lt;&gt;6,E52&lt;&gt;6,E53&lt;&gt;6),-10,IF(AND(C43=TRUE,E54=7,E43&lt;&gt;7,E44&lt;&gt;7,E45&lt;&gt;7,E46&lt;&gt;7,E47&lt;&gt;7,E48&lt;&gt;7,E49&lt;&gt;7,E50&lt;&gt;7,E51&lt;&gt;7,E52&lt;&gt;7,E53&lt;&gt;7),-10,IF(AND(C44=TRUE,E54=8,E44&lt;&gt;8,E45&lt;&gt;8,E46&lt;&gt;8,E47&lt;&gt;8,E48&lt;&gt;8,E49&lt;&gt;8,E50&lt;&gt;8,E51&lt;&gt;8,E52&lt;&gt;8,E53&lt;&gt;8),-10,IF(AND(C45=TRUE,E54=9,E45&lt;&gt;9,E46&lt;&gt;9,E47&lt;&gt;9,E48&lt;&gt;9,E49&lt;&gt;9,E50&lt;&gt;9,E51&lt;&gt;9,E52&lt;&gt;9,E53&lt;&gt;9),-10,IF(AND(C46=TRUE,E54=10,E46&lt;&gt;10,E47&lt;&gt;10,E48&lt;&gt;10,E49&lt;&gt;10,E50&lt;&gt;10,E51&lt;&gt;10,E52&lt;&gt;10,E53&lt;&gt;10),-10,IF(AND(C47=TRUE,E54=11,E47&lt;&gt;11,E48&lt;&gt;11,E49&lt;&gt;11,E50&lt;&gt;11,E51&lt;&gt;11,E52&lt;&gt;11,E53&lt;&gt;11),-10,IF(AND(C48=TRUE,E54=12,E48&lt;&gt;12,E49&lt;&gt;12,E50&lt;&gt;12,E51&lt;&gt;12,E52&lt;&gt;12,E53&lt;&gt;12),-10,IF(AND(C49=TRUE,E54=13,E49&lt;&gt;13,E50&lt;&gt;13,E51&lt;&gt;13,E52&lt;&gt;13,E53&lt;&gt;13),-10,IF(AND(C50=TRUE,E54=14,E50&lt;&gt;14,E51&lt;&gt;14,E52&lt;&gt;14,E53&lt;&gt;14),-10,IF(AND(C51=TRUE,E54=15,E51&lt;&gt;15,E52&lt;&gt;15,E53&lt;&gt;15),-10,IF(AND(C52=TRUE,E54=16,E52&lt;&gt;16,E53&lt;&gt;16),-10,IF(AND(C53=TRUE,E54=17,E53&lt;&gt;17),-10,IF(AND(C54=TRUE,E54=18),-10,X49)))))))))))))))</f>
        <v/>
      </c>
      <c r="Y52" s="33" t="str">
        <f>IF(OR('Quiz 4'!W7="B",'Quiz 4'!W8="B",'Quiz 4'!W9="B",'Quiz 4'!W10="B",'Quiz 4'!W11="B",'Quiz 4'!W12="B",'Quiz 4'!W13="B"),10,IF(AND(C41=TRUE,E55=5,E41&lt;&gt;5,E42&lt;&gt;5,E43&lt;&gt;5,E44&lt;&gt;5,E45&lt;&gt;5,E46&lt;&gt;5,E47&lt;&gt;5,E48&lt;&gt;5,E49&lt;&gt;5,E50&lt;&gt;5,E51&lt;&gt;5,E52&lt;&gt;5,E53&lt;&gt;5,E54&lt;&gt;5),-10,IF(AND(C42=TRUE,E55=6,E42&lt;&gt;6,E43&lt;&gt;6,E44&lt;&gt;6,E45&lt;&gt;6,E46&lt;&gt;6,E47&lt;&gt;6,E48&lt;&gt;6,E49&lt;&gt;6,E50&lt;&gt;6,E51&lt;&gt;6,E52&lt;&gt;6,E53&lt;&gt;6,E54&lt;&gt;6),-10,IF(AND(C43=TRUE,E55=7,E43&lt;&gt;7,E44&lt;&gt;7,E45&lt;&gt;7,E46&lt;&gt;7,E47&lt;&gt;7,E48&lt;&gt;7,E49&lt;&gt;7,E50&lt;&gt;7,E51&lt;&gt;7,E52&lt;&gt;7,E53&lt;&gt;7,E54&lt;&gt;7),-10,IF(AND(C44=TRUE,E55=8,E44&lt;&gt;8,E45&lt;&gt;8,E46&lt;&gt;8,E47&lt;&gt;8,E48&lt;&gt;8,E49&lt;&gt;8,E50&lt;&gt;8,E51&lt;&gt;8,E52&lt;&gt;8,E53&lt;&gt;8,E54&lt;&gt;8),-10,IF(AND(C45=TRUE,E55=9,E45&lt;&gt;9,E46&lt;&gt;9,E47&lt;&gt;9,E48&lt;&gt;9,E49&lt;&gt;9,E50&lt;&gt;9,E51&lt;&gt;9,E52&lt;&gt;9,E53&lt;&gt;9,E54&lt;&gt;9),-10,IF(AND(C46=TRUE,E55=10,E46&lt;&gt;10,E47&lt;&gt;10,E48&lt;&gt;10,E49&lt;&gt;10,E50&lt;&gt;10,E51&lt;&gt;10,E52&lt;&gt;10,E53&lt;&gt;10,E54&lt;&gt;10),-10,IF(AND(C47=TRUE,E55=11,E47&lt;&gt;11,E48&lt;&gt;11,E49&lt;&gt;11,E50&lt;&gt;11,E51&lt;&gt;11,E52&lt;&gt;11,E53&lt;&gt;11,E54&lt;&gt;11),-10,IF(AND(C48=TRUE,E55=12,E48&lt;&gt;12,E49&lt;&gt;12,E50&lt;&gt;12,E51&lt;&gt;12,E52&lt;&gt;12,E53&lt;&gt;12,E54&lt;&gt;12),-10,IF(AND(C49=TRUE,E55=13,E49&lt;&gt;13,E50&lt;&gt;13,E51&lt;&gt;13,E52&lt;&gt;13,E53&lt;&gt;13,E54&lt;&gt;13),-10,IF(AND(C50=TRUE,E55=14,E50&lt;&gt;14,E51&lt;&gt;14,E52&lt;&gt;14,E53&lt;&gt;14,E54&lt;&gt;14),-10,IF(AND(C51=TRUE,E55=15,E51&lt;&gt;15,E52&lt;&gt;15,E53&lt;&gt;15,E54&lt;&gt;15),-10,IF(AND(C52=TRUE,E55=16,E52&lt;&gt;16,E53&lt;&gt;16,E54&lt;&gt;16),-10,IF(AND(C53=TRUE,E55=17,E53&lt;&gt;17,E54&lt;&gt;17),-10,IF(AND(C54=TRUE,E55=18,E54&lt;&gt;18),-10,IF(AND(C55=TRUE,E55=19),-10,Y49))))))))))))))))</f>
        <v/>
      </c>
      <c r="Z52" s="33" t="str">
        <f>IF(OR('Quiz 4'!X7="B",'Quiz 4'!X8="B",'Quiz 4'!X9="B",'Quiz 4'!X10="B",'Quiz 4'!X11="B",'Quiz 4'!X12="B",'Quiz 4'!X13="B"),20,IF(AND(C41=TRUE,E56=5,E41&lt;&gt;5,E42&lt;&gt;5,E43&lt;&gt;5,E44&lt;&gt;5,E45&lt;&gt;5,E46&lt;&gt;5,E47&lt;&gt;5,E48&lt;&gt;5,E49&lt;&gt;5,E50&lt;&gt;5,E51&lt;&gt;5,E52&lt;&gt;5,E53&lt;&gt;5,E54&lt;&gt;5,E55&lt;&gt;5),-10,IF(AND(C42=TRUE,E56=6,E42&lt;&gt;6,E43&lt;&gt;6,E44&lt;&gt;6,E45&lt;&gt;6,E46&lt;&gt;6,E47&lt;&gt;6,E48&lt;&gt;6,E48&lt;&gt;6,E49&lt;&gt;6,E50&lt;&gt;6,E51&lt;&gt;6,E52&lt;&gt;6,E53&lt;&gt;6,E54&lt;&gt;6,E55&lt;&gt;6),-10,IF(AND(C43=TRUE,E56=7,E43&lt;&gt;7,E44&lt;&gt;7,E45&lt;&gt;7,E46&lt;&gt;7,E47&lt;&gt;7,E48&lt;&gt;7,E49&lt;&gt;7,E50&lt;&gt;7,E51&lt;&gt;7,E52&lt;&gt;7,E53&lt;&gt;7,E54&lt;&gt;7,E55&lt;&gt;7),-10,IF(AND(C44=TRUE,E56=8,E44&lt;&gt;8,E45&lt;&gt;8,E46&lt;&gt;8,E47&lt;&gt;8,E48&lt;&gt;8,E49&lt;&gt;8,E50&lt;&gt;8,E51&lt;&gt;8,E52&lt;&gt;8,E53&lt;&gt;8,E54&lt;&gt;8,E55&lt;&gt;8),-10,IF(AND(C45=TRUE,E56=9,E45&lt;&gt;9,E46&lt;&gt;9,E47&lt;&gt;9,E48&lt;&gt;9,E49&lt;&gt;9,E50&lt;&gt;9,E51&lt;&gt;9,E52&lt;&gt;9,E53&lt;&gt;9,E54&lt;&gt;9,E55&lt;&gt;9),-10,IF(AND(C46=TRUE,E56=10,E46&lt;&gt;10,E47&lt;&gt;10,E48&lt;&gt;10,E49&lt;&gt;10,E50&lt;&gt;10,E51&lt;&gt;10,E52&lt;&gt;10,E53&lt;&gt;10,E54&lt;&gt;10,E55&lt;&gt;10),-10,IF(AND(C47=TRUE,E53=11,E47&lt;&gt;11,E48&lt;&gt;11,E49&lt;&gt;11,E50&lt;&gt;11,E51&lt;&gt;11,E52&lt;&gt;11,E53&lt;&gt;11,E54&lt;&gt;11,E55&lt;&gt;11),-10,IF(AND(C48=TRUE,E56=12,E48&lt;&gt;12,E49&lt;&gt;12,E50&lt;&gt;12,E51&lt;&gt;12,E52&lt;&gt;12,E53&lt;&gt;12,E54&lt;&gt;12,E55&lt;&gt;12),-10,IF(AND(C49=TRUE,E56=13,E49&lt;&gt;13,E50&lt;&gt;13,E51&lt;&gt;13,E52&lt;&gt;13,E53&lt;&gt;13,E54&lt;&gt;13,E55&lt;&gt;13),-10,IF(AND(C50=TRUE,E56=14,E50&lt;&gt;14,E51&lt;&gt;14,E52&lt;&gt;14,E53&lt;&gt;14,E54&lt;&gt;14,E55&lt;&gt;14),-10,IF(AND(C51=TRUE,E56=15,E51&lt;&gt;15,E52&lt;&gt;15,E53&lt;&gt;15,E54&lt;&gt;15,E55&lt;&gt;15),-10,IF(AND(C52=TRUE,E56=16,E52&lt;&gt;16,E53&lt;&gt;16,E54&lt;&gt;16,E55&lt;&gt;16),-10,IF(AND(C53=TRUE,E56=17,E53&lt;&gt;17,E54&lt;&gt;17,E55&lt;&gt;17,E55&lt;&gt;17),-10,IF(AND(C54=TRUE,E56=18,E54&lt;&gt;18,E55&lt;&gt;18),-10,IF(AND(C55=TRUE,E56=19,E55&lt;&gt;19),-10,IF(AND(C56=TRUE,E56=20),-10,Z49)))))))))))))))))</f>
        <v/>
      </c>
      <c r="AA52" s="34" t="str">
        <f>IF(OR('Quiz 4'!Y7="B",'Quiz 4'!Y8="B",'Quiz 4'!Y9="B",'Quiz 4'!Y10="B",'Quiz 4'!Y11="B",'Quiz 4'!Y12="B",'Quiz 4'!Y13="B"),10,IF(AND(C41=TRUE,E57=5,E41&lt;&gt;5,E42&lt;&gt;5,E43&lt;&gt;5,E44&lt;&gt;5,E45&lt;&gt;5,E46&lt;&gt;5,E47&lt;&gt;5,E48&lt;&gt;5,E49&lt;&gt;5,E50&lt;&gt;5,E51&lt;&gt;5,E52&lt;&gt;5,E53&lt;&gt;5,E54&lt;&gt;5,E55&lt;&gt;5,E56&lt;&gt;5),-10,IF(AND(C42=TRUE,E57=6,E42&lt;&gt;6,E43&lt;&gt;6,E44&lt;&gt;6,E45&lt;&gt;6,E46&lt;&gt;6,E47&lt;&gt;6,E48&lt;&gt;6,E49&lt;&gt;6,E50&lt;&gt;6,E51&lt;&gt;6,E52&lt;&gt;6,E53&lt;&gt;6,E54&lt;&gt;6,E55&lt;&gt;6,E56&lt;&gt;6),-10,IF(AND(C43=TRUE,E57=7,E43&lt;&gt;7,E44&lt;&gt;7,E45&lt;&gt;7,E46&lt;&gt;7,E47&lt;&gt;7,E48&lt;&gt;7,E49&lt;&gt;7,E50&lt;&gt;7,E51&lt;&gt;7,E52&lt;&gt;7,E53&lt;&gt;7,E54&lt;&gt;7,E55&lt;&gt;7,E56&lt;&gt;7),-10,IF(AND(C44=TRUE,E57=8,E44&lt;&gt;8,E45&lt;&gt;8,E46&lt;&gt;8,E47&lt;&gt;8,E48&lt;&gt;8,E49&lt;&gt;8,E50&lt;&gt;8,E51&lt;&gt;8,E52&lt;&gt;8,E53&lt;&gt;8,E54&lt;&gt;8,E55&lt;&gt;8,E56&lt;&gt;8)-10,IF(AND(C45=TRUE,E57=9,E45&lt;&gt;9,E46&lt;&gt;9,E47&lt;&gt;9,E48&lt;&gt;9,E49&lt;&gt;9,E50&lt;&gt;9,E51&lt;&gt;9,E52&lt;&gt;9,E53&lt;&gt;9,E54&lt;&gt;9,E55&lt;&gt;9,E56&lt;&gt;9),-10,IF(AND(C46=TRUE,E57=10,E46&lt;&gt;10,E47&lt;&gt;10,E48&lt;&gt;10,E49&lt;&gt;10,E50&lt;&gt;10,E51&lt;&gt;10,E52&lt;&gt;10,E53&lt;&gt;10,E54&lt;&gt;10,E55&lt;&gt;10,E56&lt;&gt;10),-10,IF(AND(C47=TRUE,E57=11,E47&lt;&gt;11,E48&lt;&gt;11,E49&lt;&gt;11,E50&lt;&gt;11,E51&lt;&gt;11,E52&lt;&gt;11,E53&lt;&gt;11,E54&lt;&gt;11,E55&lt;&gt;11,E56&lt;&gt;11),-10,IF(AND(C48=TRUE,E57=12,E48&lt;&gt;12,E49&lt;&gt;12,E50&lt;&gt;12,E51&lt;&gt;12,E52&lt;&gt;12,E53&lt;&gt;12,E54&lt;&gt;12,E55&lt;&gt;12,E56&lt;&gt;12),-10,IF(AND(C49=TRUE,E57=13,E49&lt;&gt;13,E50&lt;&gt;13,E51&lt;&gt;13,E52&lt;&gt;13,E53&lt;&gt;13,E54&lt;&gt;13,E55&lt;&gt;13,E56&lt;&gt;13),-10,IF(AND(C50=TRUE,E57=14,E50&lt;&gt;14,E51&lt;&gt;14,E52&lt;&gt;14,E53&lt;&gt;14,E54&lt;&gt;14,E55&lt;&gt;14,E56&lt;&gt;14),-10,AA49)))))))))))</f>
        <v/>
      </c>
    </row>
    <row r="53" spans="2:27" hidden="1" x14ac:dyDescent="0.3">
      <c r="C53" t="b">
        <f>IF(B41&gt;=17,TRUE,FALSE)</f>
        <v>0</v>
      </c>
      <c r="D53">
        <v>17</v>
      </c>
      <c r="E53">
        <f>COUNTIF('Quiz 4'!E7:U13,-10)</f>
        <v>0</v>
      </c>
      <c r="F53" s="15"/>
      <c r="G53" s="15"/>
      <c r="H53" s="15"/>
      <c r="I53" s="15"/>
      <c r="J53" s="15"/>
      <c r="K53" s="15"/>
      <c r="L53" s="15"/>
      <c r="M53" s="15"/>
      <c r="N53" s="15"/>
      <c r="O53" s="15"/>
      <c r="P53" s="15"/>
      <c r="Q53" s="15"/>
      <c r="R53" s="15"/>
      <c r="S53" s="15"/>
      <c r="T53" s="15"/>
      <c r="U53" s="15"/>
      <c r="V53" s="15"/>
      <c r="W53" s="15"/>
      <c r="X53" s="15"/>
      <c r="Y53" s="15"/>
      <c r="Z53" s="15"/>
      <c r="AA53" s="15"/>
    </row>
    <row r="54" spans="2:27" hidden="1" x14ac:dyDescent="0.3">
      <c r="C54" t="b">
        <f>IF(B41&gt;=18,TRUE,FALSE)</f>
        <v>0</v>
      </c>
      <c r="D54">
        <v>18</v>
      </c>
      <c r="E54">
        <f>COUNTIF('Quiz 4'!E7:V13,-10)</f>
        <v>0</v>
      </c>
      <c r="F54" s="15"/>
      <c r="G54" s="15"/>
      <c r="H54" s="15"/>
    </row>
    <row r="55" spans="2:27" hidden="1" x14ac:dyDescent="0.3">
      <c r="C55" t="b">
        <f>IF(B41&gt;=19,TRUE,FALSE)</f>
        <v>0</v>
      </c>
      <c r="D55">
        <v>19</v>
      </c>
      <c r="E55">
        <f>COUNTIF('Quiz 4'!E7:W13,-10)</f>
        <v>0</v>
      </c>
      <c r="F55" s="15"/>
      <c r="G55" s="15"/>
      <c r="H55" s="15"/>
      <c r="I55" s="41" t="s">
        <v>34</v>
      </c>
    </row>
    <row r="56" spans="2:27" hidden="1" x14ac:dyDescent="0.3">
      <c r="C56" t="b">
        <f>IF(B41=20,TRUE,FALSE)</f>
        <v>0</v>
      </c>
      <c r="D56">
        <v>20</v>
      </c>
      <c r="E56">
        <f>COUNTIF('Quiz 4'!E7:X13,-10)</f>
        <v>0</v>
      </c>
      <c r="F56" s="15"/>
      <c r="G56" s="42" t="s">
        <v>30</v>
      </c>
      <c r="H56" s="15"/>
      <c r="I56" s="53">
        <v>3</v>
      </c>
      <c r="J56" s="53">
        <v>4</v>
      </c>
      <c r="K56" s="53">
        <v>5</v>
      </c>
      <c r="L56" s="53">
        <v>6</v>
      </c>
      <c r="M56" s="53">
        <v>7</v>
      </c>
      <c r="N56" s="53">
        <v>8</v>
      </c>
      <c r="O56" s="53">
        <v>9</v>
      </c>
      <c r="P56" s="53">
        <v>10</v>
      </c>
      <c r="Q56" s="53">
        <v>11</v>
      </c>
      <c r="R56" s="53">
        <v>12</v>
      </c>
      <c r="S56" s="53">
        <v>13</v>
      </c>
      <c r="T56" s="53">
        <v>14</v>
      </c>
      <c r="U56" s="53">
        <v>15</v>
      </c>
      <c r="V56" s="53">
        <v>16</v>
      </c>
      <c r="W56" s="53">
        <v>17</v>
      </c>
      <c r="X56" s="53">
        <v>18</v>
      </c>
      <c r="Y56" s="53">
        <v>19</v>
      </c>
      <c r="Z56" s="53">
        <v>20</v>
      </c>
      <c r="AA56" s="53">
        <v>21</v>
      </c>
    </row>
    <row r="57" spans="2:27" hidden="1" x14ac:dyDescent="0.3">
      <c r="B57" s="53"/>
      <c r="C57" s="53"/>
      <c r="D57">
        <v>21</v>
      </c>
      <c r="E57">
        <f>COUNTIF('Quiz 4'!E7:Y13,-10)</f>
        <v>0</v>
      </c>
      <c r="F57" s="15"/>
      <c r="G57" s="15" t="b">
        <f>OR('Quiz 4'!E22=20,'Quiz 4'!F22=20,'Quiz 4'!G22=20,'Quiz 4'!H22=20,'Quiz 4'!I22=20,'Quiz 4'!J22=20,'Quiz 4'!K22=20,'Quiz 4'!L22=20,'Quiz 4'!M22=20,'Quiz 4'!N22=20,'Quiz 4'!O22=20,'Quiz 4'!P22=20,'Quiz 4'!Q22=20,'Quiz 4'!R22=20,'Quiz 4'!S22=20,'Quiz 4'!T22=20,'Quiz 4'!U22=20,'Quiz 4'!V22=20,'Quiz 4'!W22=20,'Quiz 4'!X22=20,'Quiz 4'!Y22=20)</f>
        <v>0</v>
      </c>
      <c r="H57" s="15"/>
      <c r="I57" s="15" t="b">
        <f>OR('Quiz 4'!E22=20,'Quiz 4'!F22=20,'Quiz 4'!G22=20)</f>
        <v>0</v>
      </c>
      <c r="J57" s="15" t="b">
        <f>OR('Quiz 4'!E22=20,'Quiz 4'!F22=20,'Quiz 4'!G22=20,'Quiz 4'!H22=20)</f>
        <v>0</v>
      </c>
      <c r="K57" s="15" t="b">
        <f>OR('Quiz 4'!E22=20,'Quiz 4'!F22=20,'Quiz 4'!G22=20,'Quiz 4'!H22=20,'Quiz 4'!I22=20)</f>
        <v>0</v>
      </c>
      <c r="L57" s="15" t="b">
        <f>OR('Quiz 4'!E22=20,'Quiz 4'!F22=20,'Quiz 4'!G22=20,'Quiz 4'!H22=20,'Quiz 4'!I22=20,'Quiz 4'!J22=20)</f>
        <v>0</v>
      </c>
      <c r="M57" s="15" t="b">
        <f>OR('Quiz 4'!E22=20,'Quiz 4'!F22=20,'Quiz 4'!G22=20,'Quiz 4'!H22=20,'Quiz 4'!I22=20,'Quiz 4'!J22=20,'Quiz 4'!K22=20)</f>
        <v>0</v>
      </c>
      <c r="N57" s="15" t="b">
        <f>OR('Quiz 4'!E22=20,'Quiz 4'!F22=20,'Quiz 4'!G22=20,'Quiz 4'!H22=20,'Quiz 4'!I22=20,'Quiz 4'!J22=20,'Quiz 4'!K22=20,'Quiz 4'!L22=20)</f>
        <v>0</v>
      </c>
      <c r="O57" s="15" t="b">
        <f>OR('Quiz 4'!E22=20,'Quiz 4'!F22=20,'Quiz 4'!G22=20,'Quiz 4'!H22=20,'Quiz 4'!I22=20,'Quiz 4'!J22=20,'Quiz 4'!K22=20,'Quiz 4'!L22=20,'Quiz 4'!M22=20)</f>
        <v>0</v>
      </c>
      <c r="P57" s="15" t="b">
        <f>OR('Quiz 4'!E22=20,'Quiz 4'!F22=20,'Quiz 4'!G22=20,'Quiz 4'!H22=20,'Quiz 4'!I22=20,'Quiz 4'!J22=20,'Quiz 4'!K22=20,'Quiz 4'!L22=20,'Quiz 4'!M22=20,'Quiz 4'!N22=20)</f>
        <v>0</v>
      </c>
      <c r="Q57" s="15" t="b">
        <f>OR('Quiz 4'!E22=20,'Quiz 4'!F22=20,'Quiz 4'!G22=20,'Quiz 4'!H22=20,'Quiz 4'!I22=20,'Quiz 4'!J22=20,'Quiz 4'!K22=20,'Quiz 4'!L22=20,'Quiz 4'!M22=20,'Quiz 4'!N22=20,'Quiz 4'!O22=20)</f>
        <v>0</v>
      </c>
      <c r="R57" s="15" t="b">
        <f>OR('Quiz 4'!E22=20,'Quiz 4'!F22=20,'Quiz 4'!G22=20,'Quiz 4'!H22=20,'Quiz 4'!I22=20,'Quiz 4'!J22=20,'Quiz 4'!K22=20,'Quiz 4'!L22=20,'Quiz 4'!M22=20,'Quiz 4'!N22=20,'Quiz 4'!O22=20,'Quiz 4'!P22=20)</f>
        <v>0</v>
      </c>
      <c r="S57" s="15" t="b">
        <f>OR('Quiz 4'!E22=20,'Quiz 4'!F22=20,'Quiz 4'!G22=20,'Quiz 4'!H22=20,'Quiz 4'!I22=20,'Quiz 4'!J22=20,'Quiz 4'!K22=20,'Quiz 4'!L22=20,'Quiz 4'!M22=20,'Quiz 4'!N22=20,'Quiz 4'!O22=20,'Quiz 4'!P22=20,'Quiz 4'!Q22=20)</f>
        <v>0</v>
      </c>
      <c r="T57" s="15" t="b">
        <f>OR('Quiz 4'!E22=20,'Quiz 4'!F22=20,'Quiz 4'!G22=20,'Quiz 4'!H22=20,'Quiz 4'!I22=20,'Quiz 4'!J22=20,'Quiz 4'!K22=20,'Quiz 4'!L22=20,'Quiz 4'!M22=20,'Quiz 4'!N22=20,'Quiz 4'!O22=20,'Quiz 4'!P22=20,'Quiz 4'!Q22=20,'Quiz 4'!R22=20)</f>
        <v>0</v>
      </c>
      <c r="U57" s="15" t="b">
        <f>OR('Quiz 4'!E22=20,'Quiz 4'!F22=20,'Quiz 4'!G22=20,'Quiz 4'!H22=20,'Quiz 4'!I22=20,'Quiz 4'!J22=20,'Quiz 4'!K22=20,'Quiz 4'!L22=20,'Quiz 4'!M22=20,'Quiz 4'!N22=20,'Quiz 4'!O22=20,'Quiz 4'!P22=20,'Quiz 4'!Q22=20,'Quiz 4'!R22=20,'Quiz 4'!S22=20)</f>
        <v>0</v>
      </c>
      <c r="V57" s="15" t="b">
        <f>OR('Quiz 4'!E22=20,'Quiz 4'!F22=20,'Quiz 4'!G22=20,'Quiz 4'!H22=20,'Quiz 4'!I22=20,'Quiz 4'!J22=20,'Quiz 4'!K22=20,'Quiz 4'!L22=20,'Quiz 4'!M22=20,'Quiz 4'!N22=20,'Quiz 4'!O22=20,'Quiz 4'!P22=20,'Quiz 4'!Q22=20,'Quiz 4'!R22=20,'Quiz 4'!S22=20,'Quiz 4'!T22=20)</f>
        <v>0</v>
      </c>
      <c r="W57" s="15" t="b">
        <f>OR('Quiz 4'!E22=20,'Quiz 4'!F22=20,'Quiz 4'!G22=20,'Quiz 4'!H22=20,'Quiz 4'!I22=20,'Quiz 4'!J22=20,'Quiz 4'!K22=20,'Quiz 4'!L22=20,'Quiz 4'!M22=20,'Quiz 4'!N22=20,'Quiz 4'!O22=20,'Quiz 4'!P22=20,'Quiz 4'!Q22=20,'Quiz 4'!R22=20,'Quiz 4'!S22=20,'Quiz 4'!T22=20,'Quiz 4'!U22=20)</f>
        <v>0</v>
      </c>
      <c r="X57" s="15" t="b">
        <f>OR('Quiz 4'!E22=20,'Quiz 4'!F22=20,'Quiz 4'!G22=20,'Quiz 4'!H22=20,'Quiz 4'!I22=20,'Quiz 4'!J22=20,'Quiz 4'!K22=20,'Quiz 4'!L22=20,'Quiz 4'!M22=20,'Quiz 4'!N22=20,'Quiz 4'!O22=20,'Quiz 4'!P22=20,'Quiz 4'!Q22=20,'Quiz 4'!R22=20,'Quiz 4'!S22=20,'Quiz 4'!T22=20,'Quiz 4'!U22=20,'Quiz 4'!V22=20)</f>
        <v>0</v>
      </c>
      <c r="Y57" s="15" t="b">
        <f>OR('Quiz 4'!E22=20,'Quiz 4'!F22=20,'Quiz 4'!G22=20,'Quiz 4'!H22=20,'Quiz 4'!I22=20,'Quiz 4'!J22=20,'Quiz 4'!K22=20,'Quiz 4'!L22=20,'Quiz 4'!M22=20,'Quiz 4'!N22=20,'Quiz 4'!O22=20,'Quiz 4'!P22=20,'Quiz 4'!Q22=20,'Quiz 4'!R22=20,'Quiz 4'!S22=20,'Quiz 4'!T22=20,'Quiz 4'!U22=20,'Quiz 4'!V22=20,'Quiz 4'!W22=20)</f>
        <v>0</v>
      </c>
      <c r="Z57" s="15" t="b">
        <f>OR('Quiz 4'!E22=20,'Quiz 4'!F22=20,'Quiz 4'!G22=20,'Quiz 4'!H22=20,'Quiz 4'!I22=20,'Quiz 4'!J22=20,'Quiz 4'!K22=20,'Quiz 4'!L22=20,'Quiz 4'!M22=20,'Quiz 4'!N22=20,'Quiz 4'!O22=20,'Quiz 4'!P22=20,'Quiz 4'!Q22=20,'Quiz 4'!R22=20,'Quiz 4'!S22=20,'Quiz 4'!T22=20,'Quiz 4'!U22=20,'Quiz 4'!V22=20,'Quiz 4'!W22=20,'Quiz 4'!X22=20)</f>
        <v>0</v>
      </c>
      <c r="AA57" s="15" t="b">
        <f>OR('Quiz 4'!E22=20,'Quiz 4'!F22=20,'Quiz 4'!G22=20,'Quiz 4'!H22=20,'Quiz 4'!I22=20,'Quiz 4'!J22=20,'Quiz 4'!K22=20,'Quiz 4'!L22=20,'Quiz 4'!M22=20,'Quiz 4'!N22=20,'Quiz 4'!O22=20,'Quiz 4'!P22=20,'Quiz 4'!Q22=20,'Quiz 4'!R22=20,'Quiz 4'!S22=20,'Quiz 4'!T22=20,'Quiz 4'!U22=20,'Quiz 4'!V22=20,'Quiz 4'!W22=20,'Quiz 4'!X22=20,'Quiz 4'!Y22=20)</f>
        <v>0</v>
      </c>
    </row>
    <row r="58" spans="2:27" hidden="1" x14ac:dyDescent="0.3">
      <c r="B58" s="53"/>
      <c r="C58" s="53"/>
      <c r="D58" s="53"/>
      <c r="F58" s="15"/>
      <c r="G58" s="15" t="b">
        <f>OR('Quiz 4'!E23=20,'Quiz 4'!F23=20,'Quiz 4'!G23=20,'Quiz 4'!H23=20,'Quiz 4'!I23=20,'Quiz 4'!J23=20,'Quiz 4'!K23=20,'Quiz 4'!L23=20,'Quiz 4'!M23=20,'Quiz 4'!N23=20,'Quiz 4'!O23=20,'Quiz 4'!P23=20,'Quiz 4'!Q23=20,'Quiz 4'!R23=20,'Quiz 4'!S23=20,'Quiz 4'!T23=20,'Quiz 4'!U23=20,'Quiz 4'!V23=20,'Quiz 4'!W23=20,'Quiz 4'!X23=20,'Quiz 4'!Y23=20)</f>
        <v>0</v>
      </c>
      <c r="H58" s="15"/>
      <c r="I58" s="15" t="b">
        <f>OR('Quiz 4'!E23=20,'Quiz 4'!F23=20,'Quiz 4'!G23=20)</f>
        <v>0</v>
      </c>
      <c r="J58" s="15" t="b">
        <f>OR('Quiz 4'!E23=20,'Quiz 4'!F23=20,'Quiz 4'!G23=20,'Quiz 4'!H23=20)</f>
        <v>0</v>
      </c>
      <c r="K58" s="15" t="b">
        <f>OR('Quiz 4'!E23=20,'Quiz 4'!F23=20,'Quiz 4'!G23=20,'Quiz 4'!H23=20,'Quiz 4'!I23=20)</f>
        <v>0</v>
      </c>
      <c r="L58" s="15" t="b">
        <f>OR('Quiz 4'!E23=20,'Quiz 4'!F23=20,'Quiz 4'!G23=20,'Quiz 4'!H23=20,'Quiz 4'!I23=20,'Quiz 4'!J23=20)</f>
        <v>0</v>
      </c>
      <c r="M58" s="15" t="b">
        <f>OR('Quiz 4'!E23=20,'Quiz 4'!F23=20,'Quiz 4'!G23=20,'Quiz 4'!H23=20,'Quiz 4'!I23=20,'Quiz 4'!J23=20,'Quiz 4'!K23=20)</f>
        <v>0</v>
      </c>
      <c r="N58" s="15" t="b">
        <f>OR('Quiz 4'!E23=20,'Quiz 4'!F23=20,'Quiz 4'!G23=20,'Quiz 4'!H23=20,'Quiz 4'!I23=20,'Quiz 4'!J23=20,'Quiz 4'!K23=20,'Quiz 4'!L23=20)</f>
        <v>0</v>
      </c>
      <c r="O58" s="15" t="b">
        <f>OR('Quiz 4'!E23=20,'Quiz 4'!F23=20,'Quiz 4'!G23=20,'Quiz 4'!H23=20,'Quiz 4'!I23=20,'Quiz 4'!J23=20,'Quiz 4'!K23=20,'Quiz 4'!L23=20,'Quiz 4'!M23=20)</f>
        <v>0</v>
      </c>
      <c r="P58" s="15" t="b">
        <f>OR('Quiz 4'!E23=20,'Quiz 4'!F23=20,'Quiz 4'!G23=20,'Quiz 4'!H23=20,'Quiz 4'!I23=20,'Quiz 4'!J23=20,'Quiz 4'!K23=20,'Quiz 4'!L23=20,'Quiz 4'!M23=20,'Quiz 4'!N23=20)</f>
        <v>0</v>
      </c>
      <c r="Q58" s="15" t="b">
        <f>OR('Quiz 4'!E23=20,'Quiz 4'!F23=20,'Quiz 4'!G23=20,'Quiz 4'!H23=20,'Quiz 4'!I23=20,'Quiz 4'!J23=20,'Quiz 4'!K23=20,'Quiz 4'!L23=20,'Quiz 4'!M23=20,'Quiz 4'!N23=20,'Quiz 4'!O23=20)</f>
        <v>0</v>
      </c>
      <c r="R58" s="15" t="b">
        <f>OR('Quiz 4'!E23=20,'Quiz 4'!F23=20,'Quiz 4'!G23=20,'Quiz 4'!H23=20,'Quiz 4'!I23=20,'Quiz 4'!J23=20,'Quiz 4'!K23=20,'Quiz 4'!L23=20,'Quiz 4'!M23=20,'Quiz 4'!N23=20,'Quiz 4'!O23=20,'Quiz 4'!P23=20)</f>
        <v>0</v>
      </c>
      <c r="S58" s="15" t="b">
        <f>OR('Quiz 4'!E23=20,'Quiz 4'!F23=20,'Quiz 4'!G23=20,'Quiz 4'!H23=20,'Quiz 4'!I23=20,'Quiz 4'!J23=20,'Quiz 4'!K23=20,'Quiz 4'!L23=20,'Quiz 4'!M23=20,'Quiz 4'!N23=20,'Quiz 4'!O23=20,'Quiz 4'!P23=20,'Quiz 4'!Q23=20)</f>
        <v>0</v>
      </c>
      <c r="T58" s="15" t="b">
        <f>OR('Quiz 4'!E23=20,'Quiz 4'!F23=20,'Quiz 4'!G23=20,'Quiz 4'!H23=20,'Quiz 4'!I23=20,'Quiz 4'!J23=20,'Quiz 4'!K23=20,'Quiz 4'!L23=20,'Quiz 4'!M23=20,'Quiz 4'!N23=20,'Quiz 4'!O23=20,'Quiz 4'!P23=20,'Quiz 4'!Q23=20,'Quiz 4'!R23=20)</f>
        <v>0</v>
      </c>
      <c r="U58" s="15" t="b">
        <f>OR('Quiz 4'!E23=20,'Quiz 4'!F23=20,'Quiz 4'!G23=20,'Quiz 4'!H23=20,'Quiz 4'!I23=20,'Quiz 4'!J23=20,'Quiz 4'!K23=20,'Quiz 4'!L23=20,'Quiz 4'!M23=20,'Quiz 4'!N23=20,'Quiz 4'!O23=20,'Quiz 4'!P23=20,'Quiz 4'!Q23=20,'Quiz 4'!R23=20,'Quiz 4'!S23=20)</f>
        <v>0</v>
      </c>
      <c r="V58" s="15" t="b">
        <f>OR('Quiz 4'!E23=20,'Quiz 4'!F23=20,'Quiz 4'!G23=20,'Quiz 4'!H23=20,'Quiz 4'!I23=20,'Quiz 4'!J23=20,'Quiz 4'!K23=20,'Quiz 4'!L23=20,'Quiz 4'!M23=20,'Quiz 4'!N23=20,'Quiz 4'!O23=20,'Quiz 4'!P23=20,'Quiz 4'!Q23=20,'Quiz 4'!R23=20,'Quiz 4'!S23=20,'Quiz 4'!T23=20)</f>
        <v>0</v>
      </c>
      <c r="W58" s="15" t="b">
        <f>OR('Quiz 4'!E23=20,'Quiz 4'!F23=20,'Quiz 4'!G23=20,'Quiz 4'!H23=20,'Quiz 4'!I23=20,'Quiz 4'!J23=20,'Quiz 4'!K23=20,'Quiz 4'!L23=20,'Quiz 4'!M23=20,'Quiz 4'!N23=20,'Quiz 4'!O23=20,'Quiz 4'!P23=20,'Quiz 4'!Q23=20,'Quiz 4'!R23=20,'Quiz 4'!S23=20,'Quiz 4'!T23=20,'Quiz 4'!U23=20)</f>
        <v>0</v>
      </c>
      <c r="X58" s="15" t="b">
        <f>OR('Quiz 4'!E23=20,'Quiz 4'!F23=20,'Quiz 4'!G23=20,'Quiz 4'!H23=20,'Quiz 4'!I23=20,'Quiz 4'!J23=20,'Quiz 4'!K23=20,'Quiz 4'!L23=20,'Quiz 4'!M23=20,'Quiz 4'!N23=20,'Quiz 4'!O23=20,'Quiz 4'!P23=20,'Quiz 4'!Q23=20,'Quiz 4'!R23=20,'Quiz 4'!S23=20,'Quiz 4'!T23=20,'Quiz 4'!U23=20,'Quiz 4'!V23=20)</f>
        <v>0</v>
      </c>
      <c r="Y58" s="15" t="b">
        <f>OR('Quiz 4'!E23=20,'Quiz 4'!F23=20,'Quiz 4'!G23=20,'Quiz 4'!H23=20,'Quiz 4'!I23=20,'Quiz 4'!J23=20,'Quiz 4'!K23=20,'Quiz 4'!L23=20,'Quiz 4'!M23=20,'Quiz 4'!N23=20,'Quiz 4'!O23=20,'Quiz 4'!P23=20,'Quiz 4'!Q23=20,'Quiz 4'!R23=20,'Quiz 4'!S23=20,'Quiz 4'!T23=20,'Quiz 4'!U23=20,'Quiz 4'!V23=20,'Quiz 4'!W23=20)</f>
        <v>0</v>
      </c>
      <c r="Z58" s="15" t="b">
        <f>OR('Quiz 4'!E23=20,'Quiz 4'!F23=20,'Quiz 4'!G23=20,'Quiz 4'!H23=20,'Quiz 4'!I23=20,'Quiz 4'!J23=20,'Quiz 4'!K23=20,'Quiz 4'!L23=20,'Quiz 4'!M23=20,'Quiz 4'!N23=20,'Quiz 4'!O23=20,'Quiz 4'!P23=20,'Quiz 4'!Q23=20,'Quiz 4'!R23=20,'Quiz 4'!S23=20,'Quiz 4'!T23=20,'Quiz 4'!U23=20,'Quiz 4'!V23=20,'Quiz 4'!W23=20,'Quiz 4'!X23=20)</f>
        <v>0</v>
      </c>
      <c r="AA58" s="15" t="b">
        <f>OR('Quiz 4'!E23=20,'Quiz 4'!F23=20,'Quiz 4'!G23=20,'Quiz 4'!H23=20,'Quiz 4'!I23=20,'Quiz 4'!J23=20,'Quiz 4'!K23=20,'Quiz 4'!L23=20,'Quiz 4'!M23=20,'Quiz 4'!N23=20,'Quiz 4'!O23=20,'Quiz 4'!P23=20,'Quiz 4'!Q23=20,'Quiz 4'!R23=20,'Quiz 4'!S23=20,'Quiz 4'!T23=20,'Quiz 4'!U23=20,'Quiz 4'!V23=20,'Quiz 4'!W23=20,'Quiz 4'!X23=20,'Quiz 4'!Y23=20)</f>
        <v>0</v>
      </c>
    </row>
    <row r="59" spans="2:27" hidden="1" x14ac:dyDescent="0.3">
      <c r="B59" s="67" t="s">
        <v>31</v>
      </c>
      <c r="C59" s="67"/>
      <c r="D59" s="67"/>
      <c r="E59" s="67"/>
      <c r="F59" s="15"/>
      <c r="G59" s="15" t="b">
        <f>OR('Quiz 4'!E24=20,'Quiz 4'!F24=20,'Quiz 4'!G24=20,'Quiz 4'!H24=20,'Quiz 4'!I24=20,'Quiz 4'!J24=20,'Quiz 4'!K24=20,'Quiz 4'!L24=20,'Quiz 4'!M24=20,'Quiz 4'!N24=20,'Quiz 4'!O24=20,'Quiz 4'!P24=20,'Quiz 4'!Q24=20,'Quiz 4'!R24=20,'Quiz 4'!S24=20,'Quiz 4'!T24=20,'Quiz 4'!U24=20,'Quiz 4'!V24=20,'Quiz 4'!W24=20,'Quiz 4'!X24=20,'Quiz 4'!Y24=20)</f>
        <v>0</v>
      </c>
      <c r="H59" s="15"/>
      <c r="I59" s="15" t="b">
        <f>OR('Quiz 4'!E24=20,'Quiz 4'!F24=20,'Quiz 4'!G24=20)</f>
        <v>0</v>
      </c>
      <c r="J59" s="15" t="b">
        <f>OR('Quiz 4'!E24=20,'Quiz 4'!F24=20,'Quiz 4'!G24=20,'Quiz 4'!H24=20)</f>
        <v>0</v>
      </c>
      <c r="K59" s="15" t="b">
        <f>OR('Quiz 4'!E24=20,'Quiz 4'!F24=20,'Quiz 4'!G24=20,'Quiz 4'!H24=20,'Quiz 4'!I24=20)</f>
        <v>0</v>
      </c>
      <c r="L59" s="15" t="b">
        <f>OR('Quiz 4'!E24=20,'Quiz 4'!F24=20,'Quiz 4'!G24=20,'Quiz 4'!H24=20,'Quiz 4'!I24=20,'Quiz 4'!J24=20)</f>
        <v>0</v>
      </c>
      <c r="M59" s="15" t="b">
        <f>OR('Quiz 4'!E24=20,'Quiz 4'!F24=20,'Quiz 4'!G24=20,'Quiz 4'!H24=20,'Quiz 4'!I24=20,'Quiz 4'!J24=20,'Quiz 4'!K24=20)</f>
        <v>0</v>
      </c>
      <c r="N59" s="15" t="b">
        <f>OR('Quiz 4'!E24=20,'Quiz 4'!F24=20,'Quiz 4'!G24=20,'Quiz 4'!H24=20,'Quiz 4'!I24=20,'Quiz 4'!J24=20,'Quiz 4'!K24=20,'Quiz 4'!L24=20)</f>
        <v>0</v>
      </c>
      <c r="O59" s="15" t="b">
        <f>OR('Quiz 4'!E24=20,'Quiz 4'!F24=20,'Quiz 4'!G24=20,'Quiz 4'!H24=20,'Quiz 4'!I24=20,'Quiz 4'!J24=20,'Quiz 4'!K24=20,'Quiz 4'!L24=20,'Quiz 4'!M24=20)</f>
        <v>0</v>
      </c>
      <c r="P59" s="15" t="b">
        <f>OR('Quiz 4'!E24=20,'Quiz 4'!F24=20,'Quiz 4'!G24=20,'Quiz 4'!H24=20,'Quiz 4'!I24=20,'Quiz 4'!J24=20,'Quiz 4'!K24=20,'Quiz 4'!L24=20,'Quiz 4'!M24=20,'Quiz 4'!N24=20)</f>
        <v>0</v>
      </c>
      <c r="Q59" s="15" t="b">
        <f>OR('Quiz 4'!E24=20,'Quiz 4'!F24=20,'Quiz 4'!G24=20,'Quiz 4'!H24=20,'Quiz 4'!I24=20,'Quiz 4'!J24=20,'Quiz 4'!K24=20,'Quiz 4'!L24=20,'Quiz 4'!M24=20,'Quiz 4'!N24=20,'Quiz 4'!O24=20)</f>
        <v>0</v>
      </c>
      <c r="R59" s="15" t="b">
        <f>OR('Quiz 4'!E24=20,'Quiz 4'!F24=20,'Quiz 4'!G24=20,'Quiz 4'!H24=20,'Quiz 4'!I24=20,'Quiz 4'!J24=20,'Quiz 4'!K24=20,'Quiz 4'!L24=20,'Quiz 4'!M24=20,'Quiz 4'!N24=20,'Quiz 4'!O24=20,'Quiz 4'!P24=20)</f>
        <v>0</v>
      </c>
      <c r="S59" s="15" t="b">
        <f>OR('Quiz 4'!E24=20,'Quiz 4'!F24=20,'Quiz 4'!G24=20,'Quiz 4'!H24=20,'Quiz 4'!I24=20,'Quiz 4'!J24=20,'Quiz 4'!K24=20,'Quiz 4'!L24=20,'Quiz 4'!M24=20,'Quiz 4'!N24=20,'Quiz 4'!O24=20,'Quiz 4'!P24=20,'Quiz 4'!Q24=20)</f>
        <v>0</v>
      </c>
      <c r="T59" s="15" t="b">
        <f>OR('Quiz 4'!E24=20,'Quiz 4'!F24=20,'Quiz 4'!G24=20,'Quiz 4'!H24=20,'Quiz 4'!I24=20,'Quiz 4'!J24=20,'Quiz 4'!K24=20,'Quiz 4'!L24=20,'Quiz 4'!M24=20,'Quiz 4'!N24=20,'Quiz 4'!O24=20,'Quiz 4'!P24=20,'Quiz 4'!Q24=20,'Quiz 4'!R24=20)</f>
        <v>0</v>
      </c>
      <c r="U59" s="15" t="b">
        <f>OR('Quiz 4'!E24=20,'Quiz 4'!F24=20,'Quiz 4'!G24=20,'Quiz 4'!H24=20,'Quiz 4'!I24=20,'Quiz 4'!J24=20,'Quiz 4'!K24=20,'Quiz 4'!L24=20,'Quiz 4'!M24=20,'Quiz 4'!N24=20,'Quiz 4'!O24=20,'Quiz 4'!P24=20,'Quiz 4'!Q24=20,'Quiz 4'!R24=20,'Quiz 4'!S24=20)</f>
        <v>0</v>
      </c>
      <c r="V59" s="15" t="b">
        <f>OR('Quiz 4'!E24=20,'Quiz 4'!F24=20,'Quiz 4'!G24=20,'Quiz 4'!H24=20,'Quiz 4'!I24=20,'Quiz 4'!J24=20,'Quiz 4'!K24=20,'Quiz 4'!L24=20,'Quiz 4'!M24=20,'Quiz 4'!N24=20,'Quiz 4'!O24=20,'Quiz 4'!P24=20,'Quiz 4'!Q24=20,'Quiz 4'!R24=20,'Quiz 4'!S24=20,'Quiz 4'!T24=20)</f>
        <v>0</v>
      </c>
      <c r="W59" s="15" t="b">
        <f>OR('Quiz 4'!E24=20,'Quiz 4'!F24=20,'Quiz 4'!G24=20,'Quiz 4'!H24=20,'Quiz 4'!I24=20,'Quiz 4'!J24=20,'Quiz 4'!K24=20,'Quiz 4'!L24=20,'Quiz 4'!M24=20,'Quiz 4'!N24=20,'Quiz 4'!O24=20,'Quiz 4'!P24=20,'Quiz 4'!Q24=20,'Quiz 4'!R24=20,'Quiz 4'!S24=20,'Quiz 4'!T24=20,'Quiz 4'!U24=20)</f>
        <v>0</v>
      </c>
      <c r="X59" s="15" t="b">
        <f>OR('Quiz 4'!E24=20,'Quiz 4'!F24=20,'Quiz 4'!G24=20,'Quiz 4'!H24=20,'Quiz 4'!I24=20,'Quiz 4'!J24=20,'Quiz 4'!K24=20,'Quiz 4'!L24=20,'Quiz 4'!M24=20,'Quiz 4'!N24=20,'Quiz 4'!O24=20,'Quiz 4'!P24=20,'Quiz 4'!Q24=20,'Quiz 4'!R24=20,'Quiz 4'!S24=20,'Quiz 4'!T24=20,'Quiz 4'!U24=20,'Quiz 4'!V24=20)</f>
        <v>0</v>
      </c>
      <c r="Y59" s="15" t="b">
        <f>OR('Quiz 4'!E24=20,'Quiz 4'!F24=20,'Quiz 4'!G24=20,'Quiz 4'!H24=20,'Quiz 4'!I24=20,'Quiz 4'!J24=20,'Quiz 4'!K24=20,'Quiz 4'!L24=20,'Quiz 4'!M24=20,'Quiz 4'!N24=20,'Quiz 4'!O24=20,'Quiz 4'!P24=20,'Quiz 4'!Q24=20,'Quiz 4'!R24=20,'Quiz 4'!S24=20,'Quiz 4'!T24=20,'Quiz 4'!U24=20,'Quiz 4'!V24=20,'Quiz 4'!W24=20)</f>
        <v>0</v>
      </c>
      <c r="Z59" s="15" t="b">
        <f>OR('Quiz 4'!E24=20,'Quiz 4'!F24=20,'Quiz 4'!G24=20,'Quiz 4'!H24=20,'Quiz 4'!I24=20,'Quiz 4'!J24=20,'Quiz 4'!K24=20,'Quiz 4'!L24=20,'Quiz 4'!M24=20,'Quiz 4'!N24=20,'Quiz 4'!O24=20,'Quiz 4'!P24=20,'Quiz 4'!Q24=20,'Quiz 4'!R24=20,'Quiz 4'!S24=20,'Quiz 4'!T24=20,'Quiz 4'!U24=20,'Quiz 4'!V24=20,'Quiz 4'!W24=20,'Quiz 4'!X24=20)</f>
        <v>0</v>
      </c>
      <c r="AA59" s="15" t="b">
        <f>OR('Quiz 4'!E24=20,'Quiz 4'!F24=20,'Quiz 4'!G24=20,'Quiz 4'!H24=20,'Quiz 4'!I24=20,'Quiz 4'!J24=20,'Quiz 4'!K24=20,'Quiz 4'!L24=20,'Quiz 4'!M24=20,'Quiz 4'!N24=20,'Quiz 4'!O24=20,'Quiz 4'!P24=20,'Quiz 4'!Q24=20,'Quiz 4'!R24=20,'Quiz 4'!S24=20,'Quiz 4'!T24=20,'Quiz 4'!U24=20,'Quiz 4'!V24=20,'Quiz 4'!W24=20,'Quiz 4'!X24=20,'Quiz 4'!Y24=20)</f>
        <v>0</v>
      </c>
    </row>
    <row r="60" spans="2:27" hidden="1" x14ac:dyDescent="0.3">
      <c r="B60" s="16" t="s">
        <v>5</v>
      </c>
      <c r="D60" t="s">
        <v>6</v>
      </c>
      <c r="E60"/>
      <c r="F60" s="15"/>
      <c r="G60" s="15" t="b">
        <f>OR('Quiz 4'!E25=20,'Quiz 4'!F25=20,'Quiz 4'!G25=20,'Quiz 4'!H25=20,'Quiz 4'!I25=20,'Quiz 4'!J25=20,'Quiz 4'!K25=20,'Quiz 4'!L25=20,'Quiz 4'!M25=20,'Quiz 4'!N25=20,'Quiz 4'!O25=20,'Quiz 4'!P25=20,'Quiz 4'!Q25=20,'Quiz 4'!R25=20,'Quiz 4'!S25=20,'Quiz 4'!T25=20,'Quiz 4'!U25=20,'Quiz 4'!V25=20,'Quiz 4'!W25=20,'Quiz 4'!X25=20,'Quiz 4'!Y25=20)</f>
        <v>0</v>
      </c>
      <c r="H60" s="15"/>
      <c r="I60" s="15" t="b">
        <f>OR('Quiz 4'!E25=20,'Quiz 4'!F25=20,'Quiz 4'!G25=20)</f>
        <v>0</v>
      </c>
      <c r="J60" s="15" t="b">
        <f>OR('Quiz 4'!E25=20,'Quiz 4'!F25=20,'Quiz 4'!G25=20,'Quiz 4'!H25=20)</f>
        <v>0</v>
      </c>
      <c r="K60" s="15" t="b">
        <f>OR('Quiz 4'!E25=20,'Quiz 4'!F25=20,'Quiz 4'!G25=20,'Quiz 4'!H25=20,'Quiz 4'!I25=20)</f>
        <v>0</v>
      </c>
      <c r="L60" s="15" t="b">
        <f>OR('Quiz 4'!E25=20,'Quiz 4'!F25=20,'Quiz 4'!G25=20,'Quiz 4'!H25=20,'Quiz 4'!I25=20,'Quiz 4'!J25=20)</f>
        <v>0</v>
      </c>
      <c r="M60" s="15" t="b">
        <f>OR('Quiz 4'!E25=20,'Quiz 4'!F25=20,'Quiz 4'!G25=20,'Quiz 4'!H25=20,'Quiz 4'!I25=20,'Quiz 4'!J25=20,'Quiz 4'!K25=20)</f>
        <v>0</v>
      </c>
      <c r="N60" s="15" t="b">
        <f>OR('Quiz 4'!E25=20,'Quiz 4'!F25=20,'Quiz 4'!G25=20,'Quiz 4'!H25=20,'Quiz 4'!I25=20,'Quiz 4'!J25=20,'Quiz 4'!K25=20,'Quiz 4'!L25=20)</f>
        <v>0</v>
      </c>
      <c r="O60" s="15" t="b">
        <f>OR('Quiz 4'!E25=20,'Quiz 4'!F25=20,'Quiz 4'!G25=20,'Quiz 4'!H25=20,'Quiz 4'!I25=20,'Quiz 4'!J25=20,'Quiz 4'!K25=20,'Quiz 4'!L25=20,'Quiz 4'!M25=20)</f>
        <v>0</v>
      </c>
      <c r="P60" s="15" t="b">
        <f>OR('Quiz 4'!E25=20,'Quiz 4'!F25=20,'Quiz 4'!G25=20,'Quiz 4'!H25=20,'Quiz 4'!I25=20,'Quiz 4'!J25=20,'Quiz 4'!K25=20,'Quiz 4'!L25=20,'Quiz 4'!M25=20,'Quiz 4'!N25=20)</f>
        <v>0</v>
      </c>
      <c r="Q60" s="15" t="b">
        <f>OR('Quiz 4'!E25=20,'Quiz 4'!F25=20,'Quiz 4'!G25=20,'Quiz 4'!H25=20,'Quiz 4'!I25=20,'Quiz 4'!J25=20,'Quiz 4'!K25=20,'Quiz 4'!L25=20,'Quiz 4'!M25=20,'Quiz 4'!N25=20,'Quiz 4'!O25=20)</f>
        <v>0</v>
      </c>
      <c r="R60" s="15" t="b">
        <f>OR('Quiz 4'!E25=20,'Quiz 4'!F25=20,'Quiz 4'!G25=20,'Quiz 4'!H25=20,'Quiz 4'!I25=20,'Quiz 4'!J25=20,'Quiz 4'!K25=20,'Quiz 4'!L25=20,'Quiz 4'!M25=20,'Quiz 4'!N25=20,'Quiz 4'!O25=20,'Quiz 4'!P25=20)</f>
        <v>0</v>
      </c>
      <c r="S60" s="15" t="b">
        <f>OR('Quiz 4'!E25=20,'Quiz 4'!F25=20,'Quiz 4'!G25=20,'Quiz 4'!H25=20,'Quiz 4'!I25=20,'Quiz 4'!J25=20,'Quiz 4'!K25=20,'Quiz 4'!L25=20,'Quiz 4'!M25=20,'Quiz 4'!N25=20,'Quiz 4'!O25=20,'Quiz 4'!P25=20,'Quiz 4'!Q25=20)</f>
        <v>0</v>
      </c>
      <c r="T60" s="15" t="b">
        <f>OR('Quiz 4'!E25=20,'Quiz 4'!F25=20,'Quiz 4'!G25=20,'Quiz 4'!H25=20,'Quiz 4'!I25=20,'Quiz 4'!J25=20,'Quiz 4'!K25=20,'Quiz 4'!L25=20,'Quiz 4'!M25=20,'Quiz 4'!N25=20,'Quiz 4'!O25=20,'Quiz 4'!P25=20,'Quiz 4'!Q25=20,'Quiz 4'!R25=20)</f>
        <v>0</v>
      </c>
      <c r="U60" s="15" t="b">
        <f>OR('Quiz 4'!E25=20,'Quiz 4'!F25=20,'Quiz 4'!G25=20,'Quiz 4'!H25=20,'Quiz 4'!I25=20,'Quiz 4'!J25=20,'Quiz 4'!K25=20,'Quiz 4'!L25=20,'Quiz 4'!M25=20,'Quiz 4'!N25=20,'Quiz 4'!O25=20,'Quiz 4'!P25=20,'Quiz 4'!Q25=20,'Quiz 4'!R25=20,'Quiz 4'!S25=20)</f>
        <v>0</v>
      </c>
      <c r="V60" s="15" t="b">
        <f>OR('Quiz 4'!E25=20,'Quiz 4'!F25=20,'Quiz 4'!G25=20,'Quiz 4'!H25=20,'Quiz 4'!I25=20,'Quiz 4'!J25=20,'Quiz 4'!K25=20,'Quiz 4'!L25=20,'Quiz 4'!M25=20,'Quiz 4'!N25=20,'Quiz 4'!O25=20,'Quiz 4'!P25=20,'Quiz 4'!Q25=20,'Quiz 4'!R25=20,'Quiz 4'!S25=20,'Quiz 4'!T25=20)</f>
        <v>0</v>
      </c>
      <c r="W60" s="15" t="b">
        <f>OR('Quiz 4'!E25=20,'Quiz 4'!F25=20,'Quiz 4'!G25=20,'Quiz 4'!H25=20,'Quiz 4'!I25=20,'Quiz 4'!J25=20,'Quiz 4'!K25=20,'Quiz 4'!L25=20,'Quiz 4'!M25=20,'Quiz 4'!N25=20,'Quiz 4'!O25=20,'Quiz 4'!P25=20,'Quiz 4'!Q25=20,'Quiz 4'!R25=20,'Quiz 4'!S25=20,'Quiz 4'!T25=20,'Quiz 4'!U25=20)</f>
        <v>0</v>
      </c>
      <c r="X60" s="15" t="b">
        <f>OR('Quiz 4'!E25=20,'Quiz 4'!F25=20,'Quiz 4'!G25=20,'Quiz 4'!H25=20,'Quiz 4'!I25=20,'Quiz 4'!J25=20,'Quiz 4'!K25=20,'Quiz 4'!L25=20,'Quiz 4'!M25=20,'Quiz 4'!N25=20,'Quiz 4'!O25=20,'Quiz 4'!P25=20,'Quiz 4'!Q25=20,'Quiz 4'!R25=20,'Quiz 4'!S25=20,'Quiz 4'!T25=20,'Quiz 4'!U25=20,'Quiz 4'!V25=20)</f>
        <v>0</v>
      </c>
      <c r="Y60" s="15" t="b">
        <f>OR('Quiz 4'!E25=20,'Quiz 4'!F25=20,'Quiz 4'!G25=20,'Quiz 4'!H25=20,'Quiz 4'!I25=20,'Quiz 4'!J25=20,'Quiz 4'!K25=20,'Quiz 4'!L25=20,'Quiz 4'!M25=20,'Quiz 4'!N25=20,'Quiz 4'!O25=20,'Quiz 4'!P25=20,'Quiz 4'!Q25=20,'Quiz 4'!R25=20,'Quiz 4'!S25=20,'Quiz 4'!T25=20,'Quiz 4'!U25=20,'Quiz 4'!V25=20,'Quiz 4'!W25=20)</f>
        <v>0</v>
      </c>
      <c r="Z60" s="15" t="b">
        <f>OR('Quiz 4'!E25=20,'Quiz 4'!F25=20,'Quiz 4'!G25=20,'Quiz 4'!H25=20,'Quiz 4'!I25=20,'Quiz 4'!J25=20,'Quiz 4'!K25=20,'Quiz 4'!L25=20,'Quiz 4'!M25=20,'Quiz 4'!N25=20,'Quiz 4'!O25=20,'Quiz 4'!P25=20,'Quiz 4'!Q25=20,'Quiz 4'!R25=20,'Quiz 4'!S25=20,'Quiz 4'!T25=20,'Quiz 4'!U25=20,'Quiz 4'!V25=20,'Quiz 4'!W25=20,'Quiz 4'!X25=20)</f>
        <v>0</v>
      </c>
      <c r="AA60" s="15" t="b">
        <f>OR('Quiz 4'!E25=20,'Quiz 4'!F25=20,'Quiz 4'!G25=20,'Quiz 4'!H25=20,'Quiz 4'!I25=20,'Quiz 4'!J25=20,'Quiz 4'!K25=20,'Quiz 4'!L25=20,'Quiz 4'!M25=20,'Quiz 4'!N25=20,'Quiz 4'!O25=20,'Quiz 4'!P25=20,'Quiz 4'!Q25=20,'Quiz 4'!R25=20,'Quiz 4'!S25=20,'Quiz 4'!T25=20,'Quiz 4'!U25=20,'Quiz 4'!V25=20,'Quiz 4'!W25=20,'Quiz 4'!X25=20,'Quiz 4'!Y25=20)</f>
        <v>0</v>
      </c>
    </row>
    <row r="61" spans="2:27" hidden="1" x14ac:dyDescent="0.3">
      <c r="B61">
        <f>COUNTIF('Quiz 4'!E22:Y28,-10)</f>
        <v>0</v>
      </c>
      <c r="C61" t="b">
        <f>IF(B61&gt;=5,TRUE,FALSE)</f>
        <v>0</v>
      </c>
      <c r="D61" s="53">
        <v>5</v>
      </c>
      <c r="E61">
        <f>COUNTIF('Quiz 4'!E22:I28,-10)</f>
        <v>0</v>
      </c>
      <c r="F61" s="15"/>
      <c r="G61" s="15" t="b">
        <f>OR('Quiz 4'!E26=20,'Quiz 4'!F26=20,'Quiz 4'!G26=20,'Quiz 4'!H26=20,'Quiz 4'!I26=20,'Quiz 4'!J26=20,'Quiz 4'!K26=20,'Quiz 4'!L26=20,'Quiz 4'!M26=20,'Quiz 4'!N26=20,'Quiz 4'!O26=20,'Quiz 4'!P26=20,'Quiz 4'!Q26=20,'Quiz 4'!R26=20,'Quiz 4'!S26=20,'Quiz 4'!T26=20,'Quiz 4'!U26=20,'Quiz 4'!V26=20,'Quiz 4'!W26=20,'Quiz 4'!X26=20,'Quiz 4'!Y26=20)</f>
        <v>0</v>
      </c>
      <c r="H61" s="15"/>
      <c r="I61" s="15" t="b">
        <f>OR('Quiz 4'!E26=20,'Quiz 4'!F26=20,'Quiz 4'!G26=20)</f>
        <v>0</v>
      </c>
      <c r="J61" s="15" t="b">
        <f>OR('Quiz 4'!E26=20,'Quiz 4'!F26=20,'Quiz 4'!G26=20,'Quiz 4'!H26=20)</f>
        <v>0</v>
      </c>
      <c r="K61" s="15" t="b">
        <f>OR('Quiz 4'!E26=20,'Quiz 4'!F26=20,'Quiz 4'!G26=20,'Quiz 4'!H26=20,'Quiz 4'!I26=20)</f>
        <v>0</v>
      </c>
      <c r="L61" s="15" t="b">
        <f>OR('Quiz 4'!E26=20,'Quiz 4'!F26=20,'Quiz 4'!G26=20,'Quiz 4'!H26=20,'Quiz 4'!I26=20,'Quiz 4'!J26=20)</f>
        <v>0</v>
      </c>
      <c r="M61" s="15" t="b">
        <f>OR('Quiz 4'!E26=20,'Quiz 4'!F26=20,'Quiz 4'!G26=20,'Quiz 4'!H26=20,'Quiz 4'!I26=20,'Quiz 4'!J26=20,'Quiz 4'!K26=20)</f>
        <v>0</v>
      </c>
      <c r="N61" s="15" t="b">
        <f>OR('Quiz 4'!E26=20,'Quiz 4'!F26=20,'Quiz 4'!G26=20,'Quiz 4'!H26=20,'Quiz 4'!I26=20,'Quiz 4'!J26=20,'Quiz 4'!K26=20,'Quiz 4'!L26=20)</f>
        <v>0</v>
      </c>
      <c r="O61" s="15" t="b">
        <f>OR('Quiz 4'!E26=20,'Quiz 4'!F26=20,'Quiz 4'!G26=20,'Quiz 4'!H26=20,'Quiz 4'!I26=20,'Quiz 4'!J26=20,'Quiz 4'!K26=20,'Quiz 4'!L26=20,'Quiz 4'!M26=20)</f>
        <v>0</v>
      </c>
      <c r="P61" s="15" t="b">
        <f>OR('Quiz 4'!E26=20,'Quiz 4'!F26=20,'Quiz 4'!G26=20,'Quiz 4'!H26=20,'Quiz 4'!I26=20,'Quiz 4'!J26=20,'Quiz 4'!K26=20,'Quiz 4'!L26=20,'Quiz 4'!M26=20,'Quiz 4'!N26=20)</f>
        <v>0</v>
      </c>
      <c r="Q61" s="15" t="b">
        <f>OR('Quiz 4'!E26=20,'Quiz 4'!F26=20,'Quiz 4'!G26=20,'Quiz 4'!H26=20,'Quiz 4'!I26=20,'Quiz 4'!J26=20,'Quiz 4'!K26=20,'Quiz 4'!L26=20,'Quiz 4'!M26=20,'Quiz 4'!N26=20,'Quiz 4'!O26=20)</f>
        <v>0</v>
      </c>
      <c r="R61" s="15" t="b">
        <f>OR('Quiz 4'!E26=20,'Quiz 4'!F26=20,'Quiz 4'!G26=20,'Quiz 4'!H26=20,'Quiz 4'!I26=20,'Quiz 4'!J26=20,'Quiz 4'!K26=20,'Quiz 4'!L26=20,'Quiz 4'!M26=20,'Quiz 4'!N26=20,'Quiz 4'!O26=20,'Quiz 4'!P26=20)</f>
        <v>0</v>
      </c>
      <c r="S61" s="15" t="b">
        <f>OR('Quiz 4'!E26=20,'Quiz 4'!F26=20,'Quiz 4'!G26=20,'Quiz 4'!H26=20,'Quiz 4'!I26=20,'Quiz 4'!J26=20,'Quiz 4'!K26=20,'Quiz 4'!L26=20,'Quiz 4'!M26=20,'Quiz 4'!N26=20,'Quiz 4'!O26=20,'Quiz 4'!P26=20,'Quiz 4'!Q26=20)</f>
        <v>0</v>
      </c>
      <c r="T61" s="15" t="b">
        <f>OR('Quiz 4'!E26=20,'Quiz 4'!F26=20,'Quiz 4'!G26=20,'Quiz 4'!H26=20,'Quiz 4'!I26=20,'Quiz 4'!J26=20,'Quiz 4'!K26=20,'Quiz 4'!L26=20,'Quiz 4'!M26=20,'Quiz 4'!N26=20,'Quiz 4'!O26=20,'Quiz 4'!P26=20,'Quiz 4'!Q26=20,'Quiz 4'!R26=20)</f>
        <v>0</v>
      </c>
      <c r="U61" s="15" t="b">
        <f>OR('Quiz 4'!E26=20,'Quiz 4'!F26=20,'Quiz 4'!G26=20,'Quiz 4'!H26=20,'Quiz 4'!I26=20,'Quiz 4'!J26=20,'Quiz 4'!K26=20,'Quiz 4'!L26=20,'Quiz 4'!M26=20,'Quiz 4'!N26=20,'Quiz 4'!O26=20,'Quiz 4'!P26=20,'Quiz 4'!Q26=20,'Quiz 4'!R26=20,'Quiz 4'!S26=20)</f>
        <v>0</v>
      </c>
      <c r="V61" s="15" t="b">
        <f>OR('Quiz 4'!E26=20,'Quiz 4'!F26=20,'Quiz 4'!G26=20,'Quiz 4'!H26=20,'Quiz 4'!I26=20,'Quiz 4'!J26=20,'Quiz 4'!K26=20,'Quiz 4'!L26=20,'Quiz 4'!M26=20,'Quiz 4'!N26=20,'Quiz 4'!O26=20,'Quiz 4'!P26=20,'Quiz 4'!Q26=20,'Quiz 4'!R26=20,'Quiz 4'!S26=20,'Quiz 4'!T26=20)</f>
        <v>0</v>
      </c>
      <c r="W61" s="15" t="b">
        <f>OR('Quiz 4'!E26=20,'Quiz 4'!F26=20,'Quiz 4'!G26=20,'Quiz 4'!H26=20,'Quiz 4'!I26=20,'Quiz 4'!J26=20,'Quiz 4'!K26=20,'Quiz 4'!L26=20,'Quiz 4'!M26=20,'Quiz 4'!N26=20,'Quiz 4'!O26=20,'Quiz 4'!P26=20,'Quiz 4'!Q26=20,'Quiz 4'!R26=20,'Quiz 4'!S26=20,'Quiz 4'!T26=20,'Quiz 4'!U26=20)</f>
        <v>0</v>
      </c>
      <c r="X61" s="15" t="b">
        <f>OR('Quiz 4'!E26=20,'Quiz 4'!F26=20,'Quiz 4'!G26=20,'Quiz 4'!H26=20,'Quiz 4'!I26=20,'Quiz 4'!J26=20,'Quiz 4'!K26=20,'Quiz 4'!L26=20,'Quiz 4'!M26=20,'Quiz 4'!N26=20,'Quiz 4'!O26=20,'Quiz 4'!P26=20,'Quiz 4'!Q26=20,'Quiz 4'!R26=20,'Quiz 4'!S26=20,'Quiz 4'!T26=20,'Quiz 4'!U26=20,'Quiz 4'!V26=20)</f>
        <v>0</v>
      </c>
      <c r="Y61" s="15" t="b">
        <f>OR('Quiz 4'!E26=20,'Quiz 4'!F26=20,'Quiz 4'!G26=20,'Quiz 4'!H26=20,'Quiz 4'!I26=20,'Quiz 4'!J26=20,'Quiz 4'!K26=20,'Quiz 4'!L26=20,'Quiz 4'!M26=20,'Quiz 4'!N26=20,'Quiz 4'!O26=20,'Quiz 4'!P26=20,'Quiz 4'!Q26=20,'Quiz 4'!R26=20,'Quiz 4'!S26=20,'Quiz 4'!T26=20,'Quiz 4'!U26=20,'Quiz 4'!V26=20,'Quiz 4'!W26=20)</f>
        <v>0</v>
      </c>
      <c r="Z61" s="15" t="b">
        <f>OR('Quiz 4'!E26=20,'Quiz 4'!F26=20,'Quiz 4'!G26=20,'Quiz 4'!H26=20,'Quiz 4'!I26=20,'Quiz 4'!J26=20,'Quiz 4'!K26=20,'Quiz 4'!L26=20,'Quiz 4'!M26=20,'Quiz 4'!N26=20,'Quiz 4'!O26=20,'Quiz 4'!P26=20,'Quiz 4'!Q26=20,'Quiz 4'!R26=20,'Quiz 4'!S26=20,'Quiz 4'!T26=20,'Quiz 4'!U26=20,'Quiz 4'!V26=20,'Quiz 4'!W26=20,'Quiz 4'!X26=20)</f>
        <v>0</v>
      </c>
      <c r="AA61" s="15" t="b">
        <f>OR('Quiz 4'!E26=20,'Quiz 4'!F26=20,'Quiz 4'!G26=20,'Quiz 4'!H26=20,'Quiz 4'!I26=20,'Quiz 4'!J26=20,'Quiz 4'!K26=20,'Quiz 4'!L26=20,'Quiz 4'!M26=20,'Quiz 4'!N26=20,'Quiz 4'!O26=20,'Quiz 4'!P26=20,'Quiz 4'!Q26=20,'Quiz 4'!R26=20,'Quiz 4'!S26=20,'Quiz 4'!T26=20,'Quiz 4'!U26=20,'Quiz 4'!V26=20,'Quiz 4'!W26=20,'Quiz 4'!X26=20,'Quiz 4'!Y26=20)</f>
        <v>0</v>
      </c>
    </row>
    <row r="62" spans="2:27" hidden="1" x14ac:dyDescent="0.3">
      <c r="B62" s="15"/>
      <c r="C62" t="b">
        <f>IF(B61&gt;=6,TRUE,FALSE)</f>
        <v>0</v>
      </c>
      <c r="D62" s="53">
        <v>6</v>
      </c>
      <c r="E62">
        <f>COUNTIF('Quiz 4'!E22:J28,-10)</f>
        <v>0</v>
      </c>
      <c r="F62" s="15"/>
      <c r="G62" s="15" t="b">
        <f>OR('Quiz 4'!E27=20,'Quiz 4'!F27=20,'Quiz 4'!G27=20,'Quiz 4'!H27=20,'Quiz 4'!I27=20,'Quiz 4'!J27=20,'Quiz 4'!K27=20,'Quiz 4'!L27=20,'Quiz 4'!M27=20,'Quiz 4'!N27=20,'Quiz 4'!O27=20,'Quiz 4'!P27=20,'Quiz 4'!Q27=20,'Quiz 4'!R27=20,'Quiz 4'!S27=20,'Quiz 4'!T27=20,'Quiz 4'!U27=20,'Quiz 4'!V27=20,'Quiz 4'!W27=20,'Quiz 4'!X27=20,'Quiz 4'!Y27=20)</f>
        <v>0</v>
      </c>
      <c r="H62" s="15"/>
      <c r="I62" s="15" t="b">
        <f>OR('Quiz 4'!E27=20,'Quiz 4'!F27=20,'Quiz 4'!G27=20)</f>
        <v>0</v>
      </c>
      <c r="J62" s="15" t="b">
        <f>OR('Quiz 4'!E27=20,'Quiz 4'!F27=20,'Quiz 4'!G27=20,'Quiz 4'!H27=20)</f>
        <v>0</v>
      </c>
      <c r="K62" s="15" t="b">
        <f>OR('Quiz 4'!E27=20,'Quiz 4'!F27=20,'Quiz 4'!G27=20,'Quiz 4'!H27=20,'Quiz 4'!I27=20)</f>
        <v>0</v>
      </c>
      <c r="L62" s="15" t="b">
        <f>OR('Quiz 4'!E27=20,'Quiz 4'!F27=20,'Quiz 4'!G27=20,'Quiz 4'!H27=20,'Quiz 4'!I27=20,'Quiz 4'!J27=20)</f>
        <v>0</v>
      </c>
      <c r="M62" s="15" t="b">
        <f>OR('Quiz 4'!E27=20,'Quiz 4'!F27=20,'Quiz 4'!G27=20,'Quiz 4'!H27=20,'Quiz 4'!I27=20,'Quiz 4'!J27=20,'Quiz 4'!K27=20)</f>
        <v>0</v>
      </c>
      <c r="N62" s="15" t="b">
        <f>OR('Quiz 4'!E27=20,'Quiz 4'!F27=20,'Quiz 4'!G27=20,'Quiz 4'!H27=20,'Quiz 4'!I27=20,'Quiz 4'!J27=20,'Quiz 4'!K27=20,'Quiz 4'!L27=20)</f>
        <v>0</v>
      </c>
      <c r="O62" s="15" t="b">
        <f>OR('Quiz 4'!E27=20,'Quiz 4'!F27=20,'Quiz 4'!G27=20,'Quiz 4'!H27=20,'Quiz 4'!I27=20,'Quiz 4'!J27=20,'Quiz 4'!K27=20,'Quiz 4'!L27=20,'Quiz 4'!M27=20)</f>
        <v>0</v>
      </c>
      <c r="P62" s="15" t="b">
        <f>OR('Quiz 4'!E27=20,'Quiz 4'!F27=20,'Quiz 4'!G27=20,'Quiz 4'!H27=20,'Quiz 4'!I27=20,'Quiz 4'!J27=20,'Quiz 4'!K27=20,'Quiz 4'!L27=20,'Quiz 4'!M27=20,'Quiz 4'!N27=20)</f>
        <v>0</v>
      </c>
      <c r="Q62" s="15" t="b">
        <f>OR('Quiz 4'!E27=20,'Quiz 4'!F27=20,'Quiz 4'!G27=20,'Quiz 4'!H27=20,'Quiz 4'!I27=20,'Quiz 4'!J27=20,'Quiz 4'!K27=20,'Quiz 4'!L27=20,'Quiz 4'!M27=20,'Quiz 4'!N27=20,'Quiz 4'!O27=20)</f>
        <v>0</v>
      </c>
      <c r="R62" s="15" t="b">
        <f>OR('Quiz 4'!E27=20,'Quiz 4'!F27=20,'Quiz 4'!G27=20,'Quiz 4'!H27=20,'Quiz 4'!I27=20,'Quiz 4'!J27=20,'Quiz 4'!K27=20,'Quiz 4'!L27=20,'Quiz 4'!M27=20,'Quiz 4'!N27=20,'Quiz 4'!O27=20,'Quiz 4'!P27=20)</f>
        <v>0</v>
      </c>
      <c r="S62" s="15" t="b">
        <f>OR('Quiz 4'!E27=20,'Quiz 4'!F27=20,'Quiz 4'!G27=20,'Quiz 4'!H27=20,'Quiz 4'!I27=20,'Quiz 4'!J27=20,'Quiz 4'!K27=20,'Quiz 4'!L27=20,'Quiz 4'!M27=20,'Quiz 4'!N27=20,'Quiz 4'!O27=20,'Quiz 4'!P27=20,'Quiz 4'!Q27=20)</f>
        <v>0</v>
      </c>
      <c r="T62" s="15" t="b">
        <f>OR('Quiz 4'!E27=20,'Quiz 4'!F27=20,'Quiz 4'!G27=20,'Quiz 4'!H27=20,'Quiz 4'!I27=20,'Quiz 4'!J27=20,'Quiz 4'!K27=20,'Quiz 4'!L27=20,'Quiz 4'!M27=20,'Quiz 4'!N27=20,'Quiz 4'!O27=20,'Quiz 4'!P27=20,'Quiz 4'!Q27=20,'Quiz 4'!R27=20)</f>
        <v>0</v>
      </c>
      <c r="U62" s="15" t="b">
        <f>OR('Quiz 4'!E27=20,'Quiz 4'!F27=20,'Quiz 4'!G27=20,'Quiz 4'!H27=20,'Quiz 4'!I27=20,'Quiz 4'!J27=20,'Quiz 4'!K27=20,'Quiz 4'!L27=20,'Quiz 4'!M27=20,'Quiz 4'!N27=20,'Quiz 4'!O27=20,'Quiz 4'!P27=20,'Quiz 4'!Q27=20,'Quiz 4'!R27=20,'Quiz 4'!S27=20)</f>
        <v>0</v>
      </c>
      <c r="V62" s="15" t="b">
        <f>OR('Quiz 4'!E27=20,'Quiz 4'!F27=20,'Quiz 4'!G27=20,'Quiz 4'!H27=20,'Quiz 4'!I27=20,'Quiz 4'!J27=20,'Quiz 4'!K27=20,'Quiz 4'!L27=20,'Quiz 4'!M27=20,'Quiz 4'!N27=20,'Quiz 4'!O27=20,'Quiz 4'!P27=20,'Quiz 4'!Q27=20,'Quiz 4'!R27=20,'Quiz 4'!S27=20,'Quiz 4'!T27=20)</f>
        <v>0</v>
      </c>
      <c r="W62" s="15" t="b">
        <f>OR('Quiz 4'!E27=20,'Quiz 4'!F27=20,'Quiz 4'!G27=20,'Quiz 4'!H27=20,'Quiz 4'!I27=20,'Quiz 4'!J27=20,'Quiz 4'!K27=20,'Quiz 4'!L27=20,'Quiz 4'!M27=20,'Quiz 4'!N27=20,'Quiz 4'!O27=20,'Quiz 4'!P27=20,'Quiz 4'!Q27=20,'Quiz 4'!R27=20,'Quiz 4'!S27=20,'Quiz 4'!T27=20,'Quiz 4'!U27=20)</f>
        <v>0</v>
      </c>
      <c r="X62" s="15" t="b">
        <f>OR('Quiz 4'!E27=20,'Quiz 4'!F27=20,'Quiz 4'!G27=20,'Quiz 4'!H27=20,'Quiz 4'!I27=20,'Quiz 4'!J27=20,'Quiz 4'!K27=20,'Quiz 4'!L27=20,'Quiz 4'!M27=20,'Quiz 4'!N27=20,'Quiz 4'!O27=20,'Quiz 4'!P27=20,'Quiz 4'!Q27=20,'Quiz 4'!R27=20,'Quiz 4'!S27=20,'Quiz 4'!T27=20,'Quiz 4'!U27=20,'Quiz 4'!V27=20)</f>
        <v>0</v>
      </c>
      <c r="Y62" s="15" t="b">
        <f>OR('Quiz 4'!E27=20,'Quiz 4'!F27=20,'Quiz 4'!G27=20,'Quiz 4'!H27=20,'Quiz 4'!I27=20,'Quiz 4'!J27=20,'Quiz 4'!K27=20,'Quiz 4'!L27=20,'Quiz 4'!M27=20,'Quiz 4'!N27=20,'Quiz 4'!O27=20,'Quiz 4'!P27=20,'Quiz 4'!Q27=20,'Quiz 4'!R27=20,'Quiz 4'!S27=20,'Quiz 4'!T27=20,'Quiz 4'!U27=20,'Quiz 4'!V27=20,'Quiz 4'!W27=20)</f>
        <v>0</v>
      </c>
      <c r="Z62" s="15" t="b">
        <f>OR('Quiz 4'!E27=20,'Quiz 4'!F27=20,'Quiz 4'!G27=20,'Quiz 4'!H27=20,'Quiz 4'!I27=20,'Quiz 4'!J27=20,'Quiz 4'!K27=20,'Quiz 4'!L27=20,'Quiz 4'!M27=20,'Quiz 4'!N27=20,'Quiz 4'!O27=20,'Quiz 4'!P27=20,'Quiz 4'!Q27=20,'Quiz 4'!R27=20,'Quiz 4'!S27=20,'Quiz 4'!T27=20,'Quiz 4'!U27=20,'Quiz 4'!V27=20,'Quiz 4'!W27=20,'Quiz 4'!X27=20)</f>
        <v>0</v>
      </c>
      <c r="AA62" s="15" t="b">
        <f>OR('Quiz 4'!E27=20,'Quiz 4'!F27=20,'Quiz 4'!G27=20,'Quiz 4'!H27=20,'Quiz 4'!I27=20,'Quiz 4'!J27=20,'Quiz 4'!K27=20,'Quiz 4'!L27=20,'Quiz 4'!M27=20,'Quiz 4'!N27=20,'Quiz 4'!O27=20,'Quiz 4'!P27=20,'Quiz 4'!Q27=20,'Quiz 4'!R27=20,'Quiz 4'!S27=20,'Quiz 4'!T27=20,'Quiz 4'!U27=20,'Quiz 4'!V27=20,'Quiz 4'!W27=20,'Quiz 4'!X27=20,'Quiz 4'!Y27=20)</f>
        <v>0</v>
      </c>
    </row>
    <row r="63" spans="2:27" hidden="1" x14ac:dyDescent="0.3">
      <c r="B63" s="15"/>
      <c r="C63" t="b">
        <f>IF(B61&gt;=7,TRUE,FALSE)</f>
        <v>0</v>
      </c>
      <c r="D63" s="15">
        <v>7</v>
      </c>
      <c r="E63">
        <f>COUNTIF('Quiz 4'!E22:K28,-10)</f>
        <v>0</v>
      </c>
      <c r="F63" s="15"/>
      <c r="G63" s="15" t="b">
        <f>OR('Quiz 4'!E28=20,'Quiz 4'!F28=20,'Quiz 4'!G28=20,'Quiz 4'!H28=20,'Quiz 4'!I28=20,'Quiz 4'!J28=20,'Quiz 4'!K28=20,'Quiz 4'!L28=20,'Quiz 4'!M28=20,'Quiz 4'!N28=20,'Quiz 4'!O28=20,'Quiz 4'!P28=20,'Quiz 4'!Q28=20,'Quiz 4'!R28=20,'Quiz 4'!S28=20,'Quiz 4'!T28=20,'Quiz 4'!U28=20,'Quiz 4'!V28=20,'Quiz 4'!W28=20,'Quiz 4'!X28=20,'Quiz 4'!Y28=20)</f>
        <v>0</v>
      </c>
      <c r="H63" s="15"/>
      <c r="I63" s="15" t="b">
        <f>OR('Quiz 4'!E28=20,'Quiz 4'!F28=20,'Quiz 4'!G28=20)</f>
        <v>0</v>
      </c>
      <c r="J63" s="15" t="b">
        <f>OR('Quiz 4'!E28=20,'Quiz 4'!F28=20,'Quiz 4'!G28=20,'Quiz 4'!H28=20)</f>
        <v>0</v>
      </c>
      <c r="K63" s="15" t="b">
        <f>OR('Quiz 4'!E28=20,'Quiz 4'!F28=20,'Quiz 4'!G28=20,'Quiz 4'!H28=20,'Quiz 4'!I28=20)</f>
        <v>0</v>
      </c>
      <c r="L63" s="15" t="b">
        <f>OR('Quiz 4'!E28=20,'Quiz 4'!F28=20,'Quiz 4'!G28=20,'Quiz 4'!H28=20,'Quiz 4'!I28=20,'Quiz 4'!J28=20)</f>
        <v>0</v>
      </c>
      <c r="M63" s="15" t="b">
        <f>OR('Quiz 4'!E28=20,'Quiz 4'!F28=20,'Quiz 4'!G28=20,'Quiz 4'!H28=20,'Quiz 4'!I28=20,'Quiz 4'!J28=20,'Quiz 4'!K28=20)</f>
        <v>0</v>
      </c>
      <c r="N63" s="15" t="b">
        <f>OR('Quiz 4'!E28=20,'Quiz 4'!F28=20,'Quiz 4'!G28=20,'Quiz 4'!H28=20,'Quiz 4'!I28=20,'Quiz 4'!J28=20,'Quiz 4'!K28=20,'Quiz 4'!L28=20)</f>
        <v>0</v>
      </c>
      <c r="O63" s="15" t="b">
        <f>OR('Quiz 4'!E28=20,'Quiz 4'!F28=20,'Quiz 4'!G28=20,'Quiz 4'!H28=20,'Quiz 4'!I28=20,'Quiz 4'!J28=20,'Quiz 4'!K28=20,'Quiz 4'!L28=20,'Quiz 4'!M28=20)</f>
        <v>0</v>
      </c>
      <c r="P63" s="15" t="b">
        <f>OR('Quiz 4'!E28=20,'Quiz 4'!F28=20,'Quiz 4'!G28=20,'Quiz 4'!H28=20,'Quiz 4'!I28=20,'Quiz 4'!J28=20,'Quiz 4'!K28=20,'Quiz 4'!L28=20,'Quiz 4'!M28=20,'Quiz 4'!N28=20)</f>
        <v>0</v>
      </c>
      <c r="Q63" s="15" t="b">
        <f>OR('Quiz 4'!E28=20,'Quiz 4'!F28=20,'Quiz 4'!G28=20,'Quiz 4'!H28=20,'Quiz 4'!I28=20,'Quiz 4'!J28=20,'Quiz 4'!K28=20,'Quiz 4'!L28=20,'Quiz 4'!M28=20,'Quiz 4'!N28=20,'Quiz 4'!O28=20)</f>
        <v>0</v>
      </c>
      <c r="R63" s="15" t="b">
        <f>OR('Quiz 4'!E28=20,'Quiz 4'!F28=20,'Quiz 4'!G28=20,'Quiz 4'!H28=20,'Quiz 4'!I28=20,'Quiz 4'!J28=20,'Quiz 4'!K28=20,'Quiz 4'!L28=20,'Quiz 4'!M28=20,'Quiz 4'!N28=20,'Quiz 4'!O28=20,'Quiz 4'!P28=20)</f>
        <v>0</v>
      </c>
      <c r="S63" s="15" t="b">
        <f>OR('Quiz 4'!E28=20,'Quiz 4'!F28=20,'Quiz 4'!G28=20,'Quiz 4'!H28=20,'Quiz 4'!I28=20,'Quiz 4'!J28=20,'Quiz 4'!K28=20,'Quiz 4'!L28=20,'Quiz 4'!M28=20,'Quiz 4'!N28=20,'Quiz 4'!O28=20,'Quiz 4'!P28=20,'Quiz 4'!Q28=20)</f>
        <v>0</v>
      </c>
      <c r="T63" s="15" t="b">
        <f>OR('Quiz 4'!E28=20,'Quiz 4'!F28=20,'Quiz 4'!G28=20,'Quiz 4'!H28=20,'Quiz 4'!I28=20,'Quiz 4'!J28=20,'Quiz 4'!K28=20,'Quiz 4'!L28=20,'Quiz 4'!M28=20,'Quiz 4'!N28=20,'Quiz 4'!O28=20,'Quiz 4'!P28=20,'Quiz 4'!Q28=20,'Quiz 4'!R28=20)</f>
        <v>0</v>
      </c>
      <c r="U63" s="15" t="b">
        <f>OR('Quiz 4'!E28=20,'Quiz 4'!F28=20,'Quiz 4'!G28=20,'Quiz 4'!H28=20,'Quiz 4'!I28=20,'Quiz 4'!J28=20,'Quiz 4'!K28=20,'Quiz 4'!L28=20,'Quiz 4'!M28=20,'Quiz 4'!N28=20,'Quiz 4'!O28=20,'Quiz 4'!P28=20,'Quiz 4'!Q28=20,'Quiz 4'!R28=20,'Quiz 4'!S28=20)</f>
        <v>0</v>
      </c>
      <c r="V63" s="15" t="b">
        <f>OR('Quiz 4'!E28=20,'Quiz 4'!F28=20,'Quiz 4'!G28=20,'Quiz 4'!H28=20,'Quiz 4'!I28=20,'Quiz 4'!J28=20,'Quiz 4'!K28=20,'Quiz 4'!L28=20,'Quiz 4'!M28=20,'Quiz 4'!N28=20,'Quiz 4'!O28=20,'Quiz 4'!P28=20,'Quiz 4'!Q28=20,'Quiz 4'!R28=20,'Quiz 4'!S28=20,'Quiz 4'!T28=20)</f>
        <v>0</v>
      </c>
      <c r="W63" s="15" t="b">
        <f>OR('Quiz 4'!E28=20,'Quiz 4'!F28=20,'Quiz 4'!G28=20,'Quiz 4'!H28=20,'Quiz 4'!I28=20,'Quiz 4'!J28=20,'Quiz 4'!K28=20,'Quiz 4'!L28=20,'Quiz 4'!M28=20,'Quiz 4'!N28=20,'Quiz 4'!O28=20,'Quiz 4'!P28=20,'Quiz 4'!Q28=20,'Quiz 4'!R28=20,'Quiz 4'!S28=20,'Quiz 4'!T28=20,'Quiz 4'!U28=20)</f>
        <v>0</v>
      </c>
      <c r="X63" s="15" t="b">
        <f>OR('Quiz 4'!E28=20,'Quiz 4'!F28=20,'Quiz 4'!G28=20,'Quiz 4'!H28=20,'Quiz 4'!I28=20,'Quiz 4'!J28=20,'Quiz 4'!K28=20,'Quiz 4'!L28=20,'Quiz 4'!M28=20,'Quiz 4'!N28=20,'Quiz 4'!O28=20,'Quiz 4'!P28=20,'Quiz 4'!Q28=20,'Quiz 4'!R28=20,'Quiz 4'!S28=20,'Quiz 4'!T28=20,'Quiz 4'!U28=20,'Quiz 4'!V28=20)</f>
        <v>0</v>
      </c>
      <c r="Y63" s="15" t="b">
        <f>OR('Quiz 4'!E28=20,'Quiz 4'!F28=20,'Quiz 4'!G28=20,'Quiz 4'!H28=20,'Quiz 4'!I28=20,'Quiz 4'!J28=20,'Quiz 4'!K28=20,'Quiz 4'!L28=20,'Quiz 4'!M28=20,'Quiz 4'!N28=20,'Quiz 4'!O28=20,'Quiz 4'!P28=20,'Quiz 4'!Q28=20,'Quiz 4'!R28=20,'Quiz 4'!S28=20,'Quiz 4'!T28=20,'Quiz 4'!U28=20,'Quiz 4'!V28=20,'Quiz 4'!W28=20)</f>
        <v>0</v>
      </c>
      <c r="Z63" s="15" t="b">
        <f>OR('Quiz 4'!E28=20,'Quiz 4'!F28=20,'Quiz 4'!G28=20,'Quiz 4'!H28=20,'Quiz 4'!I28=20,'Quiz 4'!J28=20,'Quiz 4'!K28=20,'Quiz 4'!L28=20,'Quiz 4'!M28=20,'Quiz 4'!N28=20,'Quiz 4'!O28=20,'Quiz 4'!P28=20,'Quiz 4'!Q28=20,'Quiz 4'!R28=20,'Quiz 4'!S28=20,'Quiz 4'!T28=20,'Quiz 4'!U28=20,'Quiz 4'!V28=20,'Quiz 4'!W28=20,'Quiz 4'!X28=20)</f>
        <v>0</v>
      </c>
      <c r="AA63" s="15" t="b">
        <f>OR('Quiz 4'!E28=20,'Quiz 4'!F28=20,'Quiz 4'!G28=20,'Quiz 4'!H28=20,'Quiz 4'!I28=20,'Quiz 4'!J28=20,'Quiz 4'!K28=20,'Quiz 4'!L28=20,'Quiz 4'!M28=20,'Quiz 4'!N28=20,'Quiz 4'!O28=20,'Quiz 4'!P28=20,'Quiz 4'!Q28=20,'Quiz 4'!R28=20,'Quiz 4'!S28=20,'Quiz 4'!T28=20,'Quiz 4'!U28=20,'Quiz 4'!V28=20,'Quiz 4'!W28=20,'Quiz 4'!X28=20,'Quiz 4'!Y28=20)</f>
        <v>0</v>
      </c>
    </row>
    <row r="64" spans="2:27" hidden="1" x14ac:dyDescent="0.3">
      <c r="B64" s="15"/>
      <c r="C64" t="b">
        <f>IF(B61&gt;=8,TRUE,FALSE)</f>
        <v>0</v>
      </c>
      <c r="D64" s="15">
        <v>8</v>
      </c>
      <c r="E64">
        <f>COUNTIF('Quiz 4'!E22:L28,-10)</f>
        <v>0</v>
      </c>
      <c r="G64" s="15">
        <f>COUNTIF(G57:G63,TRUE)</f>
        <v>0</v>
      </c>
      <c r="I64" s="15">
        <f t="shared" ref="I64:AA64" si="5">COUNTIF(I57:I63,TRUE)</f>
        <v>0</v>
      </c>
      <c r="J64" s="15">
        <f t="shared" si="5"/>
        <v>0</v>
      </c>
      <c r="K64" s="15">
        <f t="shared" si="5"/>
        <v>0</v>
      </c>
      <c r="L64" s="15">
        <f t="shared" si="5"/>
        <v>0</v>
      </c>
      <c r="M64" s="15">
        <f t="shared" si="5"/>
        <v>0</v>
      </c>
      <c r="N64" s="15">
        <f t="shared" si="5"/>
        <v>0</v>
      </c>
      <c r="O64" s="15">
        <f t="shared" si="5"/>
        <v>0</v>
      </c>
      <c r="P64" s="15">
        <f t="shared" si="5"/>
        <v>0</v>
      </c>
      <c r="Q64" s="15">
        <f t="shared" si="5"/>
        <v>0</v>
      </c>
      <c r="R64" s="15">
        <f t="shared" si="5"/>
        <v>0</v>
      </c>
      <c r="S64" s="15">
        <f t="shared" si="5"/>
        <v>0</v>
      </c>
      <c r="T64" s="15">
        <f t="shared" si="5"/>
        <v>0</v>
      </c>
      <c r="U64" s="15">
        <f t="shared" si="5"/>
        <v>0</v>
      </c>
      <c r="V64" s="15">
        <f t="shared" si="5"/>
        <v>0</v>
      </c>
      <c r="W64" s="15">
        <f t="shared" si="5"/>
        <v>0</v>
      </c>
      <c r="X64" s="15">
        <f t="shared" si="5"/>
        <v>0</v>
      </c>
      <c r="Y64" s="15">
        <f t="shared" si="5"/>
        <v>0</v>
      </c>
      <c r="Z64" s="15">
        <f t="shared" si="5"/>
        <v>0</v>
      </c>
      <c r="AA64" s="15">
        <f t="shared" si="5"/>
        <v>0</v>
      </c>
    </row>
    <row r="65" spans="2:27" hidden="1" x14ac:dyDescent="0.3">
      <c r="B65" s="15"/>
      <c r="C65" t="b">
        <f>IF(B61&gt;=9,TRUE,FALSE)</f>
        <v>0</v>
      </c>
      <c r="D65" s="15">
        <v>9</v>
      </c>
      <c r="E65">
        <f>COUNTIF('Quiz 4'!E22:M28,-10)</f>
        <v>0</v>
      </c>
      <c r="I65" s="39" t="str">
        <f>IF(I64=3,10,"")</f>
        <v/>
      </c>
      <c r="J65" s="40" t="str">
        <f>IF(AND(J64=3,I64&lt;&gt;3),10,IF(J64=4,20,""))</f>
        <v/>
      </c>
      <c r="K65" s="40" t="str">
        <f>IF(AND(K64=3,J64&lt;&gt;3,I64&lt;&gt;3),10,IF(AND(K64=4,J64&lt;&gt;4),20,IF(K64=5,20,"")))</f>
        <v/>
      </c>
      <c r="L65" s="40" t="str">
        <f>IF(AND(L64=3,K64&lt;&gt;3,J64&lt;&gt;3,I64&lt;&gt;3),10,IF(AND(L64=4,K64&lt;&gt;4,J64&lt;&gt;4),20,IF(AND(L64=5,K64&lt;&gt;5),20,IF(L64=6,20,""))))</f>
        <v/>
      </c>
      <c r="M65" s="40" t="str">
        <f>IF(AND(M64=3,L64&lt;&gt;3,K64&lt;&gt;3,J64&lt;&gt;3,I64&lt;&gt;3),10,IF(AND(M64=4,L64&lt;&gt;4,K64&lt;&gt;4,J64&lt;&gt;4),20,IF(AND(M64=5,L64&lt;&gt;5,K64&lt;&gt;5),20,IF(AND(M64=6,L64&lt;&gt;6),20,IF(M64=7,20,"")))))</f>
        <v/>
      </c>
      <c r="N65" s="40" t="str">
        <f>IF(AND(N64=3,M64&lt;&gt;3,L64&lt;&gt;3,K64&lt;&gt;3,J64&lt;&gt;3,I64&lt;&gt;3),10,IF(AND(N64=4,M64&lt;&gt;4,L64&lt;&gt;4,K64&lt;&gt;4,J64&lt;&gt;4),20,IF(AND(N64=5,M64&lt;&gt;5,L64&lt;&gt;5,K64&lt;&gt;5),20,IF(AND(N64=6,M64&lt;&gt;6,L64&lt;&gt;6),20,IF(AND(N64=7,M64&lt;&gt;7),20,"")))))</f>
        <v/>
      </c>
      <c r="O65" s="40" t="str">
        <f>IF(AND(O64=3,N64&lt;&gt;3,M64&lt;&gt;3,L64&lt;&gt;3,K64&lt;&gt;3,J64&lt;&gt;3,I64&lt;&gt;3),10,IF(AND(O64=4,N64&lt;&gt;4,M64&lt;&gt;4,L64&lt;&gt;4,K64&lt;&gt;4,J64&lt;&gt;4),20,IF(AND(O64=5,N64&lt;&gt;5,M64&lt;&gt;5,L64&lt;&gt;5,K64&lt;&gt;5),20,IF(AND(O64=6,N64&lt;&gt;6,M64&lt;&gt;6,L64&lt;&gt;6),20,IF(AND(O64=7,N64&lt;&gt;7,M64&lt;&gt;7),20,"")))))</f>
        <v/>
      </c>
      <c r="P65" s="40" t="str">
        <f>IF(AND(P64=3,O64&lt;&gt;3,N64&lt;&gt;3,M64&lt;&gt;3,L64&lt;&gt;3,K64&lt;&gt;3,J64&lt;&gt;3,I64&lt;&gt;3),10,IF(AND(P64=4,O64&lt;&gt;4,N64&lt;&gt;4,M64&lt;&gt;4,L64&lt;&gt;4,K64&lt;&gt;4,J64&lt;&gt;4),20,IF(AND(P64=5,O64&lt;&gt;5,N64&lt;&gt;5,M64&lt;&gt;5,L64&lt;&gt;5,K64&lt;&gt;5),20,IF(AND(P64=6,O64&lt;&gt;6,N64&lt;&gt;6,M64&lt;&gt;6,L64&lt;&gt;6),20,IF(AND(P64=7,O64&lt;&gt;7,N64&lt;&gt;7,M64&lt;&gt;7),20,"")))))</f>
        <v/>
      </c>
      <c r="Q65" s="40" t="str">
        <f>IF(AND(Q64=3,P64&lt;&gt;3,O64&lt;&gt;3,N64&lt;&gt;3,M64&lt;&gt;3,L64&lt;&gt;3,K64&lt;&gt;3,J64&lt;&gt;3,I64&lt;&gt;3),10,IF(AND(Q64=4,P64&lt;&gt;4,O64&lt;&gt;4,N64&lt;&gt;4,M64&lt;&gt;4,L64&lt;&gt;4,K64&lt;&gt;4,J64&lt;&gt;4),20,IF(AND(Q64=5,P64&lt;&gt;5,O64&lt;&gt;5,N64&lt;&gt;5,M64&lt;&gt;5,L64&lt;&gt;5,K64&lt;&gt;5),20,IF(AND(Q64=6,P64&lt;&gt;6,O64&lt;&gt;6,N64&lt;&gt;6,M64&lt;&gt;6,L64&lt;&gt;6),20,IF(AND(Q64=7,P64&lt;&gt;7,O64&lt;&gt;7,N64&lt;&gt;7,M64&lt;&gt;7),20,"")))))</f>
        <v/>
      </c>
      <c r="R65" s="40" t="str">
        <f>IF(AND(R64=3,Q64&lt;&gt;3,P64&lt;&gt;3,O64&lt;&gt;3,N64&lt;&gt;3,M64&lt;&gt;3,L64&lt;&gt;3,K64&lt;&gt;3,J64&lt;&gt;3,I64&lt;&gt;3),10,IF(AND(R64=4,Q64&lt;&gt;4,P64&lt;&gt;4,O64&lt;&gt;4,N64&lt;&gt;4,M64&lt;&gt;4,L64&lt;&gt;4,K64&lt;&gt;4,J64&lt;&gt;4),20,IF(AND(R64=5,Q64&lt;&gt;5,P64&lt;&gt;5,O64&lt;&gt;5,N64&lt;&gt;5,M64&lt;&gt;5,L64&lt;&gt;5,K64&lt;&gt;5),20,IF(AND(R64=6,Q64&lt;&gt;6,P64&lt;&gt;6,O64&lt;&gt;6,N64&lt;&gt;6,M64&lt;&gt;6,L64&lt;&gt;6),20,IF(AND(R64=7,Q64&lt;&gt;7,P64&lt;&gt;7,O64&lt;&gt;7,N64&lt;&gt;7,M64&lt;&gt;7),20,"")))))</f>
        <v/>
      </c>
      <c r="S65" s="40" t="str">
        <f>IF(AND(S64=3,R64&lt;&gt;3,Q64&lt;&gt;3,P64&lt;&gt;3,O64&lt;&gt;3,N64&lt;&gt;3,M64&lt;&gt;3,L64&lt;&gt;3,K64&lt;&gt;3,J64&lt;&gt;3,I64&lt;&gt;3),10,IF(AND(S64=4,R64&lt;&gt;4,Q64&lt;&gt;4,P64&lt;&gt;4,O64&lt;&gt;4,N64&lt;&gt;4,M64&lt;&gt;4,L64&lt;&gt;4,K64&lt;&gt;4,J64&lt;&gt;4),20,IF(AND(S64=5,R64&lt;&gt;5,Q64&lt;&gt;5,P64&lt;&gt;5,O64&lt;&gt;5,N64&lt;&gt;5,M64&lt;&gt;5,L64&lt;&gt;5,K64&lt;&gt;5),20,IF(AND(S64=6,R64&lt;&gt;6,Q64&lt;&gt;6,P64&lt;&gt;6,O64&lt;&gt;6,N64&lt;&gt;6,M64&lt;&gt;6,L64&lt;&gt;6),20,IF(AND(S64=7,R64&lt;&gt;7,Q64&lt;&gt;7,P64&lt;&gt;7,O64&lt;&gt;7,N64&lt;&gt;7,M64&lt;&gt;7),20,"")))))</f>
        <v/>
      </c>
      <c r="T65" s="40" t="str">
        <f>IF(AND(T64=3,S64&lt;&gt;3,R64&lt;&gt;3,Q64&lt;&gt;3,P64&lt;&gt;3,O64&lt;&gt;3,N64&lt;&gt;3,M64&lt;&gt;3,L64&lt;&gt;3,K64&lt;&gt;3,J64&lt;&gt;3,I64&lt;&gt;3),10,IF(AND(T64=4,S64&lt;&gt;4,R64&lt;&gt;4,Q64&lt;&gt;4,P64&lt;&gt;4,O64&lt;&gt;4,N64&lt;&gt;4,M64&lt;&gt;4,L64&lt;&gt;4,K64&lt;&gt;4,J64&lt;&gt;4),20,IF(AND(T64=5,S64&lt;&gt;5,R64&lt;&gt;5,Q64&lt;&gt;5,P64&lt;&gt;5,O64&lt;&gt;5,N64&lt;&gt;5,M64&lt;&gt;5,L64&lt;&gt;5,K64&lt;&gt;5),20,IF(AND(T64=6,S64&lt;&gt;6,R64&lt;&gt;6,Q64&lt;&gt;6,P64&lt;&gt;6,O64&lt;&gt;6,N64&lt;&gt;6,M64&lt;&gt;6,L64&lt;&gt;6),20,IF(AND(T64=7,S64&lt;&gt;7,R64&lt;&gt;7,Q64&lt;&gt;7,P64&lt;&gt;7,O64&lt;&gt;7,N64&lt;&gt;7,M64&lt;&gt;7),20,"")))))</f>
        <v/>
      </c>
      <c r="U65" s="40" t="str">
        <f>IF(AND(U64=3,T64&lt;&gt;3,S64&lt;&gt;3,R64&lt;&gt;3,Q64&lt;&gt;3,P64&lt;&gt;3,O64&lt;&gt;3,N64&lt;&gt;3,M64&lt;&gt;3,L64&lt;&gt;3,K64&lt;&gt;3,J64&lt;&gt;3,I64&lt;&gt;3),10,IF(AND(U64=4,T64&lt;&gt;4,S64&lt;&gt;4,R64&lt;&gt;4,Q64&lt;&gt;4,P64&lt;&gt;4,O64&lt;&gt;4,N64&lt;&gt;4,M64&lt;&gt;4,L64&lt;&gt;4,K64&lt;&gt;4,J64&lt;&gt;4),20,IF(AND(U64=5,T64&lt;&gt;5,S64&lt;&gt;5,R64&lt;&gt;5,Q64&lt;&gt;5,P64&lt;&gt;5,O64&lt;&gt;5,N64&lt;&gt;5,M64&lt;&gt;5,L64&lt;&gt;5,K64&lt;&gt;5),20,IF(AND(U64=6,T64&lt;&gt;6,S64&lt;&gt;6,R64&lt;&gt;6,Q64&lt;&gt;6,P64&lt;&gt;6,O64&lt;&gt;6,N64&lt;&gt;6,M64&lt;&gt;6,L64&lt;&gt;6),20,IF(AND(U64=7,T64&lt;&gt;7,S64&lt;&gt;7,R64&lt;&gt;7,Q64&lt;&gt;7,P64&lt;&gt;7,O64&lt;&gt;7,N64&lt;&gt;7,M64&lt;&gt;7),20,"")))))</f>
        <v/>
      </c>
      <c r="V65" s="40" t="str">
        <f>IF(AND(V64=3,U64&lt;&gt;3,T64&lt;&gt;3,S64&lt;&gt;3,R64&lt;&gt;3,Q64&lt;&gt;3,P64&lt;&gt;3,O64&lt;&gt;3,N64&lt;&gt;3,M64&lt;&gt;3,L64&lt;&gt;3,K64&lt;&gt;3,J64&lt;&gt;3,I64&lt;&gt;3),10,IF(AND(V64=4,U64&lt;&gt;4,T64&lt;&gt;4,S64&lt;&gt;4,R64&lt;&gt;4,Q64&lt;&gt;4,P64&lt;&gt;4,O64&lt;&gt;4,N64&lt;&gt;4,M64&lt;&gt;4,L64&lt;&gt;4,K64&lt;&gt;4,J64&lt;&gt;4),20,IF(AND(V64=5,U64&lt;&gt;5,T64&lt;&gt;5,S64&lt;&gt;5,R64&lt;&gt;5,Q64&lt;&gt;5,P64&lt;&gt;5,O64&lt;&gt;5,N64&lt;&gt;5,M64&lt;&gt;5,L64&lt;&gt;5,K64&lt;&gt;5),20,IF(AND(V64=6,U64&lt;&gt;6,T64&lt;&gt;6,S64&lt;&gt;6,R64&lt;&gt;6,Q64&lt;&gt;6,P64&lt;&gt;6,O64&lt;&gt;6,N64&lt;&gt;6,M64&lt;&gt;6,L64&lt;&gt;6),20,IF(AND(V64=7,U64&lt;&gt;7,T64&lt;&gt;7,S64&lt;&gt;7,R64&lt;&gt;7,Q64&lt;&gt;7,P64&lt;&gt;7,O64&lt;&gt;7,N64&lt;&gt;7,M64&lt;&gt;7),20,"")))))</f>
        <v/>
      </c>
      <c r="W65" s="40" t="str">
        <f>IF(AND(W64=3,V64&lt;&gt;3,U64&lt;&gt;3,T64&lt;&gt;3,S64&lt;&gt;3,R64&lt;&gt;3,Q64&lt;&gt;3,P64&lt;&gt;3,O64&lt;&gt;3,N64&lt;&gt;3,M64&lt;&gt;3,L64&lt;&gt;3,K64&lt;&gt;3,J64&lt;&gt;3,I64&lt;&gt;3),10,IF(AND(W64=4,V64&lt;&gt;4,U64&lt;&gt;4,T64&lt;&gt;4,S64&lt;&gt;4,R64&lt;&gt;4,Q64&lt;&gt;4,P64&lt;&gt;4,O64&lt;&gt;4,N64&lt;&gt;4,M64&lt;&gt;4,L64&lt;&gt;4,K64&lt;&gt;4,J64&lt;&gt;4),20,IF(AND(W64=5,V64&lt;&gt;5,U64&lt;&gt;5,T64&lt;&gt;5,S64&lt;&gt;5,R64&lt;&gt;5,Q64&lt;&gt;5,P64&lt;&gt;5,O64&lt;&gt;5,N64&lt;&gt;5,M64&lt;&gt;5,L64&lt;&gt;5,K64&lt;&gt;5),20,IF(AND(W64=6,V64&lt;&gt;6,U64&lt;&gt;6,T64&lt;&gt;6,S64&lt;&gt;6,R64&lt;&gt;6,Q64&lt;&gt;6,P64&lt;&gt;6,O64&lt;&gt;6,N64&lt;&gt;6,M64&lt;&gt;6,L64&lt;&gt;6),20,IF(AND(W64=7,V64&lt;&gt;7,U64&lt;&gt;7,T64&lt;&gt;7,S64&lt;&gt;7,R64&lt;&gt;7,Q64&lt;&gt;7,P64&lt;&gt;7,O64&lt;&gt;7,N64&lt;&gt;7,M64&lt;&gt;7),20,"")))))</f>
        <v/>
      </c>
      <c r="X65" s="40" t="str">
        <f>IF(AND(X64=3,W64&lt;&gt;3,V64&lt;&gt;3,U64&lt;&gt;3,T64&lt;&gt;3,S64&lt;&gt;3,R64&lt;&gt;3,Q64&lt;&gt;3,P64&lt;&gt;3,O64&lt;&gt;3,N64&lt;&gt;3,M64&lt;&gt;3,L64&lt;&gt;3,K64&lt;&gt;3,J64&lt;&gt;3,I64&lt;&gt;3),10,IF(AND(X64=4,W64&lt;&gt;4,V64&lt;&gt;4,U64&lt;&gt;4,T64&lt;&gt;4,S64&lt;&gt;4,R64&lt;&gt;4,Q64&lt;&gt;4,P64&lt;&gt;4,O64&lt;&gt;4,N64&lt;&gt;4,M64&lt;&gt;4,L64&lt;&gt;4,K64&lt;&gt;4,J64&lt;&gt;4),20,IF(AND(X64=5,W64&lt;&gt;5,V64&lt;&gt;5,U64&lt;&gt;5,T64&lt;&gt;5,S64&lt;&gt;5,R64&lt;&gt;5,Q64&lt;&gt;5,P64&lt;&gt;5,O64&lt;&gt;5,N64&lt;&gt;5,M64&lt;&gt;5,L64&lt;&gt;5,K64&lt;&gt;5),20,IF(AND(X64=6,W64&lt;&gt;6,V64&lt;&gt;6,U64&lt;&gt;6,T64&lt;&gt;6,S64&lt;&gt;6,R64&lt;&gt;6,Q64&lt;&gt;6,P64&lt;&gt;6,O64&lt;&gt;6,N64&lt;&gt;6,M64&lt;&gt;6,L64&lt;&gt;6),20,IF(AND(X64=7,W64&lt;&gt;7,V64&lt;&gt;7,U64&lt;&gt;7,T64&lt;&gt;7,S64&lt;&gt;7,R64&lt;&gt;7,Q64&lt;&gt;7,P64&lt;&gt;7,O64&lt;&gt;7,N64&lt;&gt;7,M64&lt;&gt;7),20,"")))))</f>
        <v/>
      </c>
      <c r="Y65" s="40" t="str">
        <f>IF(AND(Y64=3,X64&lt;&gt;3,W64&lt;&gt;3,V64&lt;&gt;3,U64&lt;&gt;3,T64&lt;&gt;3,S64&lt;&gt;3,R64&lt;&gt;3,Q64&lt;&gt;3,P64&lt;&gt;3,O64&lt;&gt;3,N64&lt;&gt;3,M64&lt;&gt;3,L64&lt;&gt;3,K64&lt;&gt;3,J64&lt;&gt;3,I64&lt;&gt;3),10,IF(AND(Y64=4,X64&lt;&gt;4,W64&lt;&gt;4,V64&lt;&gt;4,U64&lt;&gt;4,T64&lt;&gt;4,S64&lt;&gt;4,R64&lt;&gt;4,Q64&lt;&gt;4,P64&lt;&gt;4,O64&lt;&gt;4,N64&lt;&gt;4,M64&lt;&gt;4,L64&lt;&gt;4,K64&lt;&gt;4,J64&lt;&gt;4),20,IF(AND(Y64=5,X64&lt;&gt;5,W64&lt;&gt;5,V64&lt;&gt;5,U64&lt;&gt;5,T64&lt;&gt;5,S64&lt;&gt;5,R64&lt;&gt;5,Q64&lt;&gt;5,P64&lt;&gt;5,O64&lt;&gt;5,N64&lt;&gt;5,M64&lt;&gt;5,L64&lt;&gt;5,K64&lt;&gt;5),20,IF(AND(Y64=6,X64&lt;&gt;6,W64&lt;&gt;6,V64&lt;&gt;6,U64&lt;&gt;6,T64&lt;&gt;6,S64&lt;&gt;6,R64&lt;&gt;6,Q64&lt;&gt;6,P64&lt;&gt;6,O64&lt;&gt;6,N64&lt;&gt;6,M64&lt;&gt;6,L64&lt;&gt;6),20,IF(AND(Y64=7,X64&lt;&gt;7,W64&lt;&gt;7,V64&lt;&gt;7,U64&lt;&gt;7,T64&lt;&gt;7,S64&lt;&gt;7,R64&lt;&gt;7,Q64&lt;&gt;7,P64&lt;&gt;7,O64&lt;&gt;7,N64&lt;&gt;7,M64&lt;&gt;7),20,"")))))</f>
        <v/>
      </c>
      <c r="Z65" s="40" t="str">
        <f>IF(AND(Z64=3,Y64&lt;&gt;3,X64&lt;&gt;3,W64&lt;&gt;3,V64&lt;&gt;3,U64&lt;&gt;3,T64&lt;&gt;3,S64&lt;&gt;3,R64&lt;&gt;3,Q64&lt;&gt;3,P64&lt;&gt;3,O64&lt;&gt;3,N64&lt;&gt;3,M64&lt;&gt;3,L64&lt;&gt;3,K64&lt;&gt;3,J64&lt;&gt;3,I64&lt;&gt;3),10,IF(AND(Z64=4,Y64&lt;&gt;4,X64&lt;&gt;4,W64&lt;&gt;4,V64&lt;&gt;4,U64&lt;&gt;4,T64&lt;&gt;4,S64&lt;&gt;4,R64&lt;&gt;4,Q64&lt;&gt;4,P64&lt;&gt;4,O64&lt;&gt;4,N64&lt;&gt;4,M64&lt;&gt;4,L64&lt;&gt;4,K64&lt;&gt;4,J64&lt;&gt;4),20,IF(AND(Z64=5,Y64&lt;&gt;5,X64&lt;&gt;5,W64&lt;&gt;5,V64&lt;&gt;5,U64&lt;&gt;5,T64&lt;&gt;5,S64&lt;&gt;5,R64&lt;&gt;5,Q64&lt;&gt;5,P64&lt;&gt;5,O64&lt;&gt;5,N64&lt;&gt;5,M64&lt;&gt;5,L64&lt;&gt;5,K64&lt;&gt;5),20,IF(AND(Z64=6,Y64&lt;&gt;6,X64&lt;&gt;6,W64&lt;&gt;6,V64&lt;&gt;6,U64&lt;&gt;6,T64&lt;&gt;6,S64&lt;&gt;6,R64&lt;&gt;6,Q64&lt;&gt;6,P64&lt;&gt;6,O64&lt;&gt;6,N64&lt;&gt;6,M64&lt;&gt;6,L64&lt;&gt;6),20,IF(AND(Z64=7,Y64&lt;&gt;7,X64&lt;&gt;7,W64&lt;&gt;7,V64&lt;&gt;7,U64&lt;&gt;7,T64&lt;&gt;7,S64&lt;&gt;7,R64&lt;&gt;7,Q64&lt;&gt;7,P64&lt;&gt;7,O64&lt;&gt;7,N64&lt;&gt;7,M64&lt;&gt;7),20,"")))))</f>
        <v/>
      </c>
      <c r="AA65" s="14" t="str">
        <f>IF(AND(AA64=3,Z64&lt;&gt;3,Y64&lt;&gt;3,X64&lt;&gt;3,W64&lt;&gt;3,V64&lt;&gt;3,U64&lt;&gt;3,T64&lt;&gt;3,S64&lt;&gt;3,R64&lt;&gt;3,Q64&lt;&gt;3,P64&lt;&gt;3,O64&lt;&gt;3,N64&lt;&gt;3,M64&lt;&gt;3,L64&lt;&gt;3,K64&lt;&gt;3,J64&lt;&gt;3,I64&lt;&gt;3),10,IF(AND(AA64=4,Z64&lt;&gt;4,Y64&lt;&gt;4,X64&lt;&gt;4,W64&lt;&gt;4,V64&lt;&gt;4,U64&lt;&gt;4,T64&lt;&gt;4,S64&lt;&gt;4,R64&lt;&gt;4,Q64&lt;&gt;4,P64&lt;&gt;4,O64&lt;&gt;4,N64&lt;&gt;4,M64&lt;&gt;4,L64&lt;&gt;4,K64&lt;&gt;4,J64&lt;&gt;4),20,IF(AND(AA64=5,Z64&lt;&gt;5,Y64&lt;&gt;5,X64&lt;&gt;5,W64&lt;&gt;5,V64&lt;&gt;5,U64&lt;&gt;5,T64&lt;&gt;5,S64&lt;&gt;5,R64&lt;&gt;5,Q64&lt;&gt;5,P64&lt;&gt;5,O64&lt;&gt;5,N64&lt;&gt;5,M64&lt;&gt;5,L64&lt;&gt;5,K64&lt;&gt;5),20,IF(AND(AA64=6,Z64&lt;&gt;6,Y64&lt;&gt;6,X64&lt;&gt;6,W64&lt;&gt;6,V64&lt;&gt;6,U64&lt;&gt;6,T64&lt;&gt;6,S64&lt;&gt;6,R64&lt;&gt;6,Q64&lt;&gt;6,P64&lt;&gt;6,O64&lt;&gt;6,N64&lt;&gt;6,M64&lt;&gt;6,L64&lt;&gt;6),20,IF(AND(AA64=7,Z64&lt;&gt;7,Y64&lt;&gt;7,X64&lt;&gt;7,W64&lt;&gt;7,V64&lt;&gt;7,U64&lt;&gt;7,T64&lt;&gt;7,S64&lt;&gt;7,R64&lt;&gt;7,Q64&lt;&gt;7,P64&lt;&gt;7,O64&lt;&gt;7,N64&lt;&gt;7,M64&lt;&gt;7),20,"")))))</f>
        <v/>
      </c>
    </row>
    <row r="66" spans="2:27" hidden="1" x14ac:dyDescent="0.3">
      <c r="B66" s="15"/>
      <c r="C66" t="b">
        <f>IF(B61&gt;=10,TRUE,FALSE)</f>
        <v>0</v>
      </c>
      <c r="D66" s="15">
        <v>10</v>
      </c>
      <c r="E66">
        <f>COUNTIF('Quiz 4'!E22:N28,-10)</f>
        <v>0</v>
      </c>
      <c r="G66"/>
      <c r="H66" t="s">
        <v>35</v>
      </c>
      <c r="I66"/>
      <c r="J66"/>
      <c r="K66"/>
      <c r="L66"/>
      <c r="M66"/>
      <c r="N66"/>
      <c r="O66"/>
      <c r="P66"/>
      <c r="Q66"/>
      <c r="R66"/>
      <c r="S66"/>
      <c r="T66"/>
      <c r="U66"/>
      <c r="V66"/>
      <c r="W66"/>
      <c r="X66"/>
      <c r="Y66"/>
      <c r="Z66"/>
      <c r="AA66"/>
    </row>
    <row r="67" spans="2:27" hidden="1" x14ac:dyDescent="0.3">
      <c r="B67" s="53"/>
      <c r="C67" t="b">
        <f>IF(B61&gt;=11,TRUE,FALSE)</f>
        <v>0</v>
      </c>
      <c r="D67" s="15">
        <v>11</v>
      </c>
      <c r="E67">
        <f>COUNTIF('Quiz 4'!E22:O28,-10)</f>
        <v>0</v>
      </c>
      <c r="G67" s="30" t="s">
        <v>8</v>
      </c>
      <c r="H67" s="31" t="s">
        <v>9</v>
      </c>
      <c r="I67" s="31" t="s">
        <v>10</v>
      </c>
      <c r="J67" s="31" t="s">
        <v>11</v>
      </c>
      <c r="K67" s="31" t="s">
        <v>12</v>
      </c>
      <c r="L67" s="31" t="s">
        <v>13</v>
      </c>
      <c r="M67" s="31" t="s">
        <v>14</v>
      </c>
      <c r="N67" s="31" t="s">
        <v>15</v>
      </c>
      <c r="O67" s="31" t="s">
        <v>16</v>
      </c>
      <c r="P67" s="31" t="s">
        <v>17</v>
      </c>
      <c r="Q67" s="31" t="s">
        <v>18</v>
      </c>
      <c r="R67" s="31" t="s">
        <v>19</v>
      </c>
      <c r="S67" s="31" t="s">
        <v>20</v>
      </c>
      <c r="T67" s="31" t="s">
        <v>21</v>
      </c>
      <c r="U67" s="31" t="s">
        <v>22</v>
      </c>
      <c r="V67" s="31" t="s">
        <v>23</v>
      </c>
      <c r="W67" s="31" t="s">
        <v>24</v>
      </c>
      <c r="X67" s="31" t="s">
        <v>25</v>
      </c>
      <c r="Y67" s="31" t="s">
        <v>26</v>
      </c>
      <c r="Z67" s="31" t="s">
        <v>27</v>
      </c>
      <c r="AA67" s="5" t="s">
        <v>28</v>
      </c>
    </row>
    <row r="68" spans="2:27" hidden="1" x14ac:dyDescent="0.3">
      <c r="B68" s="53"/>
      <c r="C68" t="b">
        <f>IF(B61&gt;=12,TRUE,FALSE)</f>
        <v>0</v>
      </c>
      <c r="D68" s="53">
        <v>12</v>
      </c>
      <c r="E68">
        <f>COUNTIF('Quiz 4'!E22:P28,-10)</f>
        <v>0</v>
      </c>
      <c r="G68" s="32" t="str">
        <f>IF(OR('Quiz 4'!E22="B",'Quiz 4'!E23="B",'Quiz 4'!E24="B",'Quiz 4'!E25="B",'Quiz 4'!E26="B",'Quiz 4'!E27="B",'Quiz 4'!E28="B"),10,"")</f>
        <v/>
      </c>
      <c r="H68" s="33" t="str">
        <f>IF(OR('Quiz 4'!F22="B",'Quiz 4'!F23="B",'Quiz 4'!F24="B",'Quiz 4'!F25="B",'Quiz 4'!F26="B",'Quiz 4'!F27="B",'Quiz 4'!F28="B"),10,"")</f>
        <v/>
      </c>
      <c r="I68" s="33" t="str">
        <f>IF(OR('Quiz 4'!G28="B",'Quiz 4'!G22="B",'Quiz 4'!G23="B",'Quiz 4'!G24="B",'Quiz 4'!G25="B",'Quiz 4'!G26="B",'Quiz 4'!G27="B"),10,I65)</f>
        <v/>
      </c>
      <c r="J68" s="33" t="str">
        <f>IF(OR('Quiz 4'!H28="B",'Quiz 4'!H22="B",'Quiz 4'!H23="B",'Quiz 4'!H24="B",'Quiz 4'!H25="B",'Quiz 4'!H26="B",'Quiz 4'!H27="B"),10,J65)</f>
        <v/>
      </c>
      <c r="K68" s="33" t="str">
        <f>IF(OR('Quiz 4'!I28="B",'Quiz 4'!I22="B",'Quiz 4'!I23="B",'Quiz 4'!I24="B",'Quiz 4'!I25="B",'Quiz 4'!I26="B",'Quiz 4'!I27="B"),10,IF(AND(C61=TRUE,E61=5),-10,K65))</f>
        <v/>
      </c>
      <c r="L68" s="33" t="str">
        <f>IF(OR('Quiz 4'!J28="B",'Quiz 4'!J22="B",'Quiz 4'!J23="B",'Quiz 4'!J24="B",'Quiz 4'!J25="B",'Quiz 4'!J26="B",'Quiz 4'!J27="B"),10,IF(AND(C61=TRUE,E62=5,E61&lt;&gt;5),-10,IF(AND(C62=TRUE,E62=6),-10,L65)))</f>
        <v/>
      </c>
      <c r="M68" s="33" t="str">
        <f>IF(OR('Quiz 4'!K28="B",'Quiz 4'!K22="B",'Quiz 4'!K23="B",'Quiz 4'!K24="B",'Quiz 4'!K25="B",'Quiz 4'!K26="B",'Quiz 4'!K27="B"),10,IF(AND(C61=TRUE,E63=5,E61&lt;&gt;5,E62&lt;&gt;5),-10,IF(AND(C62=TRUE,E63=6,E62&lt;&gt;6),-10,IF(AND(C63=TRUE,E63=7),-10,M65))))</f>
        <v/>
      </c>
      <c r="N68" s="33" t="str">
        <f>IF(OR('Quiz 4'!L28="B",'Quiz 4'!L22="B",'Quiz 4'!L23="B",'Quiz 4'!L24="B",'Quiz 4'!L25="B",'Quiz 4'!L26="B",'Quiz 4'!L27="B"),10,IF(AND(C61=TRUE,E64=5,E61&lt;&gt;5,E62&lt;&gt;5,E63&lt;&gt;5),-10,IF(AND(C62=TRUE,E64=6,E62&lt;&gt;6,E63&lt;&gt;6),-10,IF(AND(C63=TRUE,E64=7,E63&lt;&gt;7),-10,IF(AND(C64=TRUE,E64=8),-10,N65)))))</f>
        <v/>
      </c>
      <c r="O68" s="33" t="str">
        <f>IF(OR('Quiz 4'!M28="B",'Quiz 4'!M22="B",'Quiz 4'!M23="B",'Quiz 4'!M24="B",'Quiz 4'!M25="B",'Quiz 4'!M26="B",'Quiz 4'!M27="B"),10,IF(AND(C61=TRUE,E65=5,E61&lt;&gt;5,E62&lt;&gt;5,E63&lt;&gt;5,E64&lt;&gt;5),-10,IF(AND(C62=TRUE,E65=6,E62&lt;&gt;6,E63&lt;&gt;6,E64&lt;&gt;6),-10,IF(AND(C63=TRUE,E65=7,E63&lt;&gt;7,E64&lt;&gt;7),-10,IF(AND(C64=TRUE,E65=8,E64&lt;&gt;8),-10,IF(AND(C65=TRUE,E65=9),-10,O65))))))</f>
        <v/>
      </c>
      <c r="P68" s="33" t="str">
        <f>IF(OR('Quiz 4'!N28="B",'Quiz 4'!N22="B",'Quiz 4'!N23="B",'Quiz 4'!N24="B",'Quiz 4'!N25="B",'Quiz 4'!N26="B",'Quiz 4'!N27="B"),10,IF(AND(C61=TRUE,E66=5,E61&lt;&gt;5,E62&lt;&gt;5,E63&lt;&gt;5,E64&lt;&gt;5,E65&lt;&gt;5),-10,IF(AND(C62=TRUE,E66=6,E62&lt;&gt;6,E63&lt;&gt;6,E64&lt;&gt;6,E65&lt;&gt;6),-10,IF(AND(C63=TRUE,E66=7,E63&lt;&gt;7,E64&lt;&gt;7,E65&lt;&gt;7),-10,IF(AND(C64=TRUE,E66=8,E64&lt;&gt;8,E65&lt;&gt;8),-10,IF(AND(C65=TRUE,E66=9,E65&lt;&gt;9),-10,IF(AND(C66=TRUE,E66=10),-10,P65)))))))</f>
        <v/>
      </c>
      <c r="Q68" s="33" t="str">
        <f>IF(OR('Quiz 4'!O28="B",'Quiz 4'!O22="B",'Quiz 4'!O23="B",'Quiz 4'!O24="B",'Quiz 4'!O25="B",'Quiz 4'!O26="B",'Quiz 4'!O27="B"),10,IF(AND(C61=TRUE,E67=5,E61&lt;&gt;5,E62&lt;&gt;5,E63&lt;&gt;5,E64&lt;&gt;5,E65&lt;&gt;5,E66&lt;&gt;5),-10,IF(AND(C62=TRUE,E67=6,E62&lt;&gt;6,E63&lt;&gt;6,E64&lt;&gt;6,E65&lt;&gt;6,E66&lt;&gt;6),-10,IF(AND(C63=TRUE,E67=7,E63&lt;&gt;7,E64&lt;&gt;7,E65&lt;&gt;7,E66&lt;&gt;7),-10,IF(AND(C64=TRUE,E67=8,E64&lt;&gt;8,E65&lt;&gt;8,E66&lt;&gt;8),-10,IF(AND(C65=TRUE,E67=9,E65&lt;&gt;9,E66&lt;&gt;9),-10,IF(AND(C66=TRUE,E67=10,E66&lt;&gt;10),-10,IF(AND(C67=TRUE,E67=11),-10,Q65))))))))</f>
        <v/>
      </c>
      <c r="R68" s="33" t="str">
        <f>IF(OR('Quiz 4'!P28="B",'Quiz 4'!P22="B",'Quiz 4'!P23="B",'Quiz 4'!P24="B",'Quiz 4'!P25="B",'Quiz 4'!P26="B",'Quiz 4'!P27="B"),10,IF(AND(C61=TRUE,E68=5,E61&lt;&gt;5,E62&lt;&gt;5,E63&lt;&gt;5,E64&lt;&gt;5,E65&lt;&gt;5,E66&lt;&gt;5,E67&lt;&gt;5),-10,IF(AND(C62=TRUE,E68=6,E62&lt;&gt;6,E63&lt;&gt;6,E64&lt;&gt;6,E65&lt;&gt;6,E66&lt;&gt;6,E67&lt;&gt;6),-10,IF(AND(C63=TRUE,E68=7,E63&lt;&gt;7,E64&lt;&gt;7,E65&lt;&gt;7,E66&lt;&gt;7,E67&lt;&gt;7),-10,IF(AND(C64=TRUE,E68=8,E64&lt;&gt;8,E65&lt;&gt;8,E66&lt;&gt;8,E67&lt;&gt;8),-10,IF(AND(C65=TRUE,E68=9,E65&lt;&gt;9,E66&lt;&gt;9,E67&lt;&gt;9),-10,IF(AND(C66=TRUE,E68=10,E66&lt;&gt;10,E67&lt;&gt;10),-10,IF(AND(C67=TRUE,E68=11,E67&lt;&gt;11),-10,IF(AND(C68=TRUE,E68=12),-10,R65)))))))))</f>
        <v/>
      </c>
      <c r="S68" s="33" t="str">
        <f>IF(OR('Quiz 4'!Q28="B",'Quiz 4'!Q22="B",'Quiz 4'!Q23="B",'Quiz 4'!Q24="B",'Quiz 4'!Q25="B",'Quiz 4'!Q26="B",'Quiz 4'!Q27="B"),10,IF(AND(C61=TRUE,E69=5,E61&lt;&gt;5,E62&lt;&gt;5,E63&lt;&gt;5,E64&lt;&gt;5,E65&lt;&gt;5,E66&lt;&gt;5,E67&lt;&gt;5,E68&lt;&gt;5),-10,IF(AND(C62=TRUE,E69=6,E62&lt;&gt;6,E63&lt;&gt;6,E64&lt;&gt;6,E65&lt;&gt;6,E66&lt;&gt;6,E67&lt;&gt;6,E68&lt;&gt;6),-10,IF(AND(C63=TRUE,E69=7,E63&lt;&gt;7,E64&lt;&gt;7,E65&lt;&gt;7,E66&lt;&gt;7,E66&lt;&gt;7,E67&lt;&gt;7,E68&lt;&gt;7),-10,IF(AND(C64=TRUE,E69=8,E64&lt;&gt;8,E65&lt;&gt;8,E66&lt;&gt;8,E67&lt;&gt;8,E68&lt;&gt;8),-10,IF(AND(C65=TRUE,E69=9,E65&lt;&gt;9,E66&lt;&gt;9,E67&lt;&gt;9,E68&lt;&gt;9),-10,IF(AND(C66=TRUE,E69=10,E66&lt;&gt;10,E67&lt;&gt;10,E68&lt;&gt;10),-10,IF(AND(C67=TRUE,E69=11,E67&lt;&gt;11,E68&lt;&gt;11),-10,IF(AND(C68=TRUE,E69=12,E68&lt;&gt;12),-10,IF(AND(C69=TRUE,E69=13),-10,S65))))))))))</f>
        <v/>
      </c>
      <c r="T68" s="33" t="str">
        <f>IF(OR('Quiz 4'!R28="B",'Quiz 4'!R22="B",'Quiz 4'!R23="B",'Quiz 4'!R24="B",'Quiz 4'!R25="B",'Quiz 4'!R26="B",'Quiz 4'!R27="B"),10,IF(AND(C61=TRUE,E70=5,E61&lt;&gt;5,E62&lt;&gt;5,E63&lt;&gt;5,E64&lt;&gt;5,E65&lt;&gt;5,E66&lt;&gt;5,E67&lt;&gt;5,E68&lt;&gt;5,E69&lt;&gt;5),-10,IF(AND(C62=TRUE,E70=6,E62&lt;&gt;6,E63&lt;&gt;6,E64&lt;&gt;6,E65&lt;&gt;6,E66&lt;&gt;6,E67&lt;&gt;6,E68&lt;&gt;6,E69&lt;&gt;6),-10,IF(AND(C63=TRUE,E70=7,E63&lt;&gt;7,E64&lt;&gt;7,E65&lt;&gt;7,E66&lt;&gt;7,E67&lt;&gt;7,E68&lt;&gt;7,E69&lt;&gt;7),-10,IF(AND(C64=TRUE,E70=8,E64&lt;&gt;8,E65&lt;&gt;8,E66&lt;&gt;8,E67&lt;&gt;8,E68&lt;&gt;8,E69&lt;&gt;8),-10,IF(AND(C65=TRUE,E70=9,E65&lt;&gt;9,E66&lt;&gt;9,E67&lt;&gt;9,E68&lt;&gt;9,E69&lt;&gt;9),-10,IF(AND(C66=TRUE,E70=10,E66&lt;&gt;10,E67&lt;&gt;10,E68&lt;&gt;10,E69&lt;&gt;10),-10,IF(AND(C67=TRUE,E70=11,E67&lt;&gt;11,E68&lt;&gt;11,E69&lt;&gt;11),-10,IF(AND(C68=TRUE,E70=12,E68&lt;&gt;12,E69&lt;&gt;12),-10,IF(AND(C69=TRUE,E70=13,E69&lt;&gt;13),-10,IF(AND(C70=TRUE,E70=14),-10,T65)))))))))))</f>
        <v/>
      </c>
      <c r="U68" s="33" t="str">
        <f>IF(OR('Quiz 4'!S28="B",'Quiz 4'!S22="B",'Quiz 4'!S23="B",'Quiz 4'!S24="B",'Quiz 4'!S25="B",'Quiz 4'!S26="B",'Quiz 4'!S27="B"),10,IF(AND(C61=TRUE,E71=5,E61&lt;&gt;5,E62&lt;&gt;5,E63&lt;&gt;5,E64&lt;&gt;5,E65&lt;&gt;5,E66&lt;&gt;5,E67&lt;&gt;5,E68&lt;&gt;5,E69&lt;&gt;5,E70&lt;&gt;5),-10,IF(AND(C62=TRUE,E71=6,E62&lt;&gt;6,E63&lt;&gt;6,E64&lt;&gt;6,E65&lt;&gt;6,E66&lt;&gt;6,E67&lt;&gt;6,E68&lt;&gt;6,E69&lt;&gt;6,E70&lt;&gt;6),-10,IF(AND(C63=TRUE,E71=7,E63&lt;&gt;7,E64&lt;&gt;7,E65&lt;&gt;7,E66&lt;&gt;7,E67&lt;&gt;7,E68&lt;&gt;7,E69&lt;&gt;7,E70&lt;&gt;7),-10,IF(AND(C64=TRUE,E71=8,E64&lt;&gt;8,E65&lt;&gt;8,E66&lt;&gt;8,E67&lt;&gt;8,E68&lt;&gt;8,E69&lt;&gt;8,E70&lt;&gt;8),-10,IF(AND(C65=TRUE,E71=9,E65&lt;&gt;9,E66&lt;&gt;9,E67&lt;&gt;9,E68&lt;&gt;9,E69&lt;&gt;9,E70&lt;&gt;9),-10,IF(AND(C66=TRUE,E71=10,E66&lt;&gt;10,E67&lt;&gt;10,E68&lt;&gt;10,E69&lt;&gt;10,E70&lt;&gt;10),-10,IF(AND(C67=TRUE,E71=11,E67&lt;&gt;11,E68&lt;&gt;1,E69&lt;&gt;11,E70&lt;&gt;11),-10,IF(AND(C68=TRUE,E71=12,E68&lt;&gt;12,E69&lt;&gt;12,E70&lt;&gt;12),-10,IF(AND(C69=TRUE,E71=13,E69&lt;&gt;13,E70&lt;&gt;13),-10,IF(AND(C70=TRUE,E71=14,E70&lt;&gt;14),-10,IF(AND(C71=TRUE,E71=15),-10,U65))))))))))))</f>
        <v/>
      </c>
      <c r="V68" s="33" t="str">
        <f>IF(OR('Quiz 4'!T28="B",'Quiz 4'!T22="B",'Quiz 4'!T23="B",'Quiz 4'!T24="B",'Quiz 4'!T25="B",'Quiz 4'!T26="B",'Quiz 4'!T27="B"),10,IF(AND(C61=TRUE,E72=5,E61&lt;&gt;5,E62&lt;&gt;5,E63&lt;&gt;5,E64&lt;&gt;5,E65&lt;&gt;5,E66&lt;&gt;5,E67&lt;&gt;5,E68&lt;&gt;5,E69&lt;&gt;5,E70&lt;&gt;5,E71&lt;&gt;5),-10,IF(AND(C62=TRUE,E72=6,E62&lt;&gt;6,E63&lt;&gt;6,E64&lt;&gt;6,E65&lt;&gt;6,E66&lt;&gt;6,E67&lt;&gt;6,E68&lt;&gt;6,E69&lt;&gt;6,E70&lt;&gt;6,E71&lt;&gt;6),-10,IF(AND(C63=TRUE,E72=7,E63&lt;&gt;7,E64&lt;&gt;7,E65&lt;&gt;7,E66&lt;&gt;7,E67&lt;&gt;7,E68&lt;&gt;7,E69&lt;&gt;7,E70&lt;&gt;7,E71&lt;&gt;7),-10,IF(AND(C64=TRUE,E72=8,E64&lt;&gt;8,E65&lt;&gt;8,E66&lt;&gt;8,E67&lt;&gt;8,E68&lt;&gt;8,E69&lt;&gt;8,E70&lt;&gt;8,E71&lt;&gt;8),-10,IF(AND(C65=TRUE,E72=9,E65&lt;&gt;9,E66&lt;&gt;9,E67&lt;&gt;9,E68&lt;&gt;9,E69&lt;&gt;9,E70&lt;&gt;9,E71&lt;&gt;9),-10,IF(AND(C66=TRUE,E72=10,E66&lt;&gt;10,E67&lt;&gt;10,E68&lt;&gt;10,E69&lt;&gt;10,E70&lt;&gt;10,E71&lt;&gt;10),-10,IF(AND(C67=TRUE,E72=11,E67&lt;&gt;11,E68&lt;&gt;11,E69&lt;&gt;11,E70&lt;&gt;11,E71&lt;&gt;11),-10,IF(AND(C68=TRUE,E72=12,E68&lt;&gt;12,E69&lt;&gt;12,E70&lt;&gt;12,E71&lt;&gt;12),-10,IF(AND(C69=TRUE,E72=13,E69&lt;&gt;13,E70&lt;&gt;13,E71&lt;&gt;13),-10,IF(AND(C70=TRUE,E72=14,E70&lt;&gt;14,E71&lt;&gt;14),-10,IF(AND(C71=TRUE,E72=15,E71&lt;&gt;15),-10,IF(AND(C72=TRUE,E72=16),-10,V65)))))))))))))</f>
        <v/>
      </c>
      <c r="W68" s="33" t="str">
        <f>IF(OR('Quiz 4'!U28="B",'Quiz 4'!U22="B",'Quiz 4'!U23="B",'Quiz 4'!U24="B",'Quiz 4'!U25="B",'Quiz 4'!U26="B",'Quiz 4'!U27="B"),10,IF(AND(C61=TRUE,E73=5,E61&lt;&gt;5,E62&lt;&gt;5,E63&lt;&gt;5,E64&lt;&gt;5,E65&lt;&gt;5,E66&lt;&gt;5,E67&lt;&gt;5,E68&lt;&gt;5,E69&lt;&gt;5,E70&lt;&gt;5,E71&lt;&gt;5,E72&lt;&gt;5),-10,IF(AND(C62=TRUE,E73=6,E62&lt;&gt;6,E63&lt;&gt;6,E64&lt;&gt;6,E65&lt;&gt;6,E66&lt;&gt;6,E67&lt;&gt;6,E68&lt;&gt;6,E69&lt;&gt;6,E70&lt;&gt;6,E71&lt;&gt;6,E72&lt;&gt;6),-10,IF(AND(C63=TRUE,E73=7,E63&lt;&gt;7,E64&lt;&gt;7,E65&lt;&gt;7,E66&lt;&gt;7,E67&lt;&gt;7,E68&lt;&gt;7,E69&lt;&gt;7,E70&lt;&gt;7,E71&lt;&gt;7,E72&lt;&gt;7),-10,IF(AND(C64=TRUE,E73=8,E64&lt;&gt;8,E65&lt;&gt;8,E66&lt;&gt;8,E67&lt;&gt;8,E68&lt;&gt;8,E69&lt;&gt;8,E70&lt;&gt;8,E71&lt;&gt;8,E72&lt;&gt;8),-10,IF(AND(C65=TRUE,E73=9,E65&lt;&gt;9,E66&lt;&gt;9,E67&lt;&gt;9,E68&lt;&gt;9,E69&lt;&gt;9,E70&lt;&gt;9,E71&lt;&gt;9,E72&lt;&gt;9),-10,IF(AND(C66=TRUE,E73=10,E66&lt;&gt;10,E67&lt;&gt;10,E68&lt;&gt;10,E69&lt;&gt;10,E70&lt;&gt;10,E71&lt;&gt;10,E72&lt;&gt;10),-10,IF(AND(C67=TRUE,E73=11,E67&lt;&gt;11,E68&lt;&gt;11,E69&lt;&gt;11,E70&lt;&gt;11,E71&lt;&gt;11,E72&lt;&gt;11),-10,IF(AND(C68=TRUE,E73=12,E68&lt;&gt;12,E69&lt;&gt;12,E70&lt;&gt;12,E71&lt;&gt;12,E72&lt;&gt;12),-10,IF(AND(C69=TRUE,E73=13,E69&lt;&gt;13,E70&lt;&gt;13,E71&lt;&gt;13,E72&lt;&gt;13),-10,IF(AND(C70=TRUE,E73=14,E70&lt;&gt;14,E71&lt;&gt;14,E72&lt;&gt;14),-10,IF(AND(C71=TRUE,E73=15,E71&lt;&gt;15,E72&lt;&gt;15),-10,IF(AND(C72=TRUE,E73=16,E72&lt;&gt;16),-10,IF(AND(C73=TRUE,E73=17),-10,W65))))))))))))))</f>
        <v/>
      </c>
      <c r="X68" s="33" t="str">
        <f>IF(OR('Quiz 4'!V28="B",'Quiz 4'!V22="B",'Quiz 4'!V23="B",'Quiz 4'!V24="B",'Quiz 4'!V25="B",'Quiz 4'!V26="B",'Quiz 4'!V27="B"),10,IF(AND(C61=TRUE,E74=5,E61&lt;&gt;5,E62&lt;&gt;5,E63&lt;&gt;5,E64&lt;&gt;5,E65&lt;&gt;5,E66&lt;&gt;5,E67&lt;&gt;5,E68&lt;&gt;5,E69&lt;&gt;5,E70&lt;&gt;5,E71&lt;&gt;5,E72&lt;&gt;5,E73&lt;&gt;5),-10,IF(AND(C62=TRUE,E74=6,E62&lt;&gt;6,E63&lt;&gt;6,E64&lt;&gt;6,E65&lt;&gt;6,E66&lt;&gt;6,E67&lt;&gt;6,E68&lt;&gt;6,E69&lt;&gt;6,E70&lt;&gt;6,E71&lt;&gt;6,E72&lt;&gt;6,E73&lt;&gt;6),-10,IF(AND(C63=TRUE,E74=7,E63&lt;&gt;7,E64&lt;&gt;7,E65&lt;&gt;7,E66&lt;&gt;7,E67&lt;&gt;7,E68&lt;&gt;7,E69&lt;&gt;7,E70&lt;&gt;7,E71&lt;&gt;7,E72&lt;&gt;7,E73&lt;&gt;7),-10,IF(AND(C64=TRUE,E74=8,E64&lt;&gt;8,E65&lt;&gt;8,E66&lt;&gt;8,E67&lt;&gt;8,E68&lt;&gt;8,E69&lt;&gt;8,E70&lt;&gt;8,E71&lt;&gt;8,E72&lt;&gt;8,E73&lt;&gt;8),-10,IF(AND(C65=TRUE,E74=9,E65&lt;&gt;9,E66&lt;&gt;9,E67&lt;&gt;9,E68&lt;&gt;9,E69&lt;&gt;9,E70&lt;&gt;9,E71&lt;&gt;9,E72&lt;&gt;9,E73&lt;&gt;9),-10,IF(AND(C66=TRUE,E74=10,E66&lt;&gt;10,E67&lt;&gt;10,E68&lt;&gt;10,E69&lt;&gt;10,E70&lt;&gt;10,E71&lt;&gt;10,E72&lt;&gt;10,E73&lt;&gt;10),-10,IF(AND(C67=TRUE,E74=11,E67&lt;&gt;11,E68&lt;&gt;11,E69&lt;&gt;11,E70&lt;&gt;11,E71&lt;&gt;11,E72&lt;&gt;11,E73&lt;&gt;11),-10,IF(AND(C68=TRUE,E74=12,E68&lt;&gt;12,E69&lt;&gt;12,E70&lt;&gt;12,E71&lt;&gt;12,E72&lt;&gt;12,E73&lt;&gt;12),-10,IF(AND(C69=TRUE,E74=13,E69&lt;&gt;13,E70&lt;&gt;13,E71&lt;&gt;13,E72&lt;&gt;13,E73&lt;&gt;13),-10,IF(AND(C70=TRUE,E74=14,E70&lt;&gt;14,E71&lt;&gt;14,E72&lt;&gt;14,E73&lt;&gt;14),-10,IF(AND(C71=TRUE,E74=15,E71&lt;&gt;15,E72&lt;&gt;15,E73&lt;&gt;15),-10,IF(AND(C72=TRUE,E74=16,E72&lt;&gt;16,E73&lt;&gt;16),-10,IF(AND(C73=TRUE,E74=17,E73&lt;&gt;17),-10,IF(AND(C74=TRUE,E74=18),-10,X65)))))))))))))))</f>
        <v/>
      </c>
      <c r="Y68" s="33" t="str">
        <f>IF(OR('Quiz 4'!W28="B",'Quiz 4'!W22="B",'Quiz 4'!W23="B",'Quiz 4'!W24="B",'Quiz 4'!W25="B",'Quiz 4'!W26="B",'Quiz 4'!W27="B"),10,IF(AND(C61=TRUE,E75=5,E61&lt;&gt;5,E62&lt;&gt;5,E63&lt;&gt;5,E64&lt;&gt;5,E65&lt;&gt;5,E66&lt;&gt;5,E67&lt;&gt;5,E68&lt;&gt;5,E69&lt;&gt;5,E70&lt;&gt;5,E71&lt;&gt;5,E72&lt;&gt;5,E73&lt;&gt;5,E74&lt;&gt;5),-10,IF(AND(C62=TRUE,E75=6,E62&lt;&gt;6,E63&lt;&gt;6,E64&lt;&gt;6,E65&lt;&gt;6,E66&lt;&gt;6,E67&lt;&gt;6,E68&lt;&gt;6,E69&lt;&gt;6,E70&lt;&gt;6,E71&lt;&gt;6,E72&lt;&gt;6,E73&lt;&gt;6,E74&lt;&gt;6),-10,IF(AND(C63=TRUE,E75=7,E63&lt;&gt;7,E64&lt;&gt;7,E65&lt;&gt;7,E66&lt;&gt;7,E67&lt;&gt;7,E68&lt;&gt;7,E69&lt;&gt;7,E70&lt;&gt;7,E71&lt;&gt;7,E72&lt;&gt;7,E73&lt;&gt;7,E74&lt;&gt;7),-10,IF(AND(C64=TRUE,E75=8,E64&lt;&gt;8,E65&lt;&gt;8,E66&lt;&gt;8,E67&lt;&gt;8,E68&lt;&gt;8,E69&lt;&gt;8,E70&lt;&gt;8,E71&lt;&gt;8,E72&lt;&gt;8,E73&lt;&gt;8,E74&lt;&gt;8),-10,IF(AND(C65=TRUE,E75=9,E65&lt;&gt;9,E66&lt;&gt;9,E67&lt;&gt;9,E68&lt;&gt;9,E69&lt;&gt;9,E70&lt;&gt;9,E71&lt;&gt;9,E72&lt;&gt;9,E73&lt;&gt;9,E74&lt;&gt;9),-10,IF(AND(C66=TRUE,E75=10,E66&lt;&gt;10,E67&lt;&gt;10,E68&lt;&gt;10,E69&lt;&gt;10,E70&lt;&gt;10,E71&lt;&gt;10,E72&lt;&gt;10,E73&lt;&gt;10,E74&lt;&gt;10),-10,IF(AND(C67=TRUE,E75=11,E67&lt;&gt;11,E68&lt;&gt;11,E69&lt;&gt;11,E70&lt;&gt;11,E71&lt;&gt;11,E72&lt;&gt;11,E73&lt;&gt;11,E74&lt;&gt;11),-10,IF(AND(C68=TRUE,E75=12,E68&lt;&gt;12,E69&lt;&gt;12,E70&lt;&gt;12,E71&lt;&gt;12,E72&lt;&gt;12,E73&lt;&gt;12,E74&lt;&gt;12),-10,IF(AND(C69=TRUE,E75=13,E69&lt;&gt;13,E70&lt;&gt;13,E71&lt;&gt;13,E72&lt;&gt;13,E73&lt;&gt;13,E74&lt;&gt;13),-10,IF(AND(C70=TRUE,E75=14,E70&lt;&gt;14,E71&lt;&gt;14,E72&lt;&gt;14,E73&lt;&gt;14,E74&lt;&gt;14),-10,IF(AND(C71=TRUE,E75=15,E71&lt;&gt;15,E72&lt;&gt;15,E73&lt;&gt;15,E74&lt;&gt;15),-10,IF(AND(C72=TRUE,E75=16,E72&lt;&gt;16,E73&lt;&gt;16,E74&lt;&gt;16),-10,IF(AND(C73=TRUE,E75=17,E73&lt;&gt;17,E74&lt;&gt;17),-10,IF(AND(C74=TRUE,E75=18,E74&lt;&gt;18),-10,IF(AND(C75=TRUE,E75=19),-10,Y65))))))))))))))))</f>
        <v/>
      </c>
      <c r="Z68" s="33" t="str">
        <f>IF(OR('Quiz 4'!X28="B",'Quiz 4'!X22="B",'Quiz 4'!X23="B",'Quiz 4'!X24="B",'Quiz 4'!X25="B",'Quiz 4'!X26="B",'Quiz 4'!X27="B"),20,IF(AND(C61=TRUE,E76=5,E61&lt;&gt;5,E62&lt;&gt;5,E63&lt;&gt;5,E64&lt;&gt;5,E65&lt;&gt;5,E66&lt;&gt;5,E67&lt;&gt;5,E68&lt;&gt;5,E69&lt;&gt;5,E70&lt;&gt;5,E71&lt;&gt;5,E72&lt;&gt;5,E73&lt;&gt;5,E74&lt;&gt;5,E75&lt;&gt;5),-10,IF(AND(C62=TRUE,E76=6,E62&lt;&gt;6,E63&lt;&gt;6,E64&lt;&gt;6,E65&lt;&gt;6,E66&lt;&gt;6,E67&lt;&gt;6,E68&lt;&gt;6,E68&lt;&gt;6,E69&lt;&gt;6,E70&lt;&gt;6,E71&lt;&gt;6,E72&lt;&gt;6,E73&lt;&gt;6,E74&lt;&gt;6,E75&lt;&gt;6),-10,IF(AND(C63=TRUE,E76=7,E63&lt;&gt;7,E64&lt;&gt;7,E65&lt;&gt;7,E66&lt;&gt;7,E67&lt;&gt;7,E68&lt;&gt;7,E69&lt;&gt;7,E70&lt;&gt;7,E71&lt;&gt;7,E72&lt;&gt;7,E73&lt;&gt;7,E74&lt;&gt;7,E75&lt;&gt;7),-10,IF(AND(C64=TRUE,E76=8,E64&lt;&gt;8,E65&lt;&gt;8,E66&lt;&gt;8,E67&lt;&gt;8,E68&lt;&gt;8,E69&lt;&gt;8,E70&lt;&gt;8,E71&lt;&gt;8,E72&lt;&gt;8,E73&lt;&gt;8,E74&lt;&gt;8,E75&lt;&gt;8),-10,IF(AND(C65=TRUE,E76=9,E65&lt;&gt;9,E66&lt;&gt;9,E67&lt;&gt;9,E68&lt;&gt;9,E69&lt;&gt;9,E70&lt;&gt;9,E71&lt;&gt;9,E72&lt;&gt;9,E73&lt;&gt;9,E74&lt;&gt;9,E75&lt;&gt;9),-10,IF(AND(C66=TRUE,E76=10,E66&lt;&gt;10,E67&lt;&gt;10,E68&lt;&gt;10,E69&lt;&gt;10,E70&lt;&gt;10,E71&lt;&gt;10,E72&lt;&gt;10,E73&lt;&gt;10,E74&lt;&gt;10,E75&lt;&gt;10),-10,IF(AND(C67=TRUE,E73=11,E67&lt;&gt;11,E68&lt;&gt;11,E69&lt;&gt;11,E70&lt;&gt;11,E71&lt;&gt;11,E72&lt;&gt;11,E73&lt;&gt;11,E74&lt;&gt;11,E75&lt;&gt;11),-10,IF(AND(C68=TRUE,E76=12,E68&lt;&gt;12,E69&lt;&gt;12,E70&lt;&gt;12,E71&lt;&gt;12,E72&lt;&gt;12,E73&lt;&gt;12,E74&lt;&gt;12,E75&lt;&gt;12),-10,IF(AND(C69=TRUE,E76=13,E69&lt;&gt;13,E70&lt;&gt;13,E71&lt;&gt;13,E72&lt;&gt;13,E73&lt;&gt;13,E74&lt;&gt;13,E75&lt;&gt;13),-10,IF(AND(C70=TRUE,E76=14,E70&lt;&gt;14,E71&lt;&gt;14,E72&lt;&gt;14,E73&lt;&gt;14,E74&lt;&gt;14,E75&lt;&gt;14),-10,IF(AND(C71=TRUE,E76=15,E71&lt;&gt;15,E72&lt;&gt;15,E73&lt;&gt;15,E74&lt;&gt;15,E75&lt;&gt;15),-10,IF(AND(C72=TRUE,E76=16,E72&lt;&gt;16,E73&lt;&gt;16,E74&lt;&gt;16,E75&lt;&gt;16),-10,IF(AND(C73=TRUE,E76=17,E73&lt;&gt;17,E74&lt;&gt;17,E75&lt;&gt;17,E75&lt;&gt;17),-10,IF(AND(C74=TRUE,E76=18,E74&lt;&gt;18,E75&lt;&gt;18),-10,IF(AND(C75=TRUE,E76=19,E75&lt;&gt;19),-10,IF(AND(C76=TRUE,E76=20),-10,Z65)))))))))))))))))</f>
        <v/>
      </c>
      <c r="AA68" s="34" t="str">
        <f>IF(OR('Quiz 4'!Y28="B",'Quiz 4'!Y22="B",'Quiz 4'!Y23="B",'Quiz 4'!Y24="B",'Quiz 4'!Y25="B",'Quiz 4'!Y26="B",'Quiz 4'!Y27="B"),10,IF(AND(C61=TRUE,E77=5,E61&lt;&gt;5,E62&lt;&gt;5,E63&lt;&gt;5,E64&lt;&gt;5,E65&lt;&gt;5,E66&lt;&gt;5,E67&lt;&gt;5,E68&lt;&gt;5,E69&lt;&gt;5,E70&lt;&gt;5,E71&lt;&gt;5,E72&lt;&gt;5,E73&lt;&gt;5,E74&lt;&gt;5,E75&lt;&gt;5,E76&lt;&gt;5),-10,IF(AND(C62=TRUE,E77=6,E62&lt;&gt;6,E63&lt;&gt;6,E64&lt;&gt;6,E65&lt;&gt;6,E66&lt;&gt;6,E67&lt;&gt;6,E68&lt;&gt;6,E69&lt;&gt;6,E70&lt;&gt;6,E71&lt;&gt;6,E72&lt;&gt;6,E73&lt;&gt;6,E74&lt;&gt;6,E75&lt;&gt;6,E76&lt;&gt;6),-10,IF(AND(C63=TRUE,E77=7,E63&lt;&gt;7,E64&lt;&gt;7,E65&lt;&gt;7,E66&lt;&gt;7,E67&lt;&gt;7,E68&lt;&gt;7,E69&lt;&gt;7,E70&lt;&gt;7,E71&lt;&gt;7,E72&lt;&gt;7,E73&lt;&gt;7,E74&lt;&gt;7,E75&lt;&gt;7,E76&lt;&gt;7),-10,IF(AND(C64=TRUE,E77=8,E64&lt;&gt;8,E65&lt;&gt;8,E66&lt;&gt;8,E67&lt;&gt;8,E68&lt;&gt;8,E69&lt;&gt;8,E70&lt;&gt;8,E71&lt;&gt;8,E72&lt;&gt;8,E73&lt;&gt;8,E74&lt;&gt;8,E75&lt;&gt;8,E76&lt;&gt;8)-10,IF(AND(C65=TRUE,E77=9,E65&lt;&gt;9,E66&lt;&gt;9,E67&lt;&gt;9,E68&lt;&gt;9,E69&lt;&gt;9,E70&lt;&gt;9,E71&lt;&gt;9,E72&lt;&gt;9,E73&lt;&gt;9,E74&lt;&gt;9,E75&lt;&gt;9,E76&lt;&gt;9),-10,IF(AND(C66=TRUE,E77=10,E66&lt;&gt;10,E67&lt;&gt;10,E68&lt;&gt;10,E69&lt;&gt;10,E70&lt;&gt;10,E71&lt;&gt;10,E72&lt;&gt;10,E73&lt;&gt;10,E74&lt;&gt;10,E75&lt;&gt;10,E76&lt;&gt;10),-10,IF(AND(C67=TRUE,E77=11,E67&lt;&gt;11,E68&lt;&gt;11,E69&lt;&gt;11,E70&lt;&gt;11,E71&lt;&gt;11,E72&lt;&gt;11,E73&lt;&gt;11,E74&lt;&gt;11,E75&lt;&gt;11,E76&lt;&gt;11),-10,IF(AND(C68=TRUE,E77=12,E68&lt;&gt;12,E69&lt;&gt;12,E70&lt;&gt;12,E71&lt;&gt;12,E72&lt;&gt;12,E73&lt;&gt;12,E74&lt;&gt;12,E75&lt;&gt;12,E76&lt;&gt;12),-10,IF(AND(C69=TRUE,E77=13,E69&lt;&gt;13,E70&lt;&gt;13,E71&lt;&gt;13,E72&lt;&gt;13,E73&lt;&gt;13,E74&lt;&gt;13,E75&lt;&gt;13,E76&lt;&gt;13),-10,IF(AND(C70=TRUE,E77=14,E70&lt;&gt;14,E71&lt;&gt;14,E72&lt;&gt;14,E73&lt;&gt;14,E74&lt;&gt;14,E75&lt;&gt;14,E76&lt;&gt;14),-10,AA65)))))))))))</f>
        <v/>
      </c>
    </row>
    <row r="69" spans="2:27" hidden="1" x14ac:dyDescent="0.3">
      <c r="B69" s="53"/>
      <c r="C69" t="b">
        <f>IF(B61&gt;=13,TRUE,FALSE)</f>
        <v>0</v>
      </c>
      <c r="D69" s="53">
        <v>13</v>
      </c>
      <c r="E69">
        <f>COUNTIF('Quiz 4'!E22:Q28,-10)</f>
        <v>0</v>
      </c>
    </row>
    <row r="70" spans="2:27" hidden="1" x14ac:dyDescent="0.3">
      <c r="B70" s="53"/>
      <c r="C70" t="b">
        <f>IF(B61&gt;=14,TRUE,FALSE)</f>
        <v>0</v>
      </c>
      <c r="D70" s="53">
        <v>14</v>
      </c>
      <c r="E70">
        <f>COUNTIF('Quiz 4'!E22:R28,-10)</f>
        <v>0</v>
      </c>
      <c r="G70" s="41" t="s">
        <v>37</v>
      </c>
    </row>
    <row r="71" spans="2:27" hidden="1" x14ac:dyDescent="0.3">
      <c r="B71" s="53"/>
      <c r="C71" t="b">
        <f>IF(B61&gt;=15,TRUE,FALSE)</f>
        <v>0</v>
      </c>
      <c r="D71" s="53">
        <v>15</v>
      </c>
      <c r="E71">
        <f>COUNTIF('Quiz 4'!E22:S28,-10)</f>
        <v>0</v>
      </c>
      <c r="G71" s="51" t="str">
        <f>IF(AND('Quiz 4'!H5="F",'Quiz 4'!L5="F"),"Q",IF(AND('Quiz 4'!H5="Q",'Quiz 4'!L5="Q"),"F",""))</f>
        <v/>
      </c>
      <c r="H71" s="52" t="str">
        <f>IF(AND('Quiz 4'!H5="F",'Quiz 4'!L5="F"),"Q",IF(AND('Quiz 4'!H5="Q",'Quiz 4'!L5="Q"),"F",IF(AND('Quiz 4'!H5="F",'Quiz 4'!L5="Q",'Quiz 4'!P5="F"),"Q",IF(AND('Quiz 4'!H5="Q",'Quiz 4'!L5="F",'Quiz 4'!P5="F"),"Q",IF(AND('Quiz 4'!H5="Q",'Quiz 4'!L5="F",'Quiz 4'!P5="Q"),"F",IF(AND('Quiz 4'!H5="F",'Quiz 4'!L5="Q",'Quiz 4'!P5="Q"),"F",""))))))</f>
        <v/>
      </c>
    </row>
    <row r="72" spans="2:27" hidden="1" x14ac:dyDescent="0.3">
      <c r="B72" s="53"/>
      <c r="C72" t="b">
        <f>IF(B61&gt;=16,TRUE,FALSE)</f>
        <v>0</v>
      </c>
      <c r="D72" s="53">
        <v>16</v>
      </c>
      <c r="E72">
        <f>COUNTIF('Quiz 4'!E22:T28,-10)</f>
        <v>0</v>
      </c>
    </row>
    <row r="73" spans="2:27" hidden="1" x14ac:dyDescent="0.3">
      <c r="B73" s="53"/>
      <c r="C73" t="b">
        <f>IF(B61&gt;=17,TRUE,FALSE)</f>
        <v>0</v>
      </c>
      <c r="D73" s="53">
        <v>17</v>
      </c>
      <c r="E73">
        <f>COUNTIF('Quiz 4'!E22:U28,-10)</f>
        <v>0</v>
      </c>
      <c r="G73" s="41" t="s">
        <v>38</v>
      </c>
    </row>
    <row r="74" spans="2:27" hidden="1" x14ac:dyDescent="0.3">
      <c r="B74" s="53"/>
      <c r="C74" t="b">
        <f>IF(B61&gt;=18,TRUE,FALSE)</f>
        <v>0</v>
      </c>
      <c r="D74" s="53">
        <v>18</v>
      </c>
      <c r="E74">
        <f>COUNTIF('Quiz 4'!E22:V28,-10)</f>
        <v>0</v>
      </c>
      <c r="G74" s="51" t="str">
        <f>IF(AND('Quiz 4'!H20="F",'Quiz 4'!L20="F"),"Q",IF(AND('Quiz 4'!H20="Q",'Quiz 4'!L20="Q"),"F",""))</f>
        <v/>
      </c>
      <c r="H74" s="52" t="str">
        <f>IF(AND('Quiz 4'!H20="F",'Quiz 4'!L20="F"),"Q",IF(AND('Quiz 4'!H20="Q",'Quiz 4'!L20="Q"),"F",IF(AND('Quiz 4'!H20="F",'Quiz 4'!L20="Q",'Quiz 4'!P20="F"),"Q",IF(AND('Quiz 4'!H20="Q",'Quiz 4'!L20="F",'Quiz 4'!P20="F"),"Q",IF(AND('Quiz 4'!H20="Q",'Quiz 4'!L20="F",'Quiz 4'!P20="Q"),"F",IF(AND('Quiz 4'!H20="F",'Quiz 4'!L20="Q",'Quiz 4'!P20="Q"),"F",""))))))</f>
        <v/>
      </c>
    </row>
    <row r="75" spans="2:27" hidden="1" x14ac:dyDescent="0.3">
      <c r="B75" s="53"/>
      <c r="C75" t="b">
        <f>IF(B61&gt;=19,TRUE,FALSE)</f>
        <v>0</v>
      </c>
      <c r="D75" s="53">
        <v>19</v>
      </c>
      <c r="E75">
        <f>COUNTIF('Quiz 4'!E22:W28,-10)</f>
        <v>0</v>
      </c>
    </row>
    <row r="76" spans="2:27" hidden="1" x14ac:dyDescent="0.3">
      <c r="B76" s="53"/>
      <c r="C76" t="b">
        <f>IF(B61=20,TRUE,FALSE)</f>
        <v>0</v>
      </c>
      <c r="D76" s="53">
        <v>20</v>
      </c>
      <c r="E76">
        <f>COUNTIF('Quiz 4'!E22:X28,-10)</f>
        <v>0</v>
      </c>
    </row>
    <row r="77" spans="2:27" hidden="1" x14ac:dyDescent="0.3">
      <c r="B77" s="53"/>
      <c r="C77" s="53"/>
      <c r="D77" s="53">
        <v>21</v>
      </c>
      <c r="E77">
        <f>COUNTIF('Quiz 4'!E22:Y28,-10)</f>
        <v>0</v>
      </c>
    </row>
  </sheetData>
  <sheetProtection selectLockedCells="1" selectUnlockedCells="1"/>
  <mergeCells count="8">
    <mergeCell ref="B39:E39"/>
    <mergeCell ref="B59:E59"/>
    <mergeCell ref="L2:R2"/>
    <mergeCell ref="Q3:R3"/>
    <mergeCell ref="C6:D6"/>
    <mergeCell ref="C15:D15"/>
    <mergeCell ref="C21:D21"/>
    <mergeCell ref="C30:D30"/>
  </mergeCells>
  <pageMargins left="0.7" right="0.7" top="0.75" bottom="0.75" header="0.3" footer="0.3"/>
  <pageSetup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Blank Sheet</vt:lpstr>
      <vt:lpstr>Instructions</vt:lpstr>
      <vt:lpstr>Quiz 1</vt:lpstr>
      <vt:lpstr>Quiz 2</vt:lpstr>
      <vt:lpstr>Quiz 3</vt:lpstr>
      <vt:lpstr>Quiz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Simpson</dc:creator>
  <cp:lastModifiedBy>kevin schreck</cp:lastModifiedBy>
  <cp:lastPrinted>2017-08-28T22:59:22Z</cp:lastPrinted>
  <dcterms:created xsi:type="dcterms:W3CDTF">2017-08-27T10:40:53Z</dcterms:created>
  <dcterms:modified xsi:type="dcterms:W3CDTF">2017-09-04T13:38:30Z</dcterms:modified>
</cp:coreProperties>
</file>