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nrodriguez/Desktop/"/>
    </mc:Choice>
  </mc:AlternateContent>
  <xr:revisionPtr revIDLastSave="0" documentId="8_{52176688-F704-2343-A9D4-9A17F3909EA8}" xr6:coauthVersionLast="47" xr6:coauthVersionMax="47" xr10:uidLastSave="{00000000-0000-0000-0000-000000000000}"/>
  <bookViews>
    <workbookView xWindow="-30000" yWindow="3320" windowWidth="27640" windowHeight="16200" xr2:uid="{DD001A56-61CF-7C49-B220-1BEAA234B3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1" i="1" l="1"/>
  <c r="K30" i="1"/>
  <c r="I28" i="1"/>
  <c r="I27" i="1"/>
  <c r="I23" i="1"/>
  <c r="I24" i="1"/>
  <c r="I25" i="1"/>
  <c r="I26" i="1"/>
  <c r="I22" i="1"/>
  <c r="C31" i="1"/>
  <c r="C30" i="1"/>
  <c r="D28" i="1"/>
  <c r="D24" i="1"/>
  <c r="D25" i="1"/>
  <c r="D26" i="1"/>
  <c r="D27" i="1"/>
  <c r="D23" i="1"/>
  <c r="L4" i="1"/>
  <c r="K4" i="1"/>
  <c r="I10" i="1"/>
  <c r="I5" i="1"/>
  <c r="I6" i="1"/>
  <c r="I7" i="1"/>
  <c r="I8" i="1"/>
  <c r="I9" i="1"/>
  <c r="I4" i="1"/>
  <c r="C13" i="1"/>
  <c r="D10" i="1"/>
  <c r="D6" i="1"/>
  <c r="D7" i="1"/>
  <c r="D8" i="1"/>
  <c r="D9" i="1"/>
  <c r="D5" i="1"/>
</calcChain>
</file>

<file path=xl/sharedStrings.xml><?xml version="1.0" encoding="utf-8"?>
<sst xmlns="http://schemas.openxmlformats.org/spreadsheetml/2006/main" count="59" uniqueCount="38">
  <si>
    <t>N=1</t>
  </si>
  <si>
    <t>DATA</t>
  </si>
  <si>
    <t>SAMPLE#</t>
  </si>
  <si>
    <t>JULY</t>
  </si>
  <si>
    <t>AUGUST</t>
  </si>
  <si>
    <t>SEPTEMBER</t>
  </si>
  <si>
    <t>OCTOBER</t>
  </si>
  <si>
    <t>NOVEMBER</t>
  </si>
  <si>
    <t>DECEMBER</t>
  </si>
  <si>
    <t>mR</t>
  </si>
  <si>
    <t>mRbar</t>
  </si>
  <si>
    <t>UCL</t>
  </si>
  <si>
    <t>LCL</t>
  </si>
  <si>
    <t>UCL=</t>
  </si>
  <si>
    <t>D4*mRbar</t>
  </si>
  <si>
    <t>LCL=</t>
  </si>
  <si>
    <t>D3*mFbar</t>
  </si>
  <si>
    <t>x</t>
  </si>
  <si>
    <t>xbar</t>
  </si>
  <si>
    <t>Moving Range Chart</t>
  </si>
  <si>
    <t>Individual Chart</t>
  </si>
  <si>
    <t>xbar=</t>
  </si>
  <si>
    <t>xbar+((E2*mRbar)</t>
  </si>
  <si>
    <t>xbar-(e2*mrbar)</t>
  </si>
  <si>
    <t>use n=2 from constant table</t>
  </si>
  <si>
    <t>Sample #</t>
  </si>
  <si>
    <t>JANUARY</t>
  </si>
  <si>
    <t>FEBRUARY</t>
  </si>
  <si>
    <t>MARCH</t>
  </si>
  <si>
    <t>APRIL</t>
  </si>
  <si>
    <t>MAY</t>
  </si>
  <si>
    <t>JUNE</t>
  </si>
  <si>
    <t>D3*mRbar</t>
  </si>
  <si>
    <t>xbar+(E2*mRbar)</t>
  </si>
  <si>
    <t>xbar-(E2*mRbar)</t>
  </si>
  <si>
    <t>#9. The first favorable shift occurred at around 1.7</t>
  </si>
  <si>
    <t>#10. This favorable shift began in March.</t>
  </si>
  <si>
    <t>#11. The Unfavorable shift is detected April.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</si>
</sst>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96FF"/>
      <name val="Calibri (Body)"/>
    </font>
    <font>
      <b/>
      <sz val="12"/>
      <color rgb="FF942093"/>
      <name val="Calibri (Body)"/>
    </font>
    <font>
      <b/>
      <u/>
      <sz val="12"/>
      <color rgb="FFFF2600"/>
      <name val="Calibri (Body)"/>
    </font>
    <font>
      <b/>
      <sz val="12"/>
      <color rgb="FF375623"/>
      <name val="Calibri (Body)"/>
    </font>
    <font>
      <b/>
      <sz val="12"/>
      <color rgb="FF0096FF"/>
      <name val="Calibri"/>
      <family val="2"/>
      <scheme val="minor"/>
    </font>
    <font>
      <b/>
      <sz val="12"/>
      <color rgb="FF9420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11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6" fillId="0" borderId="1" xfId="0" applyFont="1" applyBorder="1"/>
    <xf numFmtId="0" fontId="7" fillId="0" borderId="1" xfId="0" applyFont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1893"/>
      <color rgb="FF942093"/>
      <color rgb="FF0096FF"/>
      <color rgb="FF375623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</a:t>
            </a:r>
            <a:r>
              <a:rPr lang="en-US" baseline="0"/>
              <a:t> Range Chart</a:t>
            </a:r>
            <a:endParaRPr lang="en-US"/>
          </a:p>
        </c:rich>
      </c:tx>
      <c:layout>
        <c:manualLayout>
          <c:xMode val="edge"/>
          <c:yMode val="edge"/>
          <c:x val="0.3344930008748907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mR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Sheet1!$D$4:$D$9</c:f>
              <c:numCache>
                <c:formatCode>General</c:formatCode>
                <c:ptCount val="6"/>
                <c:pt idx="1">
                  <c:v>0.69999999999999929</c:v>
                </c:pt>
                <c:pt idx="2">
                  <c:v>2</c:v>
                </c:pt>
                <c:pt idx="3">
                  <c:v>0.90000000000000036</c:v>
                </c:pt>
                <c:pt idx="4">
                  <c:v>0.30000000000000071</c:v>
                </c:pt>
                <c:pt idx="5">
                  <c:v>9.9999999999999645E-2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6E-AF4F-B943-BB9F7AC01EE0}"/>
            </c:ext>
          </c:extLst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mRbar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Sheet1!$E$4:$E$9</c:f>
              <c:numCache>
                <c:formatCode>General</c:formatCode>
                <c:ptCount val="6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6E-AF4F-B943-BB9F7AC01EE0}"/>
            </c:ext>
          </c:extLst>
        </c:ser>
        <c:ser>
          <c:idx val="2"/>
          <c:order val="2"/>
          <c:tx>
            <c:strRef>
              <c:f>Sheet1!$F$3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Sheet1!$F$4:$F$9</c:f>
              <c:numCache>
                <c:formatCode>General</c:formatCode>
                <c:ptCount val="6"/>
                <c:pt idx="0">
                  <c:v>2.6160000000000001</c:v>
                </c:pt>
                <c:pt idx="1">
                  <c:v>2.6160000000000001</c:v>
                </c:pt>
                <c:pt idx="2">
                  <c:v>2.6160000000000001</c:v>
                </c:pt>
                <c:pt idx="3">
                  <c:v>2.6160000000000001</c:v>
                </c:pt>
                <c:pt idx="4">
                  <c:v>2.6160000000000001</c:v>
                </c:pt>
                <c:pt idx="5">
                  <c:v>2.6160000000000001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6E-AF4F-B943-BB9F7AC01EE0}"/>
            </c:ext>
          </c:extLst>
        </c:ser>
        <c:ser>
          <c:idx val="3"/>
          <c:order val="3"/>
          <c:tx>
            <c:strRef>
              <c:f>Sheet1!$G$3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Sheet1!$G$4:$G$9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6E-AF4F-B943-BB9F7AC01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319583"/>
        <c:axId val="489310527"/>
      </c:lineChart>
      <c:catAx>
        <c:axId val="489319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310527"/>
        <c:crosses val="autoZero"/>
        <c:auto val="1"/>
        <c:lblAlgn val="ctr"/>
        <c:lblOffset val="100"/>
        <c:noMultiLvlLbl val="0"/>
      </c:catAx>
      <c:valAx>
        <c:axId val="48931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31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Individuals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Sheet1!$I$3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Sheet1!$I$4:$I$9</c:f>
              <c:numCache>
                <c:formatCode>General</c:formatCode>
                <c:ptCount val="6"/>
                <c:pt idx="0">
                  <c:v>10.5</c:v>
                </c:pt>
                <c:pt idx="1">
                  <c:v>11.2</c:v>
                </c:pt>
                <c:pt idx="2">
                  <c:v>9.1999999999999993</c:v>
                </c:pt>
                <c:pt idx="3">
                  <c:v>10.1</c:v>
                </c:pt>
                <c:pt idx="4">
                  <c:v>10.4</c:v>
                </c:pt>
                <c:pt idx="5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4B-3C40-B3B4-6EBCA360B59A}"/>
            </c:ext>
          </c:extLst>
        </c:ser>
        <c:ser>
          <c:idx val="1"/>
          <c:order val="1"/>
          <c:tx>
            <c:strRef>
              <c:f>Sheet1!$J$3</c:f>
              <c:strCache>
                <c:ptCount val="1"/>
                <c:pt idx="0">
                  <c:v>xbar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Sheet1!$J$4:$J$9</c:f>
              <c:numCache>
                <c:formatCode>General</c:formatCode>
                <c:ptCount val="6"/>
                <c:pt idx="0">
                  <c:v>10.316666666666666</c:v>
                </c:pt>
                <c:pt idx="1">
                  <c:v>10.316666666666666</c:v>
                </c:pt>
                <c:pt idx="2">
                  <c:v>10.316666666666666</c:v>
                </c:pt>
                <c:pt idx="3">
                  <c:v>10.316666666666666</c:v>
                </c:pt>
                <c:pt idx="4">
                  <c:v>10.316666666666666</c:v>
                </c:pt>
                <c:pt idx="5">
                  <c:v>10.316666666666666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4B-3C40-B3B4-6EBCA360B59A}"/>
            </c:ext>
          </c:extLst>
        </c:ser>
        <c:ser>
          <c:idx val="2"/>
          <c:order val="2"/>
          <c:tx>
            <c:strRef>
              <c:f>Sheet1!$K$3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Sheet1!$K$4:$K$9</c:f>
              <c:numCache>
                <c:formatCode>General</c:formatCode>
                <c:ptCount val="6"/>
                <c:pt idx="0">
                  <c:v>12.444666666666667</c:v>
                </c:pt>
                <c:pt idx="1">
                  <c:v>12.444666666666667</c:v>
                </c:pt>
                <c:pt idx="2">
                  <c:v>12.444666666666667</c:v>
                </c:pt>
                <c:pt idx="3">
                  <c:v>12.444666666666667</c:v>
                </c:pt>
                <c:pt idx="4">
                  <c:v>12.444666666666667</c:v>
                </c:pt>
                <c:pt idx="5">
                  <c:v>12.444666666666667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4B-3C40-B3B4-6EBCA360B59A}"/>
            </c:ext>
          </c:extLst>
        </c:ser>
        <c:ser>
          <c:idx val="3"/>
          <c:order val="3"/>
          <c:tx>
            <c:strRef>
              <c:f>Sheet1!$L$3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Sheet1!$L$4:$L$9</c:f>
              <c:numCache>
                <c:formatCode>General</c:formatCode>
                <c:ptCount val="6"/>
                <c:pt idx="0">
                  <c:v>8.1886666666666663</c:v>
                </c:pt>
                <c:pt idx="1">
                  <c:v>8.1886666666666663</c:v>
                </c:pt>
                <c:pt idx="2">
                  <c:v>8.1886666666666663</c:v>
                </c:pt>
                <c:pt idx="3">
                  <c:v>8.1886666666666663</c:v>
                </c:pt>
                <c:pt idx="4">
                  <c:v>8.1886666666666663</c:v>
                </c:pt>
                <c:pt idx="5">
                  <c:v>8.1886666666666663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4B-3C40-B3B4-6EBCA360B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973023"/>
        <c:axId val="418177295"/>
      </c:lineChart>
      <c:catAx>
        <c:axId val="98973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177295"/>
        <c:crosses val="autoZero"/>
        <c:auto val="1"/>
        <c:lblAlgn val="ctr"/>
        <c:lblOffset val="100"/>
        <c:noMultiLvlLbl val="0"/>
      </c:catAx>
      <c:valAx>
        <c:axId val="41817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7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1989Moving</a:t>
            </a:r>
            <a:r>
              <a:rPr lang="en-US" baseline="0"/>
              <a:t> Range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Sheet1!$D$21</c:f>
              <c:strCache>
                <c:ptCount val="1"/>
                <c:pt idx="0">
                  <c:v>mR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Sheet1!$D$22:$D$27</c:f>
              <c:numCache>
                <c:formatCode>General</c:formatCode>
                <c:ptCount val="6"/>
                <c:pt idx="1">
                  <c:v>0</c:v>
                </c:pt>
                <c:pt idx="2">
                  <c:v>1.6999999999999993</c:v>
                </c:pt>
                <c:pt idx="3">
                  <c:v>0.20000000000000018</c:v>
                </c:pt>
                <c:pt idx="4">
                  <c:v>2.8</c:v>
                </c:pt>
                <c:pt idx="5">
                  <c:v>0.59999999999999964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EA-BB43-B830-04A24CB0021F}"/>
            </c:ext>
          </c:extLst>
        </c:ser>
        <c:ser>
          <c:idx val="1"/>
          <c:order val="1"/>
          <c:tx>
            <c:strRef>
              <c:f>Sheet1!$E$21</c:f>
              <c:strCache>
                <c:ptCount val="1"/>
                <c:pt idx="0">
                  <c:v>mRbar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Sheet1!$E$22:$E$27</c:f>
              <c:numCache>
                <c:formatCode>General</c:formatCode>
                <c:ptCount val="6"/>
                <c:pt idx="0">
                  <c:v>1.0599999999999998</c:v>
                </c:pt>
                <c:pt idx="1">
                  <c:v>1.0599999999999998</c:v>
                </c:pt>
                <c:pt idx="2">
                  <c:v>1.0599999999999998</c:v>
                </c:pt>
                <c:pt idx="3">
                  <c:v>1.0599999999999998</c:v>
                </c:pt>
                <c:pt idx="4">
                  <c:v>1.0599999999999998</c:v>
                </c:pt>
                <c:pt idx="5">
                  <c:v>1.0599999999999998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EA-BB43-B830-04A24CB0021F}"/>
            </c:ext>
          </c:extLst>
        </c:ser>
        <c:ser>
          <c:idx val="2"/>
          <c:order val="2"/>
          <c:tx>
            <c:strRef>
              <c:f>Sheet1!$F$21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Sheet1!$F$22:$F$27</c:f>
              <c:numCache>
                <c:formatCode>General</c:formatCode>
                <c:ptCount val="6"/>
                <c:pt idx="0">
                  <c:v>3.4661999999999993</c:v>
                </c:pt>
                <c:pt idx="1">
                  <c:v>3.4661999999999993</c:v>
                </c:pt>
                <c:pt idx="2">
                  <c:v>3.4661999999999993</c:v>
                </c:pt>
                <c:pt idx="3">
                  <c:v>3.4661999999999993</c:v>
                </c:pt>
                <c:pt idx="4">
                  <c:v>3.4661999999999993</c:v>
                </c:pt>
                <c:pt idx="5">
                  <c:v>3.4661999999999993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EA-BB43-B830-04A24CB0021F}"/>
            </c:ext>
          </c:extLst>
        </c:ser>
        <c:ser>
          <c:idx val="3"/>
          <c:order val="3"/>
          <c:tx>
            <c:strRef>
              <c:f>Sheet1!$G$21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Sheet1!$G$22:$G$27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EA-BB43-B830-04A24CB00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868031"/>
        <c:axId val="98669695"/>
      </c:lineChart>
      <c:catAx>
        <c:axId val="4938680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69695"/>
        <c:crosses val="autoZero"/>
        <c:auto val="1"/>
        <c:lblAlgn val="ctr"/>
        <c:lblOffset val="100"/>
        <c:noMultiLvlLbl val="0"/>
      </c:catAx>
      <c:valAx>
        <c:axId val="9866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86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1989</a:t>
            </a:r>
            <a:r>
              <a:rPr lang="en-US" baseline="0"/>
              <a:t> Individuals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Sheet1!$I$21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Sheet1!$I$22:$I$27</c:f>
              <c:numCache>
                <c:formatCode>General</c:formatCode>
                <c:ptCount val="6"/>
                <c:pt idx="0">
                  <c:v>8.6999999999999993</c:v>
                </c:pt>
                <c:pt idx="1">
                  <c:v>8.6999999999999993</c:v>
                </c:pt>
                <c:pt idx="2">
                  <c:v>7</c:v>
                </c:pt>
                <c:pt idx="3">
                  <c:v>6.8</c:v>
                </c:pt>
                <c:pt idx="4">
                  <c:v>9.6</c:v>
                </c:pt>
                <c:pt idx="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C4-494B-8555-8888AD482B22}"/>
            </c:ext>
          </c:extLst>
        </c:ser>
        <c:ser>
          <c:idx val="1"/>
          <c:order val="1"/>
          <c:tx>
            <c:strRef>
              <c:f>Sheet1!$J$21</c:f>
              <c:strCache>
                <c:ptCount val="1"/>
                <c:pt idx="0">
                  <c:v>xbar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Sheet1!$J$22:$J$27</c:f>
              <c:numCache>
                <c:formatCode>General</c:formatCode>
                <c:ptCount val="6"/>
                <c:pt idx="0">
                  <c:v>8.2999999999999989</c:v>
                </c:pt>
                <c:pt idx="1">
                  <c:v>8.2999999999999989</c:v>
                </c:pt>
                <c:pt idx="2">
                  <c:v>8.2999999999999989</c:v>
                </c:pt>
                <c:pt idx="3">
                  <c:v>8.2999999999999989</c:v>
                </c:pt>
                <c:pt idx="4">
                  <c:v>8.2999999999999989</c:v>
                </c:pt>
                <c:pt idx="5">
                  <c:v>8.2999999999999989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C4-494B-8555-8888AD482B22}"/>
            </c:ext>
          </c:extLst>
        </c:ser>
        <c:ser>
          <c:idx val="2"/>
          <c:order val="2"/>
          <c:tx>
            <c:strRef>
              <c:f>Sheet1!$K$21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Sheet1!$K$22:$K$27</c:f>
              <c:numCache>
                <c:formatCode>General</c:formatCode>
                <c:ptCount val="6"/>
                <c:pt idx="0">
                  <c:v>11.119599999999998</c:v>
                </c:pt>
                <c:pt idx="1">
                  <c:v>11.119599999999998</c:v>
                </c:pt>
                <c:pt idx="2">
                  <c:v>11.119599999999998</c:v>
                </c:pt>
                <c:pt idx="3">
                  <c:v>11.119599999999998</c:v>
                </c:pt>
                <c:pt idx="4">
                  <c:v>11.119599999999998</c:v>
                </c:pt>
                <c:pt idx="5">
                  <c:v>11.119599999999998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C4-494B-8555-8888AD482B22}"/>
            </c:ext>
          </c:extLst>
        </c:ser>
        <c:ser>
          <c:idx val="3"/>
          <c:order val="3"/>
          <c:tx>
            <c:strRef>
              <c:f>Sheet1!$L$21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Sheet1!$L$22:$L$27</c:f>
              <c:numCache>
                <c:formatCode>General</c:formatCode>
                <c:ptCount val="6"/>
                <c:pt idx="0">
                  <c:v>5.4803999999999995</c:v>
                </c:pt>
                <c:pt idx="1">
                  <c:v>5.4803999999999995</c:v>
                </c:pt>
                <c:pt idx="2">
                  <c:v>5.4803999999999995</c:v>
                </c:pt>
                <c:pt idx="3">
                  <c:v>5.4803999999999995</c:v>
                </c:pt>
                <c:pt idx="4">
                  <c:v>5.4803999999999995</c:v>
                </c:pt>
                <c:pt idx="5">
                  <c:v>5.4803999999999995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C4-494B-8555-8888AD482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302175"/>
        <c:axId val="97903391"/>
      </c:lineChart>
      <c:catAx>
        <c:axId val="1313021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03391"/>
        <c:crosses val="autoZero"/>
        <c:auto val="1"/>
        <c:lblAlgn val="ctr"/>
        <c:lblOffset val="100"/>
        <c:noMultiLvlLbl val="0"/>
      </c:catAx>
      <c:valAx>
        <c:axId val="9790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0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514350</xdr:colOff>
      <xdr:row>0</xdr:row>
      <xdr:rowOff>0</xdr:rowOff>
    </xdr:from>
    <xdr:to>
      <xdr:col>19</xdr:col>
      <xdr:colOff>133350</xdr:colOff>
      <xdr:row>13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E28989-F438-8FE9-0958-3FE8542781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412750</xdr:colOff>
      <xdr:row>14</xdr:row>
      <xdr:rowOff>19050</xdr:rowOff>
    </xdr:from>
    <xdr:to>
      <xdr:col>19</xdr:col>
      <xdr:colOff>31750</xdr:colOff>
      <xdr:row>27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5CCDBD-00A6-24D5-0C9A-B29A1A4CB7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349250</xdr:colOff>
      <xdr:row>28</xdr:row>
      <xdr:rowOff>133350</xdr:rowOff>
    </xdr:from>
    <xdr:to>
      <xdr:col>18</xdr:col>
      <xdr:colOff>793750</xdr:colOff>
      <xdr:row>42</xdr:row>
      <xdr:rowOff>31750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9A3E40-F6AB-C813-1C33-3472F6620D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374650</xdr:colOff>
      <xdr:row>32</xdr:row>
      <xdr:rowOff>120650</xdr:rowOff>
    </xdr:from>
    <xdr:to>
      <xdr:col>12</xdr:col>
      <xdr:colOff>819150</xdr:colOff>
      <xdr:row>46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8F073BE-0DFA-4471-A286-7EF5382D3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C5ED-B795-C741-B570-E0A6AD6FC846}">
  <dimension ref="A1:L45"/>
  <sheetViews>
    <sheetView tabSelected="1" workbookViewId="0">
      <selection activeCell="A45" sqref="A45:D45"/>
    </sheetView>
  </sheetViews>
  <sheetFormatPr baseColWidth="10" defaultRowHeight="16" x14ac:dyDescent="0.2"/>
  <sheetData>
    <row r="1" spans="1:12" x14ac:dyDescent="0.2">
      <c r="A1" t="s">
        <v>0</v>
      </c>
      <c r="D1" s="7" t="s">
        <v>19</v>
      </c>
      <c r="I1" s="7" t="s">
        <v>20</v>
      </c>
    </row>
    <row r="2" spans="1:12" x14ac:dyDescent="0.2">
      <c r="A2" s="16">
        <v>1988</v>
      </c>
    </row>
    <row r="3" spans="1:12" ht="17" thickBot="1" x14ac:dyDescent="0.25">
      <c r="A3" s="1" t="s">
        <v>2</v>
      </c>
      <c r="B3" s="1" t="s">
        <v>1</v>
      </c>
      <c r="D3" s="13" t="s">
        <v>9</v>
      </c>
      <c r="E3" s="4" t="s">
        <v>10</v>
      </c>
      <c r="F3" s="13" t="s">
        <v>11</v>
      </c>
      <c r="G3" s="13" t="s">
        <v>12</v>
      </c>
      <c r="H3" s="3"/>
      <c r="I3" s="13" t="s">
        <v>17</v>
      </c>
      <c r="J3" s="6" t="s">
        <v>18</v>
      </c>
      <c r="K3" s="13" t="s">
        <v>11</v>
      </c>
      <c r="L3" s="13" t="s">
        <v>12</v>
      </c>
    </row>
    <row r="4" spans="1:12" x14ac:dyDescent="0.2">
      <c r="A4" s="15" t="s">
        <v>3</v>
      </c>
      <c r="B4">
        <v>10.5</v>
      </c>
      <c r="E4">
        <v>0.8</v>
      </c>
      <c r="F4">
        <v>2.6160000000000001</v>
      </c>
      <c r="G4">
        <v>0</v>
      </c>
      <c r="I4">
        <f>B4</f>
        <v>10.5</v>
      </c>
      <c r="J4">
        <v>10.316666666666666</v>
      </c>
      <c r="K4">
        <f>I10+(2.66*D10)</f>
        <v>12.444666666666667</v>
      </c>
      <c r="L4">
        <f>I10-(2.66*D10)</f>
        <v>8.1886666666666663</v>
      </c>
    </row>
    <row r="5" spans="1:12" x14ac:dyDescent="0.2">
      <c r="A5" s="15" t="s">
        <v>4</v>
      </c>
      <c r="B5">
        <v>11.2</v>
      </c>
      <c r="D5">
        <f>ABS(B5-B4)</f>
        <v>0.69999999999999929</v>
      </c>
      <c r="E5">
        <v>0.8</v>
      </c>
      <c r="F5">
        <v>2.6160000000000001</v>
      </c>
      <c r="G5">
        <v>0</v>
      </c>
      <c r="I5">
        <f t="shared" ref="I5:I9" si="0">B5</f>
        <v>11.2</v>
      </c>
      <c r="J5">
        <v>10.316666666666666</v>
      </c>
      <c r="K5">
        <v>12.444666666666667</v>
      </c>
      <c r="L5">
        <v>8.1886666666666663</v>
      </c>
    </row>
    <row r="6" spans="1:12" x14ac:dyDescent="0.2">
      <c r="A6" s="15" t="s">
        <v>5</v>
      </c>
      <c r="B6">
        <v>9.1999999999999993</v>
      </c>
      <c r="D6">
        <f t="shared" ref="D6:D9" si="1">ABS(B6-B5)</f>
        <v>2</v>
      </c>
      <c r="E6">
        <v>0.8</v>
      </c>
      <c r="F6">
        <v>2.6160000000000001</v>
      </c>
      <c r="G6">
        <v>0</v>
      </c>
      <c r="I6">
        <f t="shared" si="0"/>
        <v>9.1999999999999993</v>
      </c>
      <c r="J6">
        <v>10.316666666666666</v>
      </c>
      <c r="K6">
        <v>12.444666666666667</v>
      </c>
      <c r="L6">
        <v>8.1886666666666663</v>
      </c>
    </row>
    <row r="7" spans="1:12" x14ac:dyDescent="0.2">
      <c r="A7" s="15" t="s">
        <v>6</v>
      </c>
      <c r="B7">
        <v>10.1</v>
      </c>
      <c r="D7">
        <f t="shared" si="1"/>
        <v>0.90000000000000036</v>
      </c>
      <c r="E7">
        <v>0.8</v>
      </c>
      <c r="F7">
        <v>2.6160000000000001</v>
      </c>
      <c r="G7">
        <v>0</v>
      </c>
      <c r="I7">
        <f t="shared" si="0"/>
        <v>10.1</v>
      </c>
      <c r="J7">
        <v>10.316666666666666</v>
      </c>
      <c r="K7">
        <v>12.444666666666667</v>
      </c>
      <c r="L7">
        <v>8.1886666666666663</v>
      </c>
    </row>
    <row r="8" spans="1:12" x14ac:dyDescent="0.2">
      <c r="A8" s="15" t="s">
        <v>7</v>
      </c>
      <c r="B8">
        <v>10.4</v>
      </c>
      <c r="D8">
        <f t="shared" si="1"/>
        <v>0.30000000000000071</v>
      </c>
      <c r="E8">
        <v>0.8</v>
      </c>
      <c r="F8">
        <v>2.6160000000000001</v>
      </c>
      <c r="G8">
        <v>0</v>
      </c>
      <c r="I8">
        <f t="shared" si="0"/>
        <v>10.4</v>
      </c>
      <c r="J8">
        <v>10.316666666666666</v>
      </c>
      <c r="K8">
        <v>12.444666666666667</v>
      </c>
      <c r="L8">
        <v>8.1886666666666663</v>
      </c>
    </row>
    <row r="9" spans="1:12" ht="17" thickBot="1" x14ac:dyDescent="0.25">
      <c r="A9" s="15" t="s">
        <v>8</v>
      </c>
      <c r="B9">
        <v>10.5</v>
      </c>
      <c r="D9" s="3">
        <f t="shared" si="1"/>
        <v>9.9999999999999645E-2</v>
      </c>
      <c r="E9" s="3">
        <v>0.8</v>
      </c>
      <c r="F9" s="3">
        <v>2.6160000000000001</v>
      </c>
      <c r="G9" s="3">
        <v>0</v>
      </c>
      <c r="I9" s="3">
        <f t="shared" si="0"/>
        <v>10.5</v>
      </c>
      <c r="J9" s="3">
        <v>10.316666666666666</v>
      </c>
      <c r="K9" s="3">
        <v>12.444666666666667</v>
      </c>
      <c r="L9" s="3">
        <v>8.1886666666666663</v>
      </c>
    </row>
    <row r="10" spans="1:12" x14ac:dyDescent="0.2">
      <c r="C10" s="2" t="s">
        <v>10</v>
      </c>
      <c r="D10">
        <f>AVERAGE(D5:D9)</f>
        <v>0.8</v>
      </c>
      <c r="H10" s="5" t="s">
        <v>21</v>
      </c>
      <c r="I10">
        <f>AVERAGE(I4:I9)</f>
        <v>10.316666666666666</v>
      </c>
    </row>
    <row r="13" spans="1:12" x14ac:dyDescent="0.2">
      <c r="A13" t="s">
        <v>13</v>
      </c>
      <c r="B13" t="s">
        <v>14</v>
      </c>
      <c r="C13">
        <f>3.27*D10</f>
        <v>2.6160000000000001</v>
      </c>
      <c r="H13" t="s">
        <v>13</v>
      </c>
      <c r="I13" t="s">
        <v>22</v>
      </c>
    </row>
    <row r="14" spans="1:12" x14ac:dyDescent="0.2">
      <c r="A14" t="s">
        <v>15</v>
      </c>
      <c r="B14" t="s">
        <v>16</v>
      </c>
      <c r="H14" t="s">
        <v>15</v>
      </c>
      <c r="I14" t="s">
        <v>23</v>
      </c>
    </row>
    <row r="16" spans="1:12" x14ac:dyDescent="0.2">
      <c r="A16" s="8" t="s">
        <v>24</v>
      </c>
    </row>
    <row r="20" spans="1:12" x14ac:dyDescent="0.2">
      <c r="A20" s="16">
        <v>1989</v>
      </c>
    </row>
    <row r="21" spans="1:12" ht="17" thickBot="1" x14ac:dyDescent="0.25">
      <c r="A21" s="13" t="s">
        <v>25</v>
      </c>
      <c r="B21" s="13" t="s">
        <v>1</v>
      </c>
      <c r="D21" s="13" t="s">
        <v>9</v>
      </c>
      <c r="E21" s="11" t="s">
        <v>10</v>
      </c>
      <c r="F21" s="13" t="s">
        <v>11</v>
      </c>
      <c r="G21" s="13" t="s">
        <v>12</v>
      </c>
      <c r="H21" s="3"/>
      <c r="I21" s="13" t="s">
        <v>17</v>
      </c>
      <c r="J21" s="12" t="s">
        <v>18</v>
      </c>
      <c r="K21" s="13" t="s">
        <v>11</v>
      </c>
      <c r="L21" s="13" t="s">
        <v>12</v>
      </c>
    </row>
    <row r="22" spans="1:12" x14ac:dyDescent="0.2">
      <c r="A22" s="14" t="s">
        <v>26</v>
      </c>
      <c r="B22">
        <v>8.6999999999999993</v>
      </c>
      <c r="E22">
        <v>1.0599999999999998</v>
      </c>
      <c r="F22">
        <v>3.4661999999999993</v>
      </c>
      <c r="G22">
        <v>0</v>
      </c>
      <c r="I22">
        <f>B22</f>
        <v>8.6999999999999993</v>
      </c>
      <c r="J22">
        <v>8.2999999999999989</v>
      </c>
      <c r="K22">
        <v>11.119599999999998</v>
      </c>
      <c r="L22">
        <v>5.4803999999999995</v>
      </c>
    </row>
    <row r="23" spans="1:12" x14ac:dyDescent="0.2">
      <c r="A23" s="15" t="s">
        <v>27</v>
      </c>
      <c r="B23">
        <v>8.6999999999999993</v>
      </c>
      <c r="D23">
        <f>ABS(B23-B22)</f>
        <v>0</v>
      </c>
      <c r="E23">
        <v>1.0599999999999998</v>
      </c>
      <c r="F23">
        <v>3.4661999999999993</v>
      </c>
      <c r="G23">
        <v>0</v>
      </c>
      <c r="I23">
        <f t="shared" ref="I23:I26" si="2">B23</f>
        <v>8.6999999999999993</v>
      </c>
      <c r="J23">
        <v>8.2999999999999989</v>
      </c>
      <c r="K23">
        <v>11.119599999999998</v>
      </c>
      <c r="L23">
        <v>5.4803999999999995</v>
      </c>
    </row>
    <row r="24" spans="1:12" x14ac:dyDescent="0.2">
      <c r="A24" s="15" t="s">
        <v>28</v>
      </c>
      <c r="B24">
        <v>7</v>
      </c>
      <c r="D24">
        <f t="shared" ref="D24:D27" si="3">ABS(B24-B23)</f>
        <v>1.6999999999999993</v>
      </c>
      <c r="E24">
        <v>1.0599999999999998</v>
      </c>
      <c r="F24">
        <v>3.4661999999999993</v>
      </c>
      <c r="G24">
        <v>0</v>
      </c>
      <c r="I24">
        <f t="shared" si="2"/>
        <v>7</v>
      </c>
      <c r="J24">
        <v>8.2999999999999989</v>
      </c>
      <c r="K24">
        <v>11.119599999999998</v>
      </c>
      <c r="L24">
        <v>5.4803999999999995</v>
      </c>
    </row>
    <row r="25" spans="1:12" x14ac:dyDescent="0.2">
      <c r="A25" s="15" t="s">
        <v>29</v>
      </c>
      <c r="B25">
        <v>6.8</v>
      </c>
      <c r="D25">
        <f t="shared" si="3"/>
        <v>0.20000000000000018</v>
      </c>
      <c r="E25">
        <v>1.0599999999999998</v>
      </c>
      <c r="F25">
        <v>3.4661999999999993</v>
      </c>
      <c r="G25">
        <v>0</v>
      </c>
      <c r="I25">
        <f t="shared" si="2"/>
        <v>6.8</v>
      </c>
      <c r="J25">
        <v>8.2999999999999989</v>
      </c>
      <c r="K25">
        <v>11.119599999999998</v>
      </c>
      <c r="L25">
        <v>5.4803999999999995</v>
      </c>
    </row>
    <row r="26" spans="1:12" x14ac:dyDescent="0.2">
      <c r="A26" s="15" t="s">
        <v>30</v>
      </c>
      <c r="B26">
        <v>9.6</v>
      </c>
      <c r="D26">
        <f t="shared" si="3"/>
        <v>2.8</v>
      </c>
      <c r="E26">
        <v>1.0599999999999998</v>
      </c>
      <c r="F26">
        <v>3.4661999999999993</v>
      </c>
      <c r="G26">
        <v>0</v>
      </c>
      <c r="I26">
        <f t="shared" si="2"/>
        <v>9.6</v>
      </c>
      <c r="J26">
        <v>8.2999999999999989</v>
      </c>
      <c r="K26">
        <v>11.119599999999998</v>
      </c>
      <c r="L26">
        <v>5.4803999999999995</v>
      </c>
    </row>
    <row r="27" spans="1:12" ht="17" thickBot="1" x14ac:dyDescent="0.25">
      <c r="A27" s="15" t="s">
        <v>31</v>
      </c>
      <c r="B27">
        <v>9</v>
      </c>
      <c r="D27" s="3">
        <f t="shared" si="3"/>
        <v>0.59999999999999964</v>
      </c>
      <c r="E27" s="3">
        <v>1.0599999999999998</v>
      </c>
      <c r="F27" s="3">
        <v>3.4661999999999993</v>
      </c>
      <c r="G27" s="3">
        <v>0</v>
      </c>
      <c r="I27" s="3">
        <f>B27</f>
        <v>9</v>
      </c>
      <c r="J27" s="3">
        <v>8.2999999999999989</v>
      </c>
      <c r="K27" s="3">
        <v>11.119599999999998</v>
      </c>
      <c r="L27" s="3">
        <v>5.4803999999999995</v>
      </c>
    </row>
    <row r="28" spans="1:12" x14ac:dyDescent="0.2">
      <c r="C28" s="2" t="s">
        <v>10</v>
      </c>
      <c r="D28">
        <f>AVERAGE(D23:D27)</f>
        <v>1.0599999999999998</v>
      </c>
      <c r="H28" s="9" t="s">
        <v>18</v>
      </c>
      <c r="I28">
        <f>AVERAGE(I22:I27)</f>
        <v>8.2999999999999989</v>
      </c>
    </row>
    <row r="30" spans="1:12" x14ac:dyDescent="0.2">
      <c r="A30" t="s">
        <v>13</v>
      </c>
      <c r="B30" t="s">
        <v>14</v>
      </c>
      <c r="C30">
        <f>3.27*D28</f>
        <v>3.4661999999999993</v>
      </c>
      <c r="H30" t="s">
        <v>13</v>
      </c>
      <c r="I30" t="s">
        <v>33</v>
      </c>
      <c r="K30">
        <f>I28+(2.66*D28)</f>
        <v>11.119599999999998</v>
      </c>
    </row>
    <row r="31" spans="1:12" x14ac:dyDescent="0.2">
      <c r="A31" t="s">
        <v>15</v>
      </c>
      <c r="B31" t="s">
        <v>32</v>
      </c>
      <c r="C31">
        <f>0*D28</f>
        <v>0</v>
      </c>
      <c r="H31" t="s">
        <v>15</v>
      </c>
      <c r="I31" t="s">
        <v>34</v>
      </c>
      <c r="K31">
        <f>I28-(2.66*D28)</f>
        <v>5.4803999999999995</v>
      </c>
    </row>
    <row r="41" spans="1:5" ht="19" x14ac:dyDescent="0.25">
      <c r="A41" s="10" t="s">
        <v>35</v>
      </c>
      <c r="B41" s="10"/>
      <c r="C41" s="10"/>
      <c r="D41" s="10"/>
      <c r="E41" s="10"/>
    </row>
    <row r="43" spans="1:5" ht="19" x14ac:dyDescent="0.25">
      <c r="A43" s="10" t="s">
        <v>36</v>
      </c>
      <c r="B43" s="10"/>
      <c r="C43" s="10"/>
      <c r="D43" s="10"/>
    </row>
    <row r="45" spans="1:5" ht="19" x14ac:dyDescent="0.25">
      <c r="A45" s="10" t="s">
        <v>37</v>
      </c>
      <c r="B45" s="10"/>
      <c r="C45" s="10"/>
      <c r="D45" s="10"/>
    </row>
  </sheetData>
  <mergeCells count="3">
    <mergeCell ref="A41:E41"/>
    <mergeCell ref="A43:D43"/>
    <mergeCell ref="A45:D45"/>
  </mergeCells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doublerbros18@gmail.com</dc:creator>
  <cp:lastModifiedBy>doublerbros18@gmail.com</cp:lastModifiedBy>
  <dcterms:created xsi:type="dcterms:W3CDTF">2023-05-28T03:35:47Z</dcterms:created>
  <dcterms:modified xsi:type="dcterms:W3CDTF">2023-05-28T04:42:43Z</dcterms:modified>
</cp:coreProperties>
</file>