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amajer/Desktop/career foundry/data immersion/"/>
    </mc:Choice>
  </mc:AlternateContent>
  <xr:revisionPtr revIDLastSave="0" documentId="13_ncr:1_{77C8270F-4CB7-2548-B440-DDFBD6FD63A2}" xr6:coauthVersionLast="47" xr6:coauthVersionMax="47" xr10:uidLastSave="{00000000-0000-0000-0000-000000000000}"/>
  <bookViews>
    <workbookView xWindow="9480" yWindow="500" windowWidth="25060" windowHeight="14580" activeTab="1" xr2:uid="{5AED95A9-2319-0346-860A-1BBB1FDFFA65}"/>
  </bookViews>
  <sheets>
    <sheet name="Integrated Data" sheetId="1" r:id="rId1"/>
    <sheet name="Statistical 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2" l="1"/>
  <c r="B26" i="2"/>
  <c r="E21" i="2"/>
  <c r="D21" i="2"/>
  <c r="C21" i="2"/>
  <c r="B21" i="2"/>
  <c r="E20" i="2"/>
  <c r="D20" i="2"/>
  <c r="C20" i="2"/>
  <c r="B20" i="2"/>
  <c r="D10" i="2"/>
  <c r="E12" i="2"/>
  <c r="E11" i="2"/>
  <c r="D12" i="2"/>
  <c r="D11" i="2"/>
  <c r="C12" i="2"/>
  <c r="C11" i="2"/>
  <c r="B12" i="2"/>
  <c r="B11" i="2"/>
  <c r="C10" i="2"/>
  <c r="B10" i="2"/>
  <c r="E10" i="2"/>
  <c r="E9" i="2"/>
  <c r="D9" i="2"/>
  <c r="D18" i="2" s="1"/>
  <c r="C9" i="2"/>
  <c r="C18" i="2" s="1"/>
  <c r="B9" i="2"/>
  <c r="B18" i="2" s="1"/>
  <c r="D15" i="2" l="1"/>
  <c r="D17" i="2"/>
  <c r="B15" i="2"/>
  <c r="C15" i="2"/>
  <c r="C17" i="2"/>
  <c r="E14" i="2"/>
  <c r="D14" i="2"/>
  <c r="B17" i="2"/>
  <c r="B14" i="2"/>
  <c r="C14" i="2"/>
  <c r="E17" i="2"/>
  <c r="E18" i="2"/>
  <c r="E15" i="2"/>
</calcChain>
</file>

<file path=xl/sharedStrings.xml><?xml version="1.0" encoding="utf-8"?>
<sst xmlns="http://schemas.openxmlformats.org/spreadsheetml/2006/main" count="1010" uniqueCount="566">
  <si>
    <t>Data Spread</t>
  </si>
  <si>
    <t>Total population for Ages 65+</t>
  </si>
  <si>
    <t>Influenza Deaths for Ages 65+</t>
  </si>
  <si>
    <t>Total population for Ages 0-64</t>
  </si>
  <si>
    <t>Influenza Deaths for Ages 0-64</t>
  </si>
  <si>
    <r>
      <rPr>
        <b/>
        <sz val="13"/>
        <color theme="1"/>
        <rFont val="Aptos Narrow"/>
        <scheme val="minor"/>
      </rPr>
      <t>Hyphotesis</t>
    </r>
    <r>
      <rPr>
        <sz val="13"/>
        <color theme="1"/>
        <rFont val="Aptos Narrow"/>
        <scheme val="minor"/>
      </rPr>
      <t>: . If states or regions have a higher proportion of people aged 65 and older, then these states or regions will have a higher death ratio.</t>
    </r>
  </si>
  <si>
    <t>Dataset Name</t>
  </si>
  <si>
    <t>Sample or Population?</t>
  </si>
  <si>
    <t>Normal Distribution?</t>
  </si>
  <si>
    <t>Mean</t>
  </si>
  <si>
    <t>Median</t>
  </si>
  <si>
    <t>Variance</t>
  </si>
  <si>
    <t>Standard Deviation</t>
  </si>
  <si>
    <t>1 Standard Deviation</t>
  </si>
  <si>
    <t>Lower</t>
  </si>
  <si>
    <t>Upper</t>
  </si>
  <si>
    <t>2 Standard Deviations</t>
  </si>
  <si>
    <t>Count of Outliers</t>
  </si>
  <si>
    <t>Outlier Percentage</t>
  </si>
  <si>
    <t>Correlation</t>
  </si>
  <si>
    <t>Variables</t>
  </si>
  <si>
    <t>Proposed Relationship</t>
  </si>
  <si>
    <t>Correlation Coefficient</t>
  </si>
  <si>
    <t>Strength of Correlation</t>
  </si>
  <si>
    <t>Usefulness/Interpretation</t>
  </si>
  <si>
    <t>Integrated Dataset</t>
  </si>
  <si>
    <t>Sample</t>
  </si>
  <si>
    <t>Population (Ages 65+), Influenza Deaths (All ages)</t>
  </si>
  <si>
    <t>Population (Ages &lt;5), Influenza Deaths (All ages)</t>
  </si>
  <si>
    <t>As the population of people aged 65 and older increases, the number of influenza-related deaths rises.</t>
  </si>
  <si>
    <t>As the population of infants and children under 5 increases, the number of influenza-related deaths also increases.</t>
  </si>
  <si>
    <t>Influenza Death Dataset</t>
  </si>
  <si>
    <t>Census Dataset</t>
  </si>
  <si>
    <t>Influenza Death Rate</t>
  </si>
  <si>
    <t>Combined Key</t>
  </si>
  <si>
    <t>State</t>
  </si>
  <si>
    <t>Year</t>
  </si>
  <si>
    <t>&lt; 5</t>
  </si>
  <si>
    <t>5-14</t>
  </si>
  <si>
    <t>15-24</t>
  </si>
  <si>
    <t>25-34</t>
  </si>
  <si>
    <t>35-44</t>
  </si>
  <si>
    <t>45-54</t>
  </si>
  <si>
    <t>55-64</t>
  </si>
  <si>
    <t>65-74</t>
  </si>
  <si>
    <t>75-84</t>
  </si>
  <si>
    <t>85+</t>
  </si>
  <si>
    <t>0-64</t>
  </si>
  <si>
    <t>65+</t>
  </si>
  <si>
    <t>Total Deaths</t>
  </si>
  <si>
    <t>&lt;5</t>
  </si>
  <si>
    <t>Total Population</t>
  </si>
  <si>
    <t>Alabama,2009</t>
  </si>
  <si>
    <t>Alabama</t>
  </si>
  <si>
    <t>Alabama,2010</t>
  </si>
  <si>
    <t>Alabama,2011</t>
  </si>
  <si>
    <t>Alabama,2012</t>
  </si>
  <si>
    <t>Alabama,2013</t>
  </si>
  <si>
    <t>Alabama,2014</t>
  </si>
  <si>
    <t>Alabama,2015</t>
  </si>
  <si>
    <t>Alabama,2016</t>
  </si>
  <si>
    <t>Alabama,2017</t>
  </si>
  <si>
    <t>Alaska,2009</t>
  </si>
  <si>
    <t>Alaska</t>
  </si>
  <si>
    <t>Alaska,2010</t>
  </si>
  <si>
    <t>Alaska,2011</t>
  </si>
  <si>
    <t>Alaska,2012</t>
  </si>
  <si>
    <t>Alaska,2013</t>
  </si>
  <si>
    <t>Alaska,2014</t>
  </si>
  <si>
    <t>Alaska,2015</t>
  </si>
  <si>
    <t>Alaska,2016</t>
  </si>
  <si>
    <t>Alaska,2017</t>
  </si>
  <si>
    <t>Arizona,2009</t>
  </si>
  <si>
    <t>Arizona</t>
  </si>
  <si>
    <t>Arizona,2010</t>
  </si>
  <si>
    <t>Arizona,2011</t>
  </si>
  <si>
    <t>Arizona,2012</t>
  </si>
  <si>
    <t>Arizona,2013</t>
  </si>
  <si>
    <t>Arizona,2014</t>
  </si>
  <si>
    <t>Arizona,2015</t>
  </si>
  <si>
    <t>Arizona,2016</t>
  </si>
  <si>
    <t>Arizona,2017</t>
  </si>
  <si>
    <t>Arkansas,2009</t>
  </si>
  <si>
    <t>Arkansas</t>
  </si>
  <si>
    <t>Arkansas,2010</t>
  </si>
  <si>
    <t>Arkansas,2011</t>
  </si>
  <si>
    <t>Arkansas,2012</t>
  </si>
  <si>
    <t>Arkansas,2013</t>
  </si>
  <si>
    <t>Arkansas,2014</t>
  </si>
  <si>
    <t>Arkansas,2015</t>
  </si>
  <si>
    <t>Arkansas,2016</t>
  </si>
  <si>
    <t>Arkansas,2017</t>
  </si>
  <si>
    <t>California,2009</t>
  </si>
  <si>
    <t>California</t>
  </si>
  <si>
    <t>California,2010</t>
  </si>
  <si>
    <t>California,2011</t>
  </si>
  <si>
    <t>California,2012</t>
  </si>
  <si>
    <t>California,2013</t>
  </si>
  <si>
    <t>California,2014</t>
  </si>
  <si>
    <t>California,2015</t>
  </si>
  <si>
    <t>California,2016</t>
  </si>
  <si>
    <t>California,2017</t>
  </si>
  <si>
    <t>Colorado,2009</t>
  </si>
  <si>
    <t>Colorado</t>
  </si>
  <si>
    <t>Colorado,2010</t>
  </si>
  <si>
    <t>Colorado,2011</t>
  </si>
  <si>
    <t>Colorado,2012</t>
  </si>
  <si>
    <t>Colorado,2013</t>
  </si>
  <si>
    <t>Colorado,2014</t>
  </si>
  <si>
    <t>Colorado,2015</t>
  </si>
  <si>
    <t>Colorado,2016</t>
  </si>
  <si>
    <t>Colorado,2017</t>
  </si>
  <si>
    <t>Connecticut,2009</t>
  </si>
  <si>
    <t>Connecticut</t>
  </si>
  <si>
    <t>Connecticut,2010</t>
  </si>
  <si>
    <t>Connecticut,2011</t>
  </si>
  <si>
    <t>Connecticut,2012</t>
  </si>
  <si>
    <t>Connecticut,2013</t>
  </si>
  <si>
    <t>Connecticut,2014</t>
  </si>
  <si>
    <t>Connecticut,2015</t>
  </si>
  <si>
    <t>Connecticut,2016</t>
  </si>
  <si>
    <t>Connecticut,2017</t>
  </si>
  <si>
    <t>Delaware,2009</t>
  </si>
  <si>
    <t>Delaware</t>
  </si>
  <si>
    <t>Delaware,2010</t>
  </si>
  <si>
    <t>Delaware,2011</t>
  </si>
  <si>
    <t>Delaware,2012</t>
  </si>
  <si>
    <t>Delaware,2013</t>
  </si>
  <si>
    <t>Delaware,2014</t>
  </si>
  <si>
    <t>Delaware,2015</t>
  </si>
  <si>
    <t>Delaware,2016</t>
  </si>
  <si>
    <t>Delaware,2017</t>
  </si>
  <si>
    <t>District of Columbia,2009</t>
  </si>
  <si>
    <t>District of Columbia</t>
  </si>
  <si>
    <t>District of Columbia,2010</t>
  </si>
  <si>
    <t>District of Columbia,2011</t>
  </si>
  <si>
    <t>District of Columbia,2012</t>
  </si>
  <si>
    <t>District of Columbia,2013</t>
  </si>
  <si>
    <t>District of Columbia,2014</t>
  </si>
  <si>
    <t>District of Columbia,2015</t>
  </si>
  <si>
    <t>District of Columbia,2016</t>
  </si>
  <si>
    <t>District of Columbia,2017</t>
  </si>
  <si>
    <t>Florida,2009</t>
  </si>
  <si>
    <t>Florida</t>
  </si>
  <si>
    <t>Florida,2010</t>
  </si>
  <si>
    <t>Florida,2011</t>
  </si>
  <si>
    <t>Florida,2012</t>
  </si>
  <si>
    <t>Florida,2013</t>
  </si>
  <si>
    <t>Florida,2014</t>
  </si>
  <si>
    <t>Florida,2015</t>
  </si>
  <si>
    <t>Florida,2016</t>
  </si>
  <si>
    <t>Florida,2017</t>
  </si>
  <si>
    <t>Georgia,2009</t>
  </si>
  <si>
    <t>Georgia</t>
  </si>
  <si>
    <t>Georgia,2010</t>
  </si>
  <si>
    <t>Georgia,2011</t>
  </si>
  <si>
    <t>Georgia,2012</t>
  </si>
  <si>
    <t>Georgia,2013</t>
  </si>
  <si>
    <t>Georgia,2014</t>
  </si>
  <si>
    <t>Georgia,2015</t>
  </si>
  <si>
    <t>Georgia,2016</t>
  </si>
  <si>
    <t>Georgia,2017</t>
  </si>
  <si>
    <t>Hawaii,2009</t>
  </si>
  <si>
    <t>Hawaii</t>
  </si>
  <si>
    <t>Hawaii,2010</t>
  </si>
  <si>
    <t>Hawaii,2011</t>
  </si>
  <si>
    <t>Hawaii,2012</t>
  </si>
  <si>
    <t>Hawaii,2013</t>
  </si>
  <si>
    <t>Hawaii,2014</t>
  </si>
  <si>
    <t>Hawaii,2015</t>
  </si>
  <si>
    <t>Hawaii,2016</t>
  </si>
  <si>
    <t>Hawaii,2017</t>
  </si>
  <si>
    <t>Idaho,2009</t>
  </si>
  <si>
    <t>Idaho</t>
  </si>
  <si>
    <t>Idaho,2010</t>
  </si>
  <si>
    <t>Idaho,2011</t>
  </si>
  <si>
    <t>Idaho,2012</t>
  </si>
  <si>
    <t>Idaho,2013</t>
  </si>
  <si>
    <t>Idaho,2014</t>
  </si>
  <si>
    <t>Idaho,2015</t>
  </si>
  <si>
    <t>Idaho,2016</t>
  </si>
  <si>
    <t>Idaho,2017</t>
  </si>
  <si>
    <t>Illinois,2009</t>
  </si>
  <si>
    <t>Illinois</t>
  </si>
  <si>
    <t>Illinois,2010</t>
  </si>
  <si>
    <t>Illinois,2011</t>
  </si>
  <si>
    <t>Illinois,2012</t>
  </si>
  <si>
    <t>Illinois,2013</t>
  </si>
  <si>
    <t>Illinois,2014</t>
  </si>
  <si>
    <t>Illinois,2015</t>
  </si>
  <si>
    <t>Illinois,2016</t>
  </si>
  <si>
    <t>Illinois,2017</t>
  </si>
  <si>
    <t>Indiana,2009</t>
  </si>
  <si>
    <t>Indiana</t>
  </si>
  <si>
    <t>Indiana,2010</t>
  </si>
  <si>
    <t>Indiana,2011</t>
  </si>
  <si>
    <t>Indiana,2012</t>
  </si>
  <si>
    <t>Indiana,2013</t>
  </si>
  <si>
    <t>Indiana,2014</t>
  </si>
  <si>
    <t>Indiana,2015</t>
  </si>
  <si>
    <t>Indiana,2016</t>
  </si>
  <si>
    <t>Indiana,2017</t>
  </si>
  <si>
    <t>Iowa,2009</t>
  </si>
  <si>
    <t>Iowa</t>
  </si>
  <si>
    <t>Iowa,2010</t>
  </si>
  <si>
    <t>Iowa,2011</t>
  </si>
  <si>
    <t>Iowa,2012</t>
  </si>
  <si>
    <t>Iowa,2013</t>
  </si>
  <si>
    <t>Iowa,2014</t>
  </si>
  <si>
    <t>Iowa,2015</t>
  </si>
  <si>
    <t>Iowa,2016</t>
  </si>
  <si>
    <t>Iowa,2017</t>
  </si>
  <si>
    <t>Kansas,2009</t>
  </si>
  <si>
    <t>Kansas</t>
  </si>
  <si>
    <t>Kansas,2010</t>
  </si>
  <si>
    <t>Kansas,2011</t>
  </si>
  <si>
    <t>Kansas,2012</t>
  </si>
  <si>
    <t>Kansas,2013</t>
  </si>
  <si>
    <t>Kansas,2014</t>
  </si>
  <si>
    <t>Kansas,2015</t>
  </si>
  <si>
    <t>Kansas,2016</t>
  </si>
  <si>
    <t>Kansas,2017</t>
  </si>
  <si>
    <t>Kentucky,2009</t>
  </si>
  <si>
    <t>Kentucky</t>
  </si>
  <si>
    <t>Kentucky,2010</t>
  </si>
  <si>
    <t>Kentucky,2011</t>
  </si>
  <si>
    <t>Kentucky,2012</t>
  </si>
  <si>
    <t>Kentucky,2013</t>
  </si>
  <si>
    <t>Kentucky,2014</t>
  </si>
  <si>
    <t>Kentucky,2015</t>
  </si>
  <si>
    <t>Kentucky,2016</t>
  </si>
  <si>
    <t>Kentucky,2017</t>
  </si>
  <si>
    <t>Louisiana,2009</t>
  </si>
  <si>
    <t>Louisiana</t>
  </si>
  <si>
    <t>Louisiana,2010</t>
  </si>
  <si>
    <t>Louisiana,2011</t>
  </si>
  <si>
    <t>Louisiana,2012</t>
  </si>
  <si>
    <t>Louisiana,2013</t>
  </si>
  <si>
    <t>Louisiana,2014</t>
  </si>
  <si>
    <t>Louisiana,2015</t>
  </si>
  <si>
    <t>Louisiana,2016</t>
  </si>
  <si>
    <t>Louisiana,2017</t>
  </si>
  <si>
    <t>Maine,2009</t>
  </si>
  <si>
    <t>Maine</t>
  </si>
  <si>
    <t>Maine,2010</t>
  </si>
  <si>
    <t>Maine,2011</t>
  </si>
  <si>
    <t>Maine,2012</t>
  </si>
  <si>
    <t>Maine,2013</t>
  </si>
  <si>
    <t>Maine,2014</t>
  </si>
  <si>
    <t>Maine,2015</t>
  </si>
  <si>
    <t>Maine,2016</t>
  </si>
  <si>
    <t>Maine,2017</t>
  </si>
  <si>
    <t>Maryland,2009</t>
  </si>
  <si>
    <t>Maryland</t>
  </si>
  <si>
    <t>Maryland,2010</t>
  </si>
  <si>
    <t>Maryland,2011</t>
  </si>
  <si>
    <t>Maryland,2012</t>
  </si>
  <si>
    <t>Maryland,2013</t>
  </si>
  <si>
    <t>Maryland,2014</t>
  </si>
  <si>
    <t>Maryland,2015</t>
  </si>
  <si>
    <t>Maryland,2016</t>
  </si>
  <si>
    <t>Maryland,2017</t>
  </si>
  <si>
    <t>Massachusetts,2009</t>
  </si>
  <si>
    <t>Massachusetts</t>
  </si>
  <si>
    <t>Massachusetts,2010</t>
  </si>
  <si>
    <t>Massachusetts,2011</t>
  </si>
  <si>
    <t>Massachusetts,2012</t>
  </si>
  <si>
    <t>Massachusetts,2013</t>
  </si>
  <si>
    <t>Massachusetts,2014</t>
  </si>
  <si>
    <t>Massachusetts,2015</t>
  </si>
  <si>
    <t>Massachusetts,2016</t>
  </si>
  <si>
    <t>Massachusetts,2017</t>
  </si>
  <si>
    <t>Michigan,2009</t>
  </si>
  <si>
    <t>Michigan</t>
  </si>
  <si>
    <t>Michigan,2010</t>
  </si>
  <si>
    <t>Michigan,2011</t>
  </si>
  <si>
    <t>Michigan,2012</t>
  </si>
  <si>
    <t>Michigan,2013</t>
  </si>
  <si>
    <t>Michigan,2014</t>
  </si>
  <si>
    <t>Michigan,2015</t>
  </si>
  <si>
    <t>Michigan,2016</t>
  </si>
  <si>
    <t>Michigan,2017</t>
  </si>
  <si>
    <t>Minnesota,2009</t>
  </si>
  <si>
    <t>Minnesota</t>
  </si>
  <si>
    <t>Minnesota,2010</t>
  </si>
  <si>
    <t>Minnesota,2011</t>
  </si>
  <si>
    <t>Minnesota,2012</t>
  </si>
  <si>
    <t>Minnesota,2013</t>
  </si>
  <si>
    <t>Minnesota,2014</t>
  </si>
  <si>
    <t>Minnesota,2015</t>
  </si>
  <si>
    <t>Minnesota,2016</t>
  </si>
  <si>
    <t>Minnesota,2017</t>
  </si>
  <si>
    <t>Mississippi,2009</t>
  </si>
  <si>
    <t>Mississippi</t>
  </si>
  <si>
    <t>Mississippi,2010</t>
  </si>
  <si>
    <t>Mississippi,2011</t>
  </si>
  <si>
    <t>Mississippi,2012</t>
  </si>
  <si>
    <t>Mississippi,2013</t>
  </si>
  <si>
    <t>Mississippi,2014</t>
  </si>
  <si>
    <t>Mississippi,2015</t>
  </si>
  <si>
    <t>Mississippi,2016</t>
  </si>
  <si>
    <t>Mississippi,2017</t>
  </si>
  <si>
    <t>Missouri,2009</t>
  </si>
  <si>
    <t>Missouri</t>
  </si>
  <si>
    <t>Missouri,2010</t>
  </si>
  <si>
    <t>Missouri,2011</t>
  </si>
  <si>
    <t>Missouri,2012</t>
  </si>
  <si>
    <t>Missouri,2013</t>
  </si>
  <si>
    <t>Missouri,2014</t>
  </si>
  <si>
    <t>Missouri,2015</t>
  </si>
  <si>
    <t>Missouri,2016</t>
  </si>
  <si>
    <t>Missouri,2017</t>
  </si>
  <si>
    <t>Montana,2009</t>
  </si>
  <si>
    <t>Montana</t>
  </si>
  <si>
    <t>Montana,2010</t>
  </si>
  <si>
    <t>Montana,2011</t>
  </si>
  <si>
    <t>Montana,2012</t>
  </si>
  <si>
    <t>Montana,2013</t>
  </si>
  <si>
    <t>Montana,2014</t>
  </si>
  <si>
    <t>Montana,2015</t>
  </si>
  <si>
    <t>Montana,2016</t>
  </si>
  <si>
    <t>Montana,2017</t>
  </si>
  <si>
    <t>Nebraska,2009</t>
  </si>
  <si>
    <t>Nebraska</t>
  </si>
  <si>
    <t>Nebraska,2010</t>
  </si>
  <si>
    <t>Nebraska,2011</t>
  </si>
  <si>
    <t>Nebraska,2012</t>
  </si>
  <si>
    <t>Nebraska,2013</t>
  </si>
  <si>
    <t>Nebraska,2014</t>
  </si>
  <si>
    <t>Nebraska,2015</t>
  </si>
  <si>
    <t>Nebraska,2016</t>
  </si>
  <si>
    <t>Nebraska,2017</t>
  </si>
  <si>
    <t>Nevada,2009</t>
  </si>
  <si>
    <t>Nevada</t>
  </si>
  <si>
    <t>Nevada,2010</t>
  </si>
  <si>
    <t>Nevada,2011</t>
  </si>
  <si>
    <t>Nevada,2012</t>
  </si>
  <si>
    <t>Nevada,2013</t>
  </si>
  <si>
    <t>Nevada,2014</t>
  </si>
  <si>
    <t>Nevada,2015</t>
  </si>
  <si>
    <t>Nevada,2016</t>
  </si>
  <si>
    <t>Nevada,2017</t>
  </si>
  <si>
    <t>New Hampshire,2009</t>
  </si>
  <si>
    <t>New Hampshire</t>
  </si>
  <si>
    <t>New Hampshire,2010</t>
  </si>
  <si>
    <t>New Hampshire,2011</t>
  </si>
  <si>
    <t>New Hampshire,2012</t>
  </si>
  <si>
    <t>New Hampshire,2013</t>
  </si>
  <si>
    <t>New Hampshire,2014</t>
  </si>
  <si>
    <t>New Hampshire,2015</t>
  </si>
  <si>
    <t>New Hampshire,2016</t>
  </si>
  <si>
    <t>New Hampshire,2017</t>
  </si>
  <si>
    <t>New Jersey,2009</t>
  </si>
  <si>
    <t>New Jersey</t>
  </si>
  <si>
    <t>New Jersey,2010</t>
  </si>
  <si>
    <t>New Jersey,2011</t>
  </si>
  <si>
    <t>New Jersey,2012</t>
  </si>
  <si>
    <t>New Jersey,2013</t>
  </si>
  <si>
    <t>New Jersey,2014</t>
  </si>
  <si>
    <t>New Jersey,2015</t>
  </si>
  <si>
    <t>New Jersey,2016</t>
  </si>
  <si>
    <t>New Jersey,2017</t>
  </si>
  <si>
    <t>New Mexico,2009</t>
  </si>
  <si>
    <t>New Mexico</t>
  </si>
  <si>
    <t>New Mexico,2010</t>
  </si>
  <si>
    <t>New Mexico,2011</t>
  </si>
  <si>
    <t>New Mexico,2012</t>
  </si>
  <si>
    <t>New Mexico,2013</t>
  </si>
  <si>
    <t>New Mexico,2014</t>
  </si>
  <si>
    <t>New Mexico,2015</t>
  </si>
  <si>
    <t>New Mexico,2016</t>
  </si>
  <si>
    <t>New Mexico,2017</t>
  </si>
  <si>
    <t>New York,2009</t>
  </si>
  <si>
    <t>New York</t>
  </si>
  <si>
    <t>New York,2010</t>
  </si>
  <si>
    <t>New York,2011</t>
  </si>
  <si>
    <t>New York,2012</t>
  </si>
  <si>
    <t>New York,2013</t>
  </si>
  <si>
    <t>New York,2014</t>
  </si>
  <si>
    <t>New York,2015</t>
  </si>
  <si>
    <t>New York,2016</t>
  </si>
  <si>
    <t>New York,2017</t>
  </si>
  <si>
    <t>North Carolina,2009</t>
  </si>
  <si>
    <t>North Carolina</t>
  </si>
  <si>
    <t>North Carolina,2010</t>
  </si>
  <si>
    <t>North Carolina,2011</t>
  </si>
  <si>
    <t>North Carolina,2012</t>
  </si>
  <si>
    <t>North Carolina,2013</t>
  </si>
  <si>
    <t>North Carolina,2014</t>
  </si>
  <si>
    <t>North Carolina,2015</t>
  </si>
  <si>
    <t>North Carolina,2016</t>
  </si>
  <si>
    <t>North Carolina,2017</t>
  </si>
  <si>
    <t>North Dakota,2009</t>
  </si>
  <si>
    <t>North Dakota</t>
  </si>
  <si>
    <t>North Dakota,2010</t>
  </si>
  <si>
    <t>North Dakota,2011</t>
  </si>
  <si>
    <t>North Dakota,2012</t>
  </si>
  <si>
    <t>North Dakota,2013</t>
  </si>
  <si>
    <t>North Dakota,2014</t>
  </si>
  <si>
    <t>North Dakota,2015</t>
  </si>
  <si>
    <t>North Dakota,2016</t>
  </si>
  <si>
    <t>North Dakota,2017</t>
  </si>
  <si>
    <t>Ohio,2009</t>
  </si>
  <si>
    <t>Ohio</t>
  </si>
  <si>
    <t>Ohio,2010</t>
  </si>
  <si>
    <t>Ohio,2011</t>
  </si>
  <si>
    <t>Ohio,2012</t>
  </si>
  <si>
    <t>Ohio,2013</t>
  </si>
  <si>
    <t>Ohio,2014</t>
  </si>
  <si>
    <t>Ohio,2015</t>
  </si>
  <si>
    <t>Ohio,2016</t>
  </si>
  <si>
    <t>Ohio,2017</t>
  </si>
  <si>
    <t>Oklahoma,2009</t>
  </si>
  <si>
    <t>Oklahoma</t>
  </si>
  <si>
    <t>Oklahoma,2010</t>
  </si>
  <si>
    <t>Oklahoma,2011</t>
  </si>
  <si>
    <t>Oklahoma,2012</t>
  </si>
  <si>
    <t>Oklahoma,2013</t>
  </si>
  <si>
    <t>Oklahoma,2014</t>
  </si>
  <si>
    <t>Oklahoma,2015</t>
  </si>
  <si>
    <t>Oklahoma,2016</t>
  </si>
  <si>
    <t>Oklahoma,2017</t>
  </si>
  <si>
    <t>Oregon,2009</t>
  </si>
  <si>
    <t>Oregon</t>
  </si>
  <si>
    <t>Oregon,2010</t>
  </si>
  <si>
    <t>Oregon,2011</t>
  </si>
  <si>
    <t>Oregon,2012</t>
  </si>
  <si>
    <t>Oregon,2013</t>
  </si>
  <si>
    <t>Oregon,2014</t>
  </si>
  <si>
    <t>Oregon,2015</t>
  </si>
  <si>
    <t>Oregon,2016</t>
  </si>
  <si>
    <t>Oregon,2017</t>
  </si>
  <si>
    <t>Pennsylvania,2009</t>
  </si>
  <si>
    <t>Pennsylvania</t>
  </si>
  <si>
    <t>Pennsylvania,2010</t>
  </si>
  <si>
    <t>Pennsylvania,2011</t>
  </si>
  <si>
    <t>Pennsylvania,2012</t>
  </si>
  <si>
    <t>Pennsylvania,2013</t>
  </si>
  <si>
    <t>Pennsylvania,2014</t>
  </si>
  <si>
    <t>Pennsylvania,2015</t>
  </si>
  <si>
    <t>Pennsylvania,2016</t>
  </si>
  <si>
    <t>Pennsylvania,2017</t>
  </si>
  <si>
    <t>Rhode Island,2009</t>
  </si>
  <si>
    <t>Rhode Island</t>
  </si>
  <si>
    <t>Rhode Island,2010</t>
  </si>
  <si>
    <t>Rhode Island,2011</t>
  </si>
  <si>
    <t>Rhode Island,2012</t>
  </si>
  <si>
    <t>Rhode Island,2013</t>
  </si>
  <si>
    <t>Rhode Island,2014</t>
  </si>
  <si>
    <t>Rhode Island,2015</t>
  </si>
  <si>
    <t>Rhode Island,2016</t>
  </si>
  <si>
    <t>Rhode Island,2017</t>
  </si>
  <si>
    <t>South Carolina,2009</t>
  </si>
  <si>
    <t>South Carolina</t>
  </si>
  <si>
    <t>South Carolina,2010</t>
  </si>
  <si>
    <t>South Carolina,2011</t>
  </si>
  <si>
    <t>South Carolina,2012</t>
  </si>
  <si>
    <t>South Carolina,2013</t>
  </si>
  <si>
    <t>South Carolina,2014</t>
  </si>
  <si>
    <t>South Carolina,2015</t>
  </si>
  <si>
    <t>South Carolina,2016</t>
  </si>
  <si>
    <t>South Carolina,2017</t>
  </si>
  <si>
    <t>South Dakota,2009</t>
  </si>
  <si>
    <t>South Dakota</t>
  </si>
  <si>
    <t>South Dakota,2010</t>
  </si>
  <si>
    <t>South Dakota,2011</t>
  </si>
  <si>
    <t>South Dakota,2012</t>
  </si>
  <si>
    <t>South Dakota,2013</t>
  </si>
  <si>
    <t>South Dakota,2014</t>
  </si>
  <si>
    <t>South Dakota,2015</t>
  </si>
  <si>
    <t>South Dakota,2016</t>
  </si>
  <si>
    <t>South Dakota,2017</t>
  </si>
  <si>
    <t>Tennessee,2009</t>
  </si>
  <si>
    <t>Tennessee</t>
  </si>
  <si>
    <t>Tennessee,2010</t>
  </si>
  <si>
    <t>Tennessee,2011</t>
  </si>
  <si>
    <t>Tennessee,2012</t>
  </si>
  <si>
    <t>Tennessee,2013</t>
  </si>
  <si>
    <t>Tennessee,2014</t>
  </si>
  <si>
    <t>Tennessee,2015</t>
  </si>
  <si>
    <t>Tennessee,2016</t>
  </si>
  <si>
    <t>Tennessee,2017</t>
  </si>
  <si>
    <t>Texas,2009</t>
  </si>
  <si>
    <t>Texas</t>
  </si>
  <si>
    <t>Texas,2010</t>
  </si>
  <si>
    <t>Texas,2011</t>
  </si>
  <si>
    <t>Texas,2012</t>
  </si>
  <si>
    <t>Texas,2013</t>
  </si>
  <si>
    <t>Texas,2014</t>
  </si>
  <si>
    <t>Texas,2015</t>
  </si>
  <si>
    <t>Texas,2016</t>
  </si>
  <si>
    <t>Texas,2017</t>
  </si>
  <si>
    <t>Utah,2009</t>
  </si>
  <si>
    <t>Utah</t>
  </si>
  <si>
    <t>Utah,2010</t>
  </si>
  <si>
    <t>Utah,2011</t>
  </si>
  <si>
    <t>Utah,2012</t>
  </si>
  <si>
    <t>Utah,2013</t>
  </si>
  <si>
    <t>Utah,2014</t>
  </si>
  <si>
    <t>Utah,2015</t>
  </si>
  <si>
    <t>Utah,2016</t>
  </si>
  <si>
    <t>Utah,2017</t>
  </si>
  <si>
    <t>Vermont,2009</t>
  </si>
  <si>
    <t>Vermont</t>
  </si>
  <si>
    <t>Vermont,2010</t>
  </si>
  <si>
    <t>Vermont,2011</t>
  </si>
  <si>
    <t>Vermont,2012</t>
  </si>
  <si>
    <t>Vermont,2013</t>
  </si>
  <si>
    <t>Vermont,2014</t>
  </si>
  <si>
    <t>Vermont,2015</t>
  </si>
  <si>
    <t>Vermont,2016</t>
  </si>
  <si>
    <t>Vermont,2017</t>
  </si>
  <si>
    <t>Virginia,2009</t>
  </si>
  <si>
    <t>Virginia</t>
  </si>
  <si>
    <t>Virginia,2010</t>
  </si>
  <si>
    <t>Virginia,2011</t>
  </si>
  <si>
    <t>Virginia,2012</t>
  </si>
  <si>
    <t>Virginia,2013</t>
  </si>
  <si>
    <t>Virginia,2014</t>
  </si>
  <si>
    <t>Virginia,2015</t>
  </si>
  <si>
    <t>Virginia,2016</t>
  </si>
  <si>
    <t>Virginia,2017</t>
  </si>
  <si>
    <t>Washington,2009</t>
  </si>
  <si>
    <t>Washington</t>
  </si>
  <si>
    <t>Washington,2010</t>
  </si>
  <si>
    <t>Washington,2011</t>
  </si>
  <si>
    <t>Washington,2012</t>
  </si>
  <si>
    <t>Washington,2013</t>
  </si>
  <si>
    <t>Washington,2014</t>
  </si>
  <si>
    <t>Washington,2015</t>
  </si>
  <si>
    <t>Washington,2016</t>
  </si>
  <si>
    <t>Washington,2017</t>
  </si>
  <si>
    <t>West Virginia,2009</t>
  </si>
  <si>
    <t>West Virginia</t>
  </si>
  <si>
    <t>West Virginia,2010</t>
  </si>
  <si>
    <t>West Virginia,2011</t>
  </si>
  <si>
    <t>West Virginia,2012</t>
  </si>
  <si>
    <t>West Virginia,2013</t>
  </si>
  <si>
    <t>West Virginia,2014</t>
  </si>
  <si>
    <t>West Virginia,2015</t>
  </si>
  <si>
    <t>West Virginia,2016</t>
  </si>
  <si>
    <t>West Virginia,2017</t>
  </si>
  <si>
    <t>Wisconsin,2009</t>
  </si>
  <si>
    <t>Wisconsin</t>
  </si>
  <si>
    <t>Wisconsin,2010</t>
  </si>
  <si>
    <t>Wisconsin,2011</t>
  </si>
  <si>
    <t>Wisconsin,2012</t>
  </si>
  <si>
    <t>Wisconsin,2013</t>
  </si>
  <si>
    <t>Wisconsin,2014</t>
  </si>
  <si>
    <t>Wisconsin,2015</t>
  </si>
  <si>
    <t>Wisconsin,2016</t>
  </si>
  <si>
    <t>Wisconsin,2017</t>
  </si>
  <si>
    <t>Wyoming,2009</t>
  </si>
  <si>
    <t>Wyoming</t>
  </si>
  <si>
    <t>Wyoming,2010</t>
  </si>
  <si>
    <t>Wyoming,2011</t>
  </si>
  <si>
    <t>Wyoming,2012</t>
  </si>
  <si>
    <t>Wyoming,2013</t>
  </si>
  <si>
    <t>Wyoming,2014</t>
  </si>
  <si>
    <t>Wyoming,2015</t>
  </si>
  <si>
    <t>Wyoming,2016</t>
  </si>
  <si>
    <t>Wyoming,2017</t>
  </si>
  <si>
    <t>right skewed, mean higher than median</t>
  </si>
  <si>
    <t>Strong relationship</t>
  </si>
  <si>
    <t>Correlation result at 0,95 indicated that States with a larged population over 65 years old will most likely have higher death rates cause by influenza. Recommended to send more medical staff to those areas (larger populations of people 65+)</t>
  </si>
  <si>
    <t>Here we can observe also a strong correlation between the infant and children population and influenza deaths. Areas with higher &lt;5 year old population should also be staffed better to support local health care providors.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</si>
</sst>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3"/>
      <color theme="1"/>
      <name val="Aptos Narrow"/>
      <scheme val="minor"/>
    </font>
    <font>
      <b/>
      <sz val="13"/>
      <color theme="1"/>
      <name val="Aptos Narrow"/>
      <scheme val="minor"/>
    </font>
    <font>
      <sz val="12"/>
      <color theme="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theme="4" tint="0.79998168889431442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theme="1" tint="0.249977111117893"/>
      </left>
      <right style="dashed">
        <color theme="1" tint="0.249977111117893"/>
      </right>
      <top style="dashed">
        <color theme="1" tint="0.249977111117893"/>
      </top>
      <bottom style="dashed">
        <color theme="1" tint="0.249977111117893"/>
      </bottom>
      <diagonal/>
    </border>
    <border>
      <left/>
      <right/>
      <top/>
      <bottom style="medium">
        <color theme="1" tint="0.249977111117893"/>
      </bottom>
      <diagonal/>
    </border>
    <border>
      <left style="dashed">
        <color theme="1" tint="0.249977111117893"/>
      </left>
      <right style="dashed">
        <color theme="1" tint="0.249977111117893"/>
      </right>
      <top/>
      <bottom style="dashed">
        <color theme="1" tint="0.24997711111789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0" borderId="3" xfId="0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3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10" borderId="8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3" borderId="10" xfId="0" applyFont="1" applyFill="1" applyBorder="1" applyAlignment="1">
      <alignment horizontal="center"/>
    </xf>
    <xf numFmtId="0" fontId="1" fillId="13" borderId="11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13" borderId="12" xfId="0" applyFont="1" applyFill="1" applyBorder="1" applyAlignment="1">
      <alignment horizontal="center"/>
    </xf>
    <xf numFmtId="0" fontId="1" fillId="14" borderId="10" xfId="0" applyFont="1" applyFill="1" applyBorder="1" applyAlignment="1">
      <alignment horizontal="center"/>
    </xf>
    <xf numFmtId="0" fontId="1" fillId="14" borderId="11" xfId="0" applyFont="1" applyFill="1" applyBorder="1" applyAlignment="1">
      <alignment horizontal="center"/>
    </xf>
    <xf numFmtId="0" fontId="1" fillId="14" borderId="12" xfId="0" applyFont="1" applyFill="1" applyBorder="1" applyAlignment="1">
      <alignment horizontal="center"/>
    </xf>
    <xf numFmtId="0" fontId="3" fillId="0" borderId="0" xfId="0" applyFont="1"/>
    <xf numFmtId="0" fontId="0" fillId="0" borderId="13" xfId="0" applyBorder="1"/>
    <xf numFmtId="1" fontId="0" fillId="0" borderId="0" xfId="0" applyNumberFormat="1"/>
    <xf numFmtId="1" fontId="0" fillId="0" borderId="13" xfId="0" applyNumberFormat="1" applyBorder="1"/>
    <xf numFmtId="10" fontId="0" fillId="0" borderId="0" xfId="0" applyNumberFormat="1"/>
    <xf numFmtId="0" fontId="3" fillId="0" borderId="14" xfId="0" applyFont="1" applyBorder="1"/>
    <xf numFmtId="0" fontId="0" fillId="5" borderId="6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" fontId="0" fillId="0" borderId="3" xfId="0" applyNumberFormat="1" applyBorder="1" applyAlignment="1">
      <alignment vertical="center"/>
    </xf>
    <xf numFmtId="1" fontId="0" fillId="5" borderId="3" xfId="0" applyNumberFormat="1" applyFill="1" applyBorder="1" applyAlignment="1">
      <alignment vertical="center"/>
    </xf>
    <xf numFmtId="0" fontId="0" fillId="0" borderId="5" xfId="0" applyBorder="1" applyAlignment="1">
      <alignment horizontal="left" vertical="center" wrapText="1"/>
    </xf>
    <xf numFmtId="9" fontId="0" fillId="0" borderId="3" xfId="1" applyFont="1" applyBorder="1" applyAlignment="1">
      <alignment vertical="center"/>
    </xf>
    <xf numFmtId="2" fontId="0" fillId="0" borderId="3" xfId="0" applyNumberFormat="1" applyBorder="1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A9D1D-E534-E64A-B21D-9654D9571DB3}">
  <dimension ref="A1:AP461"/>
  <sheetViews>
    <sheetView topLeftCell="C1" workbookViewId="0">
      <pane ySplit="1" topLeftCell="A431" activePane="bottomLeft" state="frozen"/>
      <selection pane="bottomLeft" activeCell="U7" sqref="U7"/>
    </sheetView>
  </sheetViews>
  <sheetFormatPr baseColWidth="10" defaultRowHeight="16" x14ac:dyDescent="0.2"/>
  <sheetData>
    <row r="1" spans="1:42" x14ac:dyDescent="0.2">
      <c r="A1" s="29"/>
      <c r="B1" s="29"/>
      <c r="C1" s="30"/>
      <c r="D1" s="31" t="s">
        <v>31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3"/>
      <c r="Q1" s="34" t="s">
        <v>32</v>
      </c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6" t="s">
        <v>33</v>
      </c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</row>
    <row r="2" spans="1:42" x14ac:dyDescent="0.2">
      <c r="A2" s="10" t="s">
        <v>34</v>
      </c>
      <c r="B2" s="11" t="s">
        <v>35</v>
      </c>
      <c r="C2" s="12" t="s">
        <v>36</v>
      </c>
      <c r="D2" s="13" t="s">
        <v>37</v>
      </c>
      <c r="E2" s="13" t="s">
        <v>38</v>
      </c>
      <c r="F2" s="13" t="s">
        <v>39</v>
      </c>
      <c r="G2" s="13" t="s">
        <v>40</v>
      </c>
      <c r="H2" s="13" t="s">
        <v>41</v>
      </c>
      <c r="I2" s="13" t="s">
        <v>42</v>
      </c>
      <c r="J2" s="13" t="s">
        <v>43</v>
      </c>
      <c r="K2" s="13" t="s">
        <v>44</v>
      </c>
      <c r="L2" s="13" t="s">
        <v>45</v>
      </c>
      <c r="M2" s="13" t="s">
        <v>46</v>
      </c>
      <c r="N2" s="14" t="s">
        <v>47</v>
      </c>
      <c r="O2" s="14" t="s">
        <v>48</v>
      </c>
      <c r="P2" s="15" t="s">
        <v>49</v>
      </c>
      <c r="Q2" s="16" t="s">
        <v>50</v>
      </c>
      <c r="R2" s="17" t="s">
        <v>38</v>
      </c>
      <c r="S2" s="17" t="s">
        <v>39</v>
      </c>
      <c r="T2" s="17" t="s">
        <v>40</v>
      </c>
      <c r="U2" s="17" t="s">
        <v>41</v>
      </c>
      <c r="V2" s="17" t="s">
        <v>42</v>
      </c>
      <c r="W2" s="17" t="s">
        <v>43</v>
      </c>
      <c r="X2" s="17" t="s">
        <v>44</v>
      </c>
      <c r="Y2" s="17" t="s">
        <v>45</v>
      </c>
      <c r="Z2" s="17" t="s">
        <v>46</v>
      </c>
      <c r="AA2" s="18" t="s">
        <v>47</v>
      </c>
      <c r="AB2" s="18" t="s">
        <v>48</v>
      </c>
      <c r="AC2" s="19" t="s">
        <v>51</v>
      </c>
      <c r="AD2" s="20" t="s">
        <v>50</v>
      </c>
      <c r="AE2" s="21" t="s">
        <v>38</v>
      </c>
      <c r="AF2" s="21" t="s">
        <v>39</v>
      </c>
      <c r="AG2" s="21" t="s">
        <v>40</v>
      </c>
      <c r="AH2" s="21" t="s">
        <v>41</v>
      </c>
      <c r="AI2" s="21" t="s">
        <v>42</v>
      </c>
      <c r="AJ2" s="21" t="s">
        <v>43</v>
      </c>
      <c r="AK2" s="21" t="s">
        <v>44</v>
      </c>
      <c r="AL2" s="21" t="s">
        <v>45</v>
      </c>
      <c r="AM2" s="21" t="s">
        <v>46</v>
      </c>
      <c r="AN2" s="21" t="s">
        <v>47</v>
      </c>
      <c r="AO2" s="21" t="s">
        <v>48</v>
      </c>
      <c r="AP2" s="22" t="s">
        <v>51</v>
      </c>
    </row>
    <row r="3" spans="1:42" x14ac:dyDescent="0.2">
      <c r="A3" t="s">
        <v>52</v>
      </c>
      <c r="B3" s="23" t="s">
        <v>53</v>
      </c>
      <c r="C3" s="24">
        <v>2009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v>23</v>
      </c>
      <c r="J3" s="25">
        <v>32</v>
      </c>
      <c r="K3" s="25">
        <v>83</v>
      </c>
      <c r="L3" s="25">
        <v>261</v>
      </c>
      <c r="M3" s="25">
        <v>356</v>
      </c>
      <c r="N3" s="25">
        <v>55</v>
      </c>
      <c r="O3" s="25">
        <v>700</v>
      </c>
      <c r="P3" s="26">
        <v>755</v>
      </c>
      <c r="Q3" s="25">
        <v>313461.973</v>
      </c>
      <c r="R3" s="25">
        <v>630249.62199999997</v>
      </c>
      <c r="S3" s="25">
        <v>666388.58499999996</v>
      </c>
      <c r="T3" s="25">
        <v>612761.47900000005</v>
      </c>
      <c r="U3" s="25">
        <v>642363.69299999997</v>
      </c>
      <c r="V3" s="25">
        <v>677823.44</v>
      </c>
      <c r="W3" s="25">
        <v>534879.98899999994</v>
      </c>
      <c r="X3" s="25">
        <v>341648.00099999999</v>
      </c>
      <c r="Y3" s="25">
        <v>217111.679</v>
      </c>
      <c r="Z3" s="25">
        <v>77806.245999999999</v>
      </c>
      <c r="AA3" s="25">
        <v>4077928.781</v>
      </c>
      <c r="AB3" s="25">
        <v>294917.92499999999</v>
      </c>
      <c r="AC3" s="25">
        <v>4372846.7060000002</v>
      </c>
      <c r="AD3" s="27">
        <v>0</v>
      </c>
      <c r="AE3" s="27">
        <v>0</v>
      </c>
      <c r="AF3" s="27">
        <v>0</v>
      </c>
      <c r="AG3" s="27">
        <v>0</v>
      </c>
      <c r="AH3" s="27">
        <v>0</v>
      </c>
      <c r="AI3" s="27">
        <v>3.3932140204534682E-5</v>
      </c>
      <c r="AJ3" s="27">
        <v>5.9826504371245045E-5</v>
      </c>
      <c r="AK3" s="27">
        <v>2.4294010138229961E-4</v>
      </c>
      <c r="AL3" s="27">
        <v>1.2021462926460073E-3</v>
      </c>
      <c r="AM3" s="27">
        <v>4.5754681442926829E-3</v>
      </c>
      <c r="AN3" s="27">
        <v>1.3487238976869225E-5</v>
      </c>
      <c r="AO3" s="27">
        <v>2.3735417235151101E-3</v>
      </c>
      <c r="AP3" s="27">
        <v>1.7265640685827416E-4</v>
      </c>
    </row>
    <row r="4" spans="1:42" x14ac:dyDescent="0.2">
      <c r="A4" t="s">
        <v>54</v>
      </c>
      <c r="B4" s="23" t="s">
        <v>53</v>
      </c>
      <c r="C4" s="24">
        <v>2010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10</v>
      </c>
      <c r="J4" s="25">
        <v>45</v>
      </c>
      <c r="K4" s="25">
        <v>143</v>
      </c>
      <c r="L4" s="25">
        <v>263</v>
      </c>
      <c r="M4" s="25">
        <v>348</v>
      </c>
      <c r="N4" s="25">
        <v>55</v>
      </c>
      <c r="O4" s="25">
        <v>754</v>
      </c>
      <c r="P4" s="26">
        <v>809</v>
      </c>
      <c r="Q4" s="25">
        <v>312439.16499999998</v>
      </c>
      <c r="R4" s="25">
        <v>648489.679</v>
      </c>
      <c r="S4" s="25">
        <v>693474.40099999995</v>
      </c>
      <c r="T4" s="25">
        <v>617886.18599999999</v>
      </c>
      <c r="U4" s="25">
        <v>653877.49399999995</v>
      </c>
      <c r="V4" s="25">
        <v>706558.674</v>
      </c>
      <c r="W4" s="25">
        <v>574930.12699999998</v>
      </c>
      <c r="X4" s="25">
        <v>366249.07199999999</v>
      </c>
      <c r="Y4" s="25">
        <v>214827.42199999999</v>
      </c>
      <c r="Z4" s="25">
        <v>76841.017000000007</v>
      </c>
      <c r="AA4" s="25">
        <v>4207655.7259999998</v>
      </c>
      <c r="AB4" s="25">
        <v>291668.43900000001</v>
      </c>
      <c r="AC4" s="25">
        <v>4499324.165</v>
      </c>
      <c r="AD4" s="27">
        <v>0</v>
      </c>
      <c r="AE4" s="27">
        <v>0</v>
      </c>
      <c r="AF4" s="27">
        <v>0</v>
      </c>
      <c r="AG4" s="27">
        <v>0</v>
      </c>
      <c r="AH4" s="27">
        <v>0</v>
      </c>
      <c r="AI4" s="27">
        <v>1.4153106271256391E-5</v>
      </c>
      <c r="AJ4" s="27">
        <v>7.8270380845775375E-5</v>
      </c>
      <c r="AK4" s="27">
        <v>3.9044467531101348E-4</v>
      </c>
      <c r="AL4" s="27">
        <v>1.2242384959588633E-3</v>
      </c>
      <c r="AM4" s="27">
        <v>4.528831262084935E-3</v>
      </c>
      <c r="AN4" s="27">
        <v>1.30714116319316E-5</v>
      </c>
      <c r="AO4" s="27">
        <v>2.5851271484330874E-3</v>
      </c>
      <c r="AP4" s="27">
        <v>1.7980478185883279E-4</v>
      </c>
    </row>
    <row r="5" spans="1:42" x14ac:dyDescent="0.2">
      <c r="A5" t="s">
        <v>55</v>
      </c>
      <c r="B5" s="23" t="s">
        <v>53</v>
      </c>
      <c r="C5" s="24">
        <v>2011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20</v>
      </c>
      <c r="K5" s="25">
        <v>116</v>
      </c>
      <c r="L5" s="25">
        <v>292</v>
      </c>
      <c r="M5" s="25">
        <v>348</v>
      </c>
      <c r="N5" s="25">
        <v>20</v>
      </c>
      <c r="O5" s="25">
        <v>756</v>
      </c>
      <c r="P5" s="26">
        <v>776</v>
      </c>
      <c r="Q5" s="25">
        <v>322372.92200000002</v>
      </c>
      <c r="R5" s="25">
        <v>666087.804</v>
      </c>
      <c r="S5" s="25">
        <v>729370.755</v>
      </c>
      <c r="T5" s="25">
        <v>642169.58400000003</v>
      </c>
      <c r="U5" s="25">
        <v>666641.69099999999</v>
      </c>
      <c r="V5" s="25">
        <v>738126.62399999995</v>
      </c>
      <c r="W5" s="25">
        <v>617657.35</v>
      </c>
      <c r="X5" s="25">
        <v>390500.00599999999</v>
      </c>
      <c r="Y5" s="25">
        <v>226963.753</v>
      </c>
      <c r="Z5" s="25">
        <v>81442.062000000005</v>
      </c>
      <c r="AA5" s="25">
        <v>4382426.7300000004</v>
      </c>
      <c r="AB5" s="25">
        <v>308405.815</v>
      </c>
      <c r="AC5" s="25">
        <v>4690832.5450000009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27">
        <v>0</v>
      </c>
      <c r="AJ5" s="27">
        <v>3.2380412861597129E-5</v>
      </c>
      <c r="AK5" s="27">
        <v>2.9705505305421175E-4</v>
      </c>
      <c r="AL5" s="27">
        <v>1.2865490464461962E-3</v>
      </c>
      <c r="AM5" s="27">
        <v>4.2729762908016739E-3</v>
      </c>
      <c r="AN5" s="27">
        <v>4.5636815472782581E-6</v>
      </c>
      <c r="AO5" s="27">
        <v>2.4513156472098295E-3</v>
      </c>
      <c r="AP5" s="27">
        <v>1.654290560483011E-4</v>
      </c>
    </row>
    <row r="6" spans="1:42" x14ac:dyDescent="0.2">
      <c r="A6" t="s">
        <v>56</v>
      </c>
      <c r="B6" s="23" t="s">
        <v>53</v>
      </c>
      <c r="C6" s="24">
        <v>2012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25</v>
      </c>
      <c r="K6" s="25">
        <v>108</v>
      </c>
      <c r="L6" s="25">
        <v>270</v>
      </c>
      <c r="M6" s="25">
        <v>358</v>
      </c>
      <c r="N6" s="25">
        <v>25</v>
      </c>
      <c r="O6" s="25">
        <v>736</v>
      </c>
      <c r="P6" s="26">
        <v>761</v>
      </c>
      <c r="Q6" s="25">
        <v>309366.07</v>
      </c>
      <c r="R6" s="25">
        <v>637460.32200000004</v>
      </c>
      <c r="S6" s="25">
        <v>687206.42799999996</v>
      </c>
      <c r="T6" s="25">
        <v>614914.95900000003</v>
      </c>
      <c r="U6" s="25">
        <v>629224.65300000005</v>
      </c>
      <c r="V6" s="25">
        <v>702691.35900000005</v>
      </c>
      <c r="W6" s="25">
        <v>604314.23499999999</v>
      </c>
      <c r="X6" s="25">
        <v>384670.60800000001</v>
      </c>
      <c r="Y6" s="25">
        <v>216927.48</v>
      </c>
      <c r="Z6" s="25">
        <v>79572.687000000005</v>
      </c>
      <c r="AA6" s="25">
        <v>4185178.0260000001</v>
      </c>
      <c r="AB6" s="25">
        <v>296500.16700000002</v>
      </c>
      <c r="AC6" s="25">
        <v>4481678.193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27">
        <v>0</v>
      </c>
      <c r="AJ6" s="27">
        <v>4.1369205873497256E-5</v>
      </c>
      <c r="AK6" s="27">
        <v>2.8075968829934623E-4</v>
      </c>
      <c r="AL6" s="27">
        <v>1.2446555872036129E-3</v>
      </c>
      <c r="AM6" s="27">
        <v>4.4990311813901673E-3</v>
      </c>
      <c r="AN6" s="27">
        <v>5.9734615456475205E-6</v>
      </c>
      <c r="AO6" s="27">
        <v>2.4822920251508659E-3</v>
      </c>
      <c r="AP6" s="27">
        <v>1.6980246399409427E-4</v>
      </c>
    </row>
    <row r="7" spans="1:42" x14ac:dyDescent="0.2">
      <c r="A7" t="s">
        <v>57</v>
      </c>
      <c r="B7" s="23" t="s">
        <v>53</v>
      </c>
      <c r="C7" s="24">
        <v>2013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10</v>
      </c>
      <c r="J7" s="25">
        <v>84</v>
      </c>
      <c r="K7" s="25">
        <v>103</v>
      </c>
      <c r="L7" s="25">
        <v>283</v>
      </c>
      <c r="M7" s="25">
        <v>381</v>
      </c>
      <c r="N7" s="25">
        <v>94</v>
      </c>
      <c r="O7" s="25">
        <v>767</v>
      </c>
      <c r="P7" s="26">
        <v>861</v>
      </c>
      <c r="Q7" s="25">
        <v>304011.80099999998</v>
      </c>
      <c r="R7" s="25">
        <v>633387.603</v>
      </c>
      <c r="S7" s="25">
        <v>693259.451</v>
      </c>
      <c r="T7" s="25">
        <v>619138.674</v>
      </c>
      <c r="U7" s="25">
        <v>620929.52</v>
      </c>
      <c r="V7" s="25">
        <v>692805.71200000006</v>
      </c>
      <c r="W7" s="25">
        <v>615748.66899999999</v>
      </c>
      <c r="X7" s="25">
        <v>396294.592</v>
      </c>
      <c r="Y7" s="25">
        <v>220396.19699999999</v>
      </c>
      <c r="Z7" s="25">
        <v>82020.394</v>
      </c>
      <c r="AA7" s="25">
        <v>4179281.4299999997</v>
      </c>
      <c r="AB7" s="25">
        <v>302416.59100000001</v>
      </c>
      <c r="AC7" s="25">
        <v>4481698.0209999997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1.4434061132567566E-5</v>
      </c>
      <c r="AJ7" s="27">
        <v>1.3641929610082518E-4</v>
      </c>
      <c r="AK7" s="27">
        <v>2.5990765980475454E-4</v>
      </c>
      <c r="AL7" s="27">
        <v>1.2840511944042302E-3</v>
      </c>
      <c r="AM7" s="27">
        <v>4.6451861716245843E-3</v>
      </c>
      <c r="AN7" s="27">
        <v>2.2491904786608258E-5</v>
      </c>
      <c r="AO7" s="27">
        <v>2.5362365122355338E-3</v>
      </c>
      <c r="AP7" s="27">
        <v>1.9211468420352994E-4</v>
      </c>
    </row>
    <row r="8" spans="1:42" x14ac:dyDescent="0.2">
      <c r="A8" t="s">
        <v>58</v>
      </c>
      <c r="B8" s="23" t="s">
        <v>53</v>
      </c>
      <c r="C8" s="24">
        <v>2014</v>
      </c>
      <c r="D8" s="25">
        <v>0</v>
      </c>
      <c r="E8" s="25">
        <v>0</v>
      </c>
      <c r="F8" s="25">
        <v>0</v>
      </c>
      <c r="G8" s="25">
        <v>0</v>
      </c>
      <c r="H8" s="25">
        <v>15</v>
      </c>
      <c r="I8" s="25">
        <v>41</v>
      </c>
      <c r="J8" s="25">
        <v>58</v>
      </c>
      <c r="K8" s="25">
        <v>167</v>
      </c>
      <c r="L8" s="25">
        <v>261</v>
      </c>
      <c r="M8" s="25">
        <v>345</v>
      </c>
      <c r="N8" s="25">
        <v>114</v>
      </c>
      <c r="O8" s="25">
        <v>773</v>
      </c>
      <c r="P8" s="26">
        <v>887</v>
      </c>
      <c r="Q8" s="25">
        <v>287832.99800000002</v>
      </c>
      <c r="R8" s="25">
        <v>600198.505</v>
      </c>
      <c r="S8" s="25">
        <v>649803.18599999999</v>
      </c>
      <c r="T8" s="25">
        <v>596994.65500000003</v>
      </c>
      <c r="U8" s="25">
        <v>587552.53700000001</v>
      </c>
      <c r="V8" s="25">
        <v>647491.15800000005</v>
      </c>
      <c r="W8" s="25">
        <v>587083.99699999997</v>
      </c>
      <c r="X8" s="25">
        <v>380790.53499999997</v>
      </c>
      <c r="Y8" s="25">
        <v>206634.05300000001</v>
      </c>
      <c r="Z8" s="25">
        <v>77027.34</v>
      </c>
      <c r="AA8" s="25">
        <v>3956957.0359999998</v>
      </c>
      <c r="AB8" s="25">
        <v>283661.39300000004</v>
      </c>
      <c r="AC8" s="25">
        <v>4240618.4289999995</v>
      </c>
      <c r="AD8" s="27">
        <v>0</v>
      </c>
      <c r="AE8" s="27">
        <v>0</v>
      </c>
      <c r="AF8" s="27">
        <v>0</v>
      </c>
      <c r="AG8" s="27">
        <v>0</v>
      </c>
      <c r="AH8" s="27">
        <v>2.5529631914430829E-5</v>
      </c>
      <c r="AI8" s="27">
        <v>6.3321328011092313E-5</v>
      </c>
      <c r="AJ8" s="27">
        <v>9.8793358865818315E-5</v>
      </c>
      <c r="AK8" s="27">
        <v>4.3856132085846097E-4</v>
      </c>
      <c r="AL8" s="27">
        <v>1.2631025535757166E-3</v>
      </c>
      <c r="AM8" s="27">
        <v>4.4789291698246365E-3</v>
      </c>
      <c r="AN8" s="27">
        <v>2.881001713256914E-5</v>
      </c>
      <c r="AO8" s="27">
        <v>2.7250800393552317E-3</v>
      </c>
      <c r="AP8" s="27">
        <v>2.0916760487907601E-4</v>
      </c>
    </row>
    <row r="9" spans="1:42" x14ac:dyDescent="0.2">
      <c r="A9" t="s">
        <v>59</v>
      </c>
      <c r="B9" s="23" t="s">
        <v>53</v>
      </c>
      <c r="C9" s="24">
        <v>2015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102</v>
      </c>
      <c r="K9" s="25">
        <v>186</v>
      </c>
      <c r="L9" s="25">
        <v>308</v>
      </c>
      <c r="M9" s="25">
        <v>381</v>
      </c>
      <c r="N9" s="25">
        <v>102</v>
      </c>
      <c r="O9" s="25">
        <v>875</v>
      </c>
      <c r="P9" s="26">
        <v>977</v>
      </c>
      <c r="Q9" s="25">
        <v>289513.79300000001</v>
      </c>
      <c r="R9" s="25">
        <v>610789.65300000005</v>
      </c>
      <c r="S9" s="25">
        <v>652929.81400000001</v>
      </c>
      <c r="T9" s="25">
        <v>610978.24199999997</v>
      </c>
      <c r="U9" s="25">
        <v>595044.549</v>
      </c>
      <c r="V9" s="25">
        <v>652442.83700000006</v>
      </c>
      <c r="W9" s="25">
        <v>610374.50699999998</v>
      </c>
      <c r="X9" s="25">
        <v>408052.16700000002</v>
      </c>
      <c r="Y9" s="25">
        <v>216651.454</v>
      </c>
      <c r="Z9" s="25">
        <v>80089.16</v>
      </c>
      <c r="AA9" s="25">
        <v>4022073.3950000005</v>
      </c>
      <c r="AB9" s="25">
        <v>296740.614</v>
      </c>
      <c r="AC9" s="25">
        <v>4318814.0090000005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7">
        <v>1.6711051793649043E-4</v>
      </c>
      <c r="AK9" s="27">
        <v>4.5582407114137444E-4</v>
      </c>
      <c r="AL9" s="27">
        <v>1.4216382780426666E-3</v>
      </c>
      <c r="AM9" s="27">
        <v>4.7571981027145242E-3</v>
      </c>
      <c r="AN9" s="27">
        <v>2.5360054375636272E-5</v>
      </c>
      <c r="AO9" s="27">
        <v>2.9487032064980496E-3</v>
      </c>
      <c r="AP9" s="27">
        <v>2.2621951257081787E-4</v>
      </c>
    </row>
    <row r="10" spans="1:42" x14ac:dyDescent="0.2">
      <c r="A10" t="s">
        <v>60</v>
      </c>
      <c r="B10" s="23" t="s">
        <v>53</v>
      </c>
      <c r="C10" s="24">
        <v>2016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v>12</v>
      </c>
      <c r="J10" s="25">
        <v>106</v>
      </c>
      <c r="K10" s="25">
        <v>191</v>
      </c>
      <c r="L10" s="25">
        <v>277</v>
      </c>
      <c r="M10" s="25">
        <v>289</v>
      </c>
      <c r="N10" s="25">
        <v>118</v>
      </c>
      <c r="O10" s="25">
        <v>757</v>
      </c>
      <c r="P10" s="26">
        <v>875</v>
      </c>
      <c r="Q10" s="25">
        <v>297332.554</v>
      </c>
      <c r="R10" s="25">
        <v>631756.43700000003</v>
      </c>
      <c r="S10" s="25">
        <v>673997.75899999996</v>
      </c>
      <c r="T10" s="25">
        <v>635795.73699999996</v>
      </c>
      <c r="U10" s="25">
        <v>619383.34</v>
      </c>
      <c r="V10" s="25">
        <v>670538.92000000004</v>
      </c>
      <c r="W10" s="25">
        <v>644270.06099999999</v>
      </c>
      <c r="X10" s="25">
        <v>447754.11099999998</v>
      </c>
      <c r="Y10" s="25">
        <v>232425.34899999999</v>
      </c>
      <c r="Z10" s="25">
        <v>85788.3</v>
      </c>
      <c r="AA10" s="25">
        <v>4173074.8079999993</v>
      </c>
      <c r="AB10" s="25">
        <v>318213.64899999998</v>
      </c>
      <c r="AC10" s="25">
        <v>4491288.4569999995</v>
      </c>
      <c r="AD10" s="27">
        <v>0</v>
      </c>
      <c r="AE10" s="27">
        <v>0</v>
      </c>
      <c r="AF10" s="27">
        <v>0</v>
      </c>
      <c r="AG10" s="27">
        <v>0</v>
      </c>
      <c r="AH10" s="27">
        <v>0</v>
      </c>
      <c r="AI10" s="27">
        <v>1.789605292411662E-5</v>
      </c>
      <c r="AJ10" s="27">
        <v>1.6452727887971813E-4</v>
      </c>
      <c r="AK10" s="27">
        <v>4.265734145319774E-4</v>
      </c>
      <c r="AL10" s="27">
        <v>1.1917805058345853E-3</v>
      </c>
      <c r="AM10" s="27">
        <v>3.3687577443544166E-3</v>
      </c>
      <c r="AN10" s="27">
        <v>2.8276512027483409E-5</v>
      </c>
      <c r="AO10" s="27">
        <v>2.3789048721791317E-3</v>
      </c>
      <c r="AP10" s="27">
        <v>1.9482159927542594E-4</v>
      </c>
    </row>
    <row r="11" spans="1:42" x14ac:dyDescent="0.2">
      <c r="A11" t="s">
        <v>61</v>
      </c>
      <c r="B11" s="28" t="s">
        <v>53</v>
      </c>
      <c r="C11" s="24">
        <v>2017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10</v>
      </c>
      <c r="J11" s="25">
        <v>94</v>
      </c>
      <c r="K11" s="25">
        <v>227</v>
      </c>
      <c r="L11" s="25">
        <v>338</v>
      </c>
      <c r="M11" s="25">
        <v>375</v>
      </c>
      <c r="N11" s="25">
        <v>104</v>
      </c>
      <c r="O11" s="25">
        <v>940</v>
      </c>
      <c r="P11" s="26">
        <v>1044</v>
      </c>
      <c r="Q11" s="25">
        <v>285582</v>
      </c>
      <c r="R11" s="25">
        <v>604603</v>
      </c>
      <c r="S11" s="25">
        <v>650293</v>
      </c>
      <c r="T11" s="25">
        <v>614519</v>
      </c>
      <c r="U11" s="25">
        <v>590164</v>
      </c>
      <c r="V11" s="25">
        <v>637686</v>
      </c>
      <c r="W11" s="25">
        <v>627460</v>
      </c>
      <c r="X11" s="25">
        <v>443258</v>
      </c>
      <c r="Y11" s="25">
        <v>225993</v>
      </c>
      <c r="Z11" s="25">
        <v>82154</v>
      </c>
      <c r="AA11" s="25">
        <v>4010307</v>
      </c>
      <c r="AB11" s="25">
        <v>308147</v>
      </c>
      <c r="AC11" s="25">
        <v>4318454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1.5681699143465592E-5</v>
      </c>
      <c r="AJ11" s="27">
        <v>1.4981034647626939E-4</v>
      </c>
      <c r="AK11" s="27">
        <v>5.1211709658934522E-4</v>
      </c>
      <c r="AL11" s="27">
        <v>1.4956215458000913E-3</v>
      </c>
      <c r="AM11" s="27">
        <v>4.5645981936363418E-3</v>
      </c>
      <c r="AN11" s="27">
        <v>2.5933176686971844E-5</v>
      </c>
      <c r="AO11" s="27">
        <v>3.0504921352471387E-3</v>
      </c>
      <c r="AP11" s="27">
        <v>2.4175318296779357E-4</v>
      </c>
    </row>
    <row r="12" spans="1:42" x14ac:dyDescent="0.2">
      <c r="A12" t="s">
        <v>62</v>
      </c>
      <c r="B12" s="23" t="s">
        <v>63</v>
      </c>
      <c r="C12" s="24">
        <v>2009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6">
        <v>0</v>
      </c>
      <c r="Q12" s="25">
        <v>55508.074999999997</v>
      </c>
      <c r="R12" s="25">
        <v>105685.9</v>
      </c>
      <c r="S12" s="25">
        <v>121296.25199999999</v>
      </c>
      <c r="T12" s="25">
        <v>102702.401</v>
      </c>
      <c r="U12" s="25">
        <v>102961.637</v>
      </c>
      <c r="V12" s="25">
        <v>114657.095</v>
      </c>
      <c r="W12" s="25">
        <v>77422.601999999999</v>
      </c>
      <c r="X12" s="25">
        <v>33475.446000000004</v>
      </c>
      <c r="Y12" s="25">
        <v>16093.718000000001</v>
      </c>
      <c r="Z12" s="25">
        <v>5240.0789999999997</v>
      </c>
      <c r="AA12" s="25">
        <v>680233.96199999994</v>
      </c>
      <c r="AB12" s="25">
        <v>21333.796999999999</v>
      </c>
      <c r="AC12" s="25">
        <v>701567.75899999996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7">
        <v>0</v>
      </c>
      <c r="AJ12" s="27">
        <v>0</v>
      </c>
      <c r="AK12" s="27">
        <v>0</v>
      </c>
      <c r="AL12" s="27">
        <v>0</v>
      </c>
      <c r="AM12" s="27">
        <v>0</v>
      </c>
      <c r="AN12" s="27">
        <v>0</v>
      </c>
      <c r="AO12" s="27">
        <v>0</v>
      </c>
      <c r="AP12" s="27">
        <v>0</v>
      </c>
    </row>
    <row r="13" spans="1:42" x14ac:dyDescent="0.2">
      <c r="A13" t="s">
        <v>64</v>
      </c>
      <c r="B13" s="23" t="s">
        <v>63</v>
      </c>
      <c r="C13" s="24">
        <v>2010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6">
        <v>0</v>
      </c>
      <c r="Q13" s="25">
        <v>52137.324000000001</v>
      </c>
      <c r="R13" s="25">
        <v>102332.077</v>
      </c>
      <c r="S13" s="25">
        <v>110410.98299999999</v>
      </c>
      <c r="T13" s="25">
        <v>94661.168999999994</v>
      </c>
      <c r="U13" s="25">
        <v>97170.111999999994</v>
      </c>
      <c r="V13" s="25">
        <v>111612.61599999999</v>
      </c>
      <c r="W13" s="25">
        <v>80035.558999999994</v>
      </c>
      <c r="X13" s="25">
        <v>33808.065000000002</v>
      </c>
      <c r="Y13" s="25">
        <v>15441.695</v>
      </c>
      <c r="Z13" s="25">
        <v>5010.1499999999996</v>
      </c>
      <c r="AA13" s="25">
        <v>648359.84000000008</v>
      </c>
      <c r="AB13" s="25">
        <v>20451.845000000001</v>
      </c>
      <c r="AC13" s="25">
        <v>668811.68500000006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7">
        <v>0</v>
      </c>
      <c r="AP13" s="27">
        <v>0</v>
      </c>
    </row>
    <row r="14" spans="1:42" x14ac:dyDescent="0.2">
      <c r="A14" t="s">
        <v>65</v>
      </c>
      <c r="B14" s="23" t="s">
        <v>63</v>
      </c>
      <c r="C14" s="24">
        <v>2011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6">
        <v>0</v>
      </c>
      <c r="Q14" s="25">
        <v>50142.040999999997</v>
      </c>
      <c r="R14" s="25">
        <v>97168.510999999999</v>
      </c>
      <c r="S14" s="25">
        <v>103420.133</v>
      </c>
      <c r="T14" s="25">
        <v>94885.244000000006</v>
      </c>
      <c r="U14" s="25">
        <v>91425.494000000006</v>
      </c>
      <c r="V14" s="25">
        <v>106786.516</v>
      </c>
      <c r="W14" s="25">
        <v>80478.221999999994</v>
      </c>
      <c r="X14" s="25">
        <v>33438.928</v>
      </c>
      <c r="Y14" s="25">
        <v>15400.793</v>
      </c>
      <c r="Z14" s="25">
        <v>4467.28</v>
      </c>
      <c r="AA14" s="25">
        <v>624306.16099999996</v>
      </c>
      <c r="AB14" s="25">
        <v>19868.073</v>
      </c>
      <c r="AC14" s="25">
        <v>644174.23399999994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7">
        <v>0</v>
      </c>
      <c r="AP14" s="27">
        <v>0</v>
      </c>
    </row>
    <row r="15" spans="1:42" x14ac:dyDescent="0.2">
      <c r="A15" t="s">
        <v>66</v>
      </c>
      <c r="B15" s="23" t="s">
        <v>63</v>
      </c>
      <c r="C15" s="24">
        <v>2012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6">
        <v>0</v>
      </c>
      <c r="Q15" s="25">
        <v>50428.642999999996</v>
      </c>
      <c r="R15" s="25">
        <v>95879.114000000001</v>
      </c>
      <c r="S15" s="25">
        <v>103240.92</v>
      </c>
      <c r="T15" s="25">
        <v>97754.687999999995</v>
      </c>
      <c r="U15" s="25">
        <v>89171.320999999996</v>
      </c>
      <c r="V15" s="25">
        <v>103836.804</v>
      </c>
      <c r="W15" s="25">
        <v>82276.793999999994</v>
      </c>
      <c r="X15" s="25">
        <v>34090.461000000003</v>
      </c>
      <c r="Y15" s="25">
        <v>14680.168</v>
      </c>
      <c r="Z15" s="25">
        <v>4485.634</v>
      </c>
      <c r="AA15" s="25">
        <v>622588.28399999999</v>
      </c>
      <c r="AB15" s="25">
        <v>19165.802</v>
      </c>
      <c r="AC15" s="25">
        <v>641754.08600000001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7">
        <v>0</v>
      </c>
      <c r="AP15" s="27">
        <v>0</v>
      </c>
    </row>
    <row r="16" spans="1:42" x14ac:dyDescent="0.2">
      <c r="A16" t="s">
        <v>67</v>
      </c>
      <c r="B16" s="23" t="s">
        <v>63</v>
      </c>
      <c r="C16" s="24">
        <v>2013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6">
        <v>0</v>
      </c>
      <c r="Q16" s="25">
        <v>53765.154999999999</v>
      </c>
      <c r="R16" s="25">
        <v>102126.673</v>
      </c>
      <c r="S16" s="25">
        <v>109764.30499999999</v>
      </c>
      <c r="T16" s="25">
        <v>106829.905</v>
      </c>
      <c r="U16" s="25">
        <v>92447.462</v>
      </c>
      <c r="V16" s="25">
        <v>106277.849</v>
      </c>
      <c r="W16" s="25">
        <v>89797.648000000001</v>
      </c>
      <c r="X16" s="25">
        <v>40322.754999999997</v>
      </c>
      <c r="Y16" s="25">
        <v>17175.344000000001</v>
      </c>
      <c r="Z16" s="25">
        <v>5636.7079999999996</v>
      </c>
      <c r="AA16" s="25">
        <v>661008.99699999997</v>
      </c>
      <c r="AB16" s="25">
        <v>22812.052</v>
      </c>
      <c r="AC16" s="25">
        <v>683821.049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7">
        <v>0</v>
      </c>
      <c r="AP16" s="27">
        <v>0</v>
      </c>
    </row>
    <row r="17" spans="1:42" x14ac:dyDescent="0.2">
      <c r="A17" t="s">
        <v>68</v>
      </c>
      <c r="B17" s="23" t="s">
        <v>63</v>
      </c>
      <c r="C17" s="24">
        <v>2014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6">
        <v>0</v>
      </c>
      <c r="Q17" s="25">
        <v>47377.864000000001</v>
      </c>
      <c r="R17" s="25">
        <v>89681.293999999994</v>
      </c>
      <c r="S17" s="25">
        <v>98186.827000000005</v>
      </c>
      <c r="T17" s="25">
        <v>99906.180999999997</v>
      </c>
      <c r="U17" s="25">
        <v>82451.358999999997</v>
      </c>
      <c r="V17" s="25">
        <v>92263.771999999997</v>
      </c>
      <c r="W17" s="25">
        <v>79761.981</v>
      </c>
      <c r="X17" s="25">
        <v>37158.247000000003</v>
      </c>
      <c r="Y17" s="25">
        <v>15515.553</v>
      </c>
      <c r="Z17" s="25">
        <v>5565.7160000000003</v>
      </c>
      <c r="AA17" s="25">
        <v>589629.27799999993</v>
      </c>
      <c r="AB17" s="25">
        <v>21081.269</v>
      </c>
      <c r="AC17" s="25">
        <v>610710.5469999999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0</v>
      </c>
      <c r="AJ17" s="27">
        <v>0</v>
      </c>
      <c r="AK17" s="27">
        <v>0</v>
      </c>
      <c r="AL17" s="27">
        <v>0</v>
      </c>
      <c r="AM17" s="27">
        <v>0</v>
      </c>
      <c r="AN17" s="27">
        <v>0</v>
      </c>
      <c r="AO17" s="27">
        <v>0</v>
      </c>
      <c r="AP17" s="27">
        <v>0</v>
      </c>
    </row>
    <row r="18" spans="1:42" x14ac:dyDescent="0.2">
      <c r="A18" t="s">
        <v>69</v>
      </c>
      <c r="B18" s="23" t="s">
        <v>63</v>
      </c>
      <c r="C18" s="24">
        <v>2015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6">
        <v>0</v>
      </c>
      <c r="Q18" s="25">
        <v>51611.421000000002</v>
      </c>
      <c r="R18" s="25">
        <v>96804.754000000001</v>
      </c>
      <c r="S18" s="25">
        <v>106176.128</v>
      </c>
      <c r="T18" s="25">
        <v>108430.307</v>
      </c>
      <c r="U18" s="25">
        <v>87362.376000000004</v>
      </c>
      <c r="V18" s="25">
        <v>96761.911999999997</v>
      </c>
      <c r="W18" s="25">
        <v>89332.433000000005</v>
      </c>
      <c r="X18" s="25">
        <v>44175.777999999998</v>
      </c>
      <c r="Y18" s="25">
        <v>18066.054</v>
      </c>
      <c r="Z18" s="25">
        <v>6495.7960000000003</v>
      </c>
      <c r="AA18" s="25">
        <v>636479.33099999989</v>
      </c>
      <c r="AB18" s="25">
        <v>24561.85</v>
      </c>
      <c r="AC18" s="25">
        <v>661041.18099999987</v>
      </c>
      <c r="AD18" s="27">
        <v>0</v>
      </c>
      <c r="AE18" s="27">
        <v>0</v>
      </c>
      <c r="AF18" s="27">
        <v>0</v>
      </c>
      <c r="AG18" s="27">
        <v>0</v>
      </c>
      <c r="AH18" s="27">
        <v>0</v>
      </c>
      <c r="AI18" s="27">
        <v>0</v>
      </c>
      <c r="AJ18" s="27">
        <v>0</v>
      </c>
      <c r="AK18" s="27">
        <v>0</v>
      </c>
      <c r="AL18" s="27">
        <v>0</v>
      </c>
      <c r="AM18" s="27">
        <v>0</v>
      </c>
      <c r="AN18" s="27">
        <v>0</v>
      </c>
      <c r="AO18" s="27">
        <v>0</v>
      </c>
      <c r="AP18" s="27">
        <v>0</v>
      </c>
    </row>
    <row r="19" spans="1:42" x14ac:dyDescent="0.2">
      <c r="A19" t="s">
        <v>70</v>
      </c>
      <c r="B19" s="23" t="s">
        <v>63</v>
      </c>
      <c r="C19" s="24">
        <v>2016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6">
        <v>0</v>
      </c>
      <c r="Q19" s="25">
        <v>52186.161999999997</v>
      </c>
      <c r="R19" s="25">
        <v>99494.960999999996</v>
      </c>
      <c r="S19" s="25">
        <v>105915.639</v>
      </c>
      <c r="T19" s="25">
        <v>111527.477</v>
      </c>
      <c r="U19" s="25">
        <v>90152.861999999994</v>
      </c>
      <c r="V19" s="25">
        <v>97774.751000000004</v>
      </c>
      <c r="W19" s="25">
        <v>94824.97</v>
      </c>
      <c r="X19" s="25">
        <v>49566.241999999998</v>
      </c>
      <c r="Y19" s="25">
        <v>19227.581999999999</v>
      </c>
      <c r="Z19" s="25">
        <v>7466.1139999999996</v>
      </c>
      <c r="AA19" s="25">
        <v>651876.82200000004</v>
      </c>
      <c r="AB19" s="25">
        <v>26693.695999999996</v>
      </c>
      <c r="AC19" s="25">
        <v>678570.51800000004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27">
        <v>0</v>
      </c>
      <c r="AJ19" s="27">
        <v>0</v>
      </c>
      <c r="AK19" s="27">
        <v>0</v>
      </c>
      <c r="AL19" s="27">
        <v>0</v>
      </c>
      <c r="AM19" s="27">
        <v>0</v>
      </c>
      <c r="AN19" s="27">
        <v>0</v>
      </c>
      <c r="AO19" s="27">
        <v>0</v>
      </c>
      <c r="AP19" s="27">
        <v>0</v>
      </c>
    </row>
    <row r="20" spans="1:42" x14ac:dyDescent="0.2">
      <c r="A20" t="s">
        <v>71</v>
      </c>
      <c r="B20" s="28" t="s">
        <v>63</v>
      </c>
      <c r="C20" s="24">
        <v>2017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6">
        <v>0</v>
      </c>
      <c r="Q20" s="25">
        <v>53061</v>
      </c>
      <c r="R20" s="25">
        <v>99859</v>
      </c>
      <c r="S20" s="25">
        <v>105060</v>
      </c>
      <c r="T20" s="25">
        <v>114406</v>
      </c>
      <c r="U20" s="25">
        <v>90822</v>
      </c>
      <c r="V20" s="25">
        <v>94719</v>
      </c>
      <c r="W20" s="25">
        <v>93754</v>
      </c>
      <c r="X20" s="25">
        <v>52637</v>
      </c>
      <c r="Y20" s="25">
        <v>20247</v>
      </c>
      <c r="Z20" s="25">
        <v>7051</v>
      </c>
      <c r="AA20" s="25">
        <v>651681</v>
      </c>
      <c r="AB20" s="25">
        <v>27298</v>
      </c>
      <c r="AC20" s="25">
        <v>678979</v>
      </c>
      <c r="AD20" s="27">
        <v>0</v>
      </c>
      <c r="AE20" s="27">
        <v>0</v>
      </c>
      <c r="AF20" s="27">
        <v>0</v>
      </c>
      <c r="AG20" s="27">
        <v>0</v>
      </c>
      <c r="AH20" s="27">
        <v>0</v>
      </c>
      <c r="AI20" s="27">
        <v>0</v>
      </c>
      <c r="AJ20" s="27">
        <v>0</v>
      </c>
      <c r="AK20" s="27">
        <v>0</v>
      </c>
      <c r="AL20" s="27">
        <v>0</v>
      </c>
      <c r="AM20" s="27">
        <v>0</v>
      </c>
      <c r="AN20" s="27">
        <v>0</v>
      </c>
      <c r="AO20" s="27">
        <v>0</v>
      </c>
      <c r="AP20" s="27">
        <v>0</v>
      </c>
    </row>
    <row r="21" spans="1:42" x14ac:dyDescent="0.2">
      <c r="A21" t="s">
        <v>72</v>
      </c>
      <c r="B21" s="23" t="s">
        <v>73</v>
      </c>
      <c r="C21" s="24">
        <v>2009</v>
      </c>
      <c r="D21" s="25">
        <v>0</v>
      </c>
      <c r="E21" s="25">
        <v>0</v>
      </c>
      <c r="F21" s="25">
        <v>0</v>
      </c>
      <c r="G21" s="25">
        <v>0</v>
      </c>
      <c r="H21" s="25">
        <v>10</v>
      </c>
      <c r="I21" s="25">
        <v>32</v>
      </c>
      <c r="J21" s="25">
        <v>27</v>
      </c>
      <c r="K21" s="25">
        <v>151</v>
      </c>
      <c r="L21" s="25">
        <v>278</v>
      </c>
      <c r="M21" s="25">
        <v>350</v>
      </c>
      <c r="N21" s="25">
        <v>69</v>
      </c>
      <c r="O21" s="25">
        <v>779</v>
      </c>
      <c r="P21" s="26">
        <v>848</v>
      </c>
      <c r="Q21" s="25">
        <v>500512.114</v>
      </c>
      <c r="R21" s="25">
        <v>900235.31799999997</v>
      </c>
      <c r="S21" s="25">
        <v>858304.76300000004</v>
      </c>
      <c r="T21" s="25">
        <v>919459.38699999999</v>
      </c>
      <c r="U21" s="25">
        <v>858826.80200000003</v>
      </c>
      <c r="V21" s="25">
        <v>819785.54599999997</v>
      </c>
      <c r="W21" s="25">
        <v>651778.59499999997</v>
      </c>
      <c r="X21" s="25">
        <v>422658.02</v>
      </c>
      <c r="Y21" s="25">
        <v>294833.44300000003</v>
      </c>
      <c r="Z21" s="25">
        <v>96568.52</v>
      </c>
      <c r="AA21" s="25">
        <v>5508902.5250000004</v>
      </c>
      <c r="AB21" s="25">
        <v>391401.96300000005</v>
      </c>
      <c r="AC21" s="25">
        <v>5900304.4880000008</v>
      </c>
      <c r="AD21" s="27">
        <v>0</v>
      </c>
      <c r="AE21" s="27">
        <v>0</v>
      </c>
      <c r="AF21" s="27">
        <v>0</v>
      </c>
      <c r="AG21" s="27">
        <v>0</v>
      </c>
      <c r="AH21" s="27">
        <v>1.1643791247213544E-5</v>
      </c>
      <c r="AI21" s="27">
        <v>3.9034598933999746E-5</v>
      </c>
      <c r="AJ21" s="27">
        <v>4.1425110009941339E-5</v>
      </c>
      <c r="AK21" s="27">
        <v>3.5726282917806693E-4</v>
      </c>
      <c r="AL21" s="27">
        <v>9.4290524565763037E-4</v>
      </c>
      <c r="AM21" s="27">
        <v>3.624369515034506E-3</v>
      </c>
      <c r="AN21" s="27">
        <v>1.252518077545763E-5</v>
      </c>
      <c r="AO21" s="27">
        <v>1.9902812802193325E-3</v>
      </c>
      <c r="AP21" s="27">
        <v>1.4372139636601071E-4</v>
      </c>
    </row>
    <row r="22" spans="1:42" x14ac:dyDescent="0.2">
      <c r="A22" t="s">
        <v>74</v>
      </c>
      <c r="B22" s="23" t="s">
        <v>73</v>
      </c>
      <c r="C22" s="24">
        <v>2010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26</v>
      </c>
      <c r="K22" s="25">
        <v>57</v>
      </c>
      <c r="L22" s="25">
        <v>208</v>
      </c>
      <c r="M22" s="25">
        <v>295</v>
      </c>
      <c r="N22" s="25">
        <v>26</v>
      </c>
      <c r="O22" s="25">
        <v>560</v>
      </c>
      <c r="P22" s="26">
        <v>586</v>
      </c>
      <c r="Q22" s="25">
        <v>464715.06699999998</v>
      </c>
      <c r="R22" s="25">
        <v>884670.92</v>
      </c>
      <c r="S22" s="25">
        <v>889390.049</v>
      </c>
      <c r="T22" s="25">
        <v>856180.73</v>
      </c>
      <c r="U22" s="25">
        <v>833850.97699999996</v>
      </c>
      <c r="V22" s="25">
        <v>823424.88500000001</v>
      </c>
      <c r="W22" s="25">
        <v>688896.07900000003</v>
      </c>
      <c r="X22" s="25">
        <v>463952.11099999998</v>
      </c>
      <c r="Y22" s="25">
        <v>279255.54599999997</v>
      </c>
      <c r="Z22" s="25">
        <v>95229.91</v>
      </c>
      <c r="AA22" s="25">
        <v>5441128.7069999995</v>
      </c>
      <c r="AB22" s="25">
        <v>374485.45600000001</v>
      </c>
      <c r="AC22" s="25">
        <v>5815614.1629999997</v>
      </c>
      <c r="AD22" s="27">
        <v>0</v>
      </c>
      <c r="AE22" s="27">
        <v>0</v>
      </c>
      <c r="AF22" s="27">
        <v>0</v>
      </c>
      <c r="AG22" s="27">
        <v>0</v>
      </c>
      <c r="AH22" s="27">
        <v>0</v>
      </c>
      <c r="AI22" s="27">
        <v>0</v>
      </c>
      <c r="AJ22" s="27">
        <v>3.7741541565661894E-5</v>
      </c>
      <c r="AK22" s="27">
        <v>1.2285750759306278E-4</v>
      </c>
      <c r="AL22" s="27">
        <v>7.448374901746804E-4</v>
      </c>
      <c r="AM22" s="27">
        <v>3.0977662375192834E-3</v>
      </c>
      <c r="AN22" s="27">
        <v>4.7784203241785218E-6</v>
      </c>
      <c r="AO22" s="27">
        <v>1.4953851772550547E-3</v>
      </c>
      <c r="AP22" s="27">
        <v>1.0076321839372342E-4</v>
      </c>
    </row>
    <row r="23" spans="1:42" x14ac:dyDescent="0.2">
      <c r="A23" t="s">
        <v>75</v>
      </c>
      <c r="B23" s="23" t="s">
        <v>73</v>
      </c>
      <c r="C23" s="24">
        <v>2011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10</v>
      </c>
      <c r="J23" s="25">
        <v>0</v>
      </c>
      <c r="K23" s="25">
        <v>65</v>
      </c>
      <c r="L23" s="25">
        <v>188</v>
      </c>
      <c r="M23" s="25">
        <v>269</v>
      </c>
      <c r="N23" s="25">
        <v>10</v>
      </c>
      <c r="O23" s="25">
        <v>522</v>
      </c>
      <c r="P23" s="26">
        <v>532</v>
      </c>
      <c r="Q23" s="25">
        <v>456940.97499999998</v>
      </c>
      <c r="R23" s="25">
        <v>879537.21699999995</v>
      </c>
      <c r="S23" s="25">
        <v>892590.57700000005</v>
      </c>
      <c r="T23" s="25">
        <v>856794.96900000004</v>
      </c>
      <c r="U23" s="25">
        <v>825214.06900000002</v>
      </c>
      <c r="V23" s="25">
        <v>825702.19700000004</v>
      </c>
      <c r="W23" s="25">
        <v>702905.41899999999</v>
      </c>
      <c r="X23" s="25">
        <v>479824.01</v>
      </c>
      <c r="Y23" s="25">
        <v>282415.424</v>
      </c>
      <c r="Z23" s="25">
        <v>97631.558000000005</v>
      </c>
      <c r="AA23" s="25">
        <v>5439685.4229999995</v>
      </c>
      <c r="AB23" s="25">
        <v>380046.98200000002</v>
      </c>
      <c r="AC23" s="25">
        <v>5819732.4049999993</v>
      </c>
      <c r="AD23" s="27">
        <v>0</v>
      </c>
      <c r="AE23" s="27">
        <v>0</v>
      </c>
      <c r="AF23" s="27">
        <v>0</v>
      </c>
      <c r="AG23" s="27">
        <v>0</v>
      </c>
      <c r="AH23" s="27">
        <v>0</v>
      </c>
      <c r="AI23" s="27">
        <v>1.211090395100402E-5</v>
      </c>
      <c r="AJ23" s="27">
        <v>0</v>
      </c>
      <c r="AK23" s="27">
        <v>1.3546633483389045E-4</v>
      </c>
      <c r="AL23" s="27">
        <v>6.6568602145469227E-4</v>
      </c>
      <c r="AM23" s="27">
        <v>2.755256655844824E-3</v>
      </c>
      <c r="AN23" s="27">
        <v>1.8383415992619986E-6</v>
      </c>
      <c r="AO23" s="27">
        <v>1.3735143935441117E-3</v>
      </c>
      <c r="AP23" s="27">
        <v>9.1413137748899649E-5</v>
      </c>
    </row>
    <row r="24" spans="1:42" x14ac:dyDescent="0.2">
      <c r="A24" t="s">
        <v>76</v>
      </c>
      <c r="B24" s="23" t="s">
        <v>73</v>
      </c>
      <c r="C24" s="24">
        <v>2012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11</v>
      </c>
      <c r="K24" s="25">
        <v>35</v>
      </c>
      <c r="L24" s="25">
        <v>199</v>
      </c>
      <c r="M24" s="25">
        <v>273</v>
      </c>
      <c r="N24" s="25">
        <v>11</v>
      </c>
      <c r="O24" s="25">
        <v>507</v>
      </c>
      <c r="P24" s="26">
        <v>518</v>
      </c>
      <c r="Q24" s="25">
        <v>459596.42200000002</v>
      </c>
      <c r="R24" s="25">
        <v>907245.95200000005</v>
      </c>
      <c r="S24" s="25">
        <v>913166.78899999999</v>
      </c>
      <c r="T24" s="25">
        <v>872688.66799999995</v>
      </c>
      <c r="U24" s="25">
        <v>833065.05200000003</v>
      </c>
      <c r="V24" s="25">
        <v>840803.46100000001</v>
      </c>
      <c r="W24" s="25">
        <v>732408.44299999997</v>
      </c>
      <c r="X24" s="25">
        <v>504676.92300000001</v>
      </c>
      <c r="Y24" s="25">
        <v>285554.89899999998</v>
      </c>
      <c r="Z24" s="25">
        <v>104701.458</v>
      </c>
      <c r="AA24" s="25">
        <v>5558974.7870000005</v>
      </c>
      <c r="AB24" s="25">
        <v>390256.35699999996</v>
      </c>
      <c r="AC24" s="25">
        <v>5949231.1440000003</v>
      </c>
      <c r="AD24" s="27">
        <v>0</v>
      </c>
      <c r="AE24" s="27">
        <v>0</v>
      </c>
      <c r="AF24" s="27">
        <v>0</v>
      </c>
      <c r="AG24" s="27">
        <v>0</v>
      </c>
      <c r="AH24" s="27">
        <v>0</v>
      </c>
      <c r="AI24" s="27">
        <v>0</v>
      </c>
      <c r="AJ24" s="27">
        <v>1.5018942101408845E-5</v>
      </c>
      <c r="AK24" s="27">
        <v>6.9351298632689806E-5</v>
      </c>
      <c r="AL24" s="27">
        <v>6.9688876183490029E-4</v>
      </c>
      <c r="AM24" s="27">
        <v>2.6074135471924375E-3</v>
      </c>
      <c r="AN24" s="27">
        <v>1.9787821354621299E-6</v>
      </c>
      <c r="AO24" s="27">
        <v>1.2991460379977874E-3</v>
      </c>
      <c r="AP24" s="27">
        <v>8.7070074680561111E-5</v>
      </c>
    </row>
    <row r="25" spans="1:42" x14ac:dyDescent="0.2">
      <c r="A25" t="s">
        <v>77</v>
      </c>
      <c r="B25" s="23" t="s">
        <v>73</v>
      </c>
      <c r="C25" s="24">
        <v>2013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10</v>
      </c>
      <c r="K25" s="25">
        <v>48</v>
      </c>
      <c r="L25" s="25">
        <v>187</v>
      </c>
      <c r="M25" s="25">
        <v>348</v>
      </c>
      <c r="N25" s="25">
        <v>10</v>
      </c>
      <c r="O25" s="25">
        <v>583</v>
      </c>
      <c r="P25" s="26">
        <v>593</v>
      </c>
      <c r="Q25" s="25">
        <v>450178.63199999998</v>
      </c>
      <c r="R25" s="25">
        <v>910374.43299999996</v>
      </c>
      <c r="S25" s="25">
        <v>921847.85400000005</v>
      </c>
      <c r="T25" s="25">
        <v>870085.35499999998</v>
      </c>
      <c r="U25" s="25">
        <v>834820.62100000004</v>
      </c>
      <c r="V25" s="25">
        <v>844302.35800000001</v>
      </c>
      <c r="W25" s="25">
        <v>752311.51100000006</v>
      </c>
      <c r="X25" s="25">
        <v>531488.652</v>
      </c>
      <c r="Y25" s="25">
        <v>293287.13299999997</v>
      </c>
      <c r="Z25" s="25">
        <v>107786.72500000001</v>
      </c>
      <c r="AA25" s="25">
        <v>5583920.7639999995</v>
      </c>
      <c r="AB25" s="25">
        <v>401073.85800000001</v>
      </c>
      <c r="AC25" s="25">
        <v>5984994.6219999995</v>
      </c>
      <c r="AD25" s="27">
        <v>0</v>
      </c>
      <c r="AE25" s="27">
        <v>0</v>
      </c>
      <c r="AF25" s="27">
        <v>0</v>
      </c>
      <c r="AG25" s="27">
        <v>0</v>
      </c>
      <c r="AH25" s="27">
        <v>0</v>
      </c>
      <c r="AI25" s="27">
        <v>0</v>
      </c>
      <c r="AJ25" s="27">
        <v>1.3292366066162716E-5</v>
      </c>
      <c r="AK25" s="27">
        <v>9.0312370394692834E-5</v>
      </c>
      <c r="AL25" s="27">
        <v>6.3760042279113565E-4</v>
      </c>
      <c r="AM25" s="27">
        <v>3.2285979558243374E-3</v>
      </c>
      <c r="AN25" s="27">
        <v>1.7908563575025688E-6</v>
      </c>
      <c r="AO25" s="27">
        <v>1.4535976064538217E-3</v>
      </c>
      <c r="AP25" s="27">
        <v>9.908112495543693E-5</v>
      </c>
    </row>
    <row r="26" spans="1:42" x14ac:dyDescent="0.2">
      <c r="A26" t="s">
        <v>78</v>
      </c>
      <c r="B26" s="23" t="s">
        <v>73</v>
      </c>
      <c r="C26" s="24">
        <v>2014</v>
      </c>
      <c r="D26" s="25">
        <v>0</v>
      </c>
      <c r="E26" s="25">
        <v>0</v>
      </c>
      <c r="F26" s="25">
        <v>0</v>
      </c>
      <c r="G26" s="25">
        <v>0</v>
      </c>
      <c r="H26" s="25">
        <v>10</v>
      </c>
      <c r="I26" s="25">
        <v>15</v>
      </c>
      <c r="J26" s="25">
        <v>33</v>
      </c>
      <c r="K26" s="25">
        <v>109</v>
      </c>
      <c r="L26" s="25">
        <v>174</v>
      </c>
      <c r="M26" s="25">
        <v>270</v>
      </c>
      <c r="N26" s="25">
        <v>58</v>
      </c>
      <c r="O26" s="25">
        <v>553</v>
      </c>
      <c r="P26" s="26">
        <v>611</v>
      </c>
      <c r="Q26" s="25">
        <v>440267.74400000001</v>
      </c>
      <c r="R26" s="25">
        <v>907809.88</v>
      </c>
      <c r="S26" s="25">
        <v>923684.94900000002</v>
      </c>
      <c r="T26" s="25">
        <v>874115.33700000006</v>
      </c>
      <c r="U26" s="25">
        <v>826593.34600000002</v>
      </c>
      <c r="V26" s="25">
        <v>840883.03</v>
      </c>
      <c r="W26" s="25">
        <v>764093.67700000003</v>
      </c>
      <c r="X26" s="25">
        <v>556746.95499999996</v>
      </c>
      <c r="Y26" s="25">
        <v>300493.87800000003</v>
      </c>
      <c r="Z26" s="25">
        <v>113770.367</v>
      </c>
      <c r="AA26" s="25">
        <v>5577447.9630000005</v>
      </c>
      <c r="AB26" s="25">
        <v>414264.245</v>
      </c>
      <c r="AC26" s="25">
        <v>5991712.2080000006</v>
      </c>
      <c r="AD26" s="27">
        <v>0</v>
      </c>
      <c r="AE26" s="27">
        <v>0</v>
      </c>
      <c r="AF26" s="27">
        <v>0</v>
      </c>
      <c r="AG26" s="27">
        <v>0</v>
      </c>
      <c r="AH26" s="27">
        <v>1.2097847204301109E-5</v>
      </c>
      <c r="AI26" s="27">
        <v>1.7838390673670749E-5</v>
      </c>
      <c r="AJ26" s="27">
        <v>4.3188421777765871E-5</v>
      </c>
      <c r="AK26" s="27">
        <v>1.9578014575760008E-4</v>
      </c>
      <c r="AL26" s="27">
        <v>5.7904673851625016E-4</v>
      </c>
      <c r="AM26" s="27">
        <v>2.3732014506026864E-3</v>
      </c>
      <c r="AN26" s="27">
        <v>1.0399021270079754E-5</v>
      </c>
      <c r="AO26" s="27">
        <v>1.3348967637793602E-3</v>
      </c>
      <c r="AP26" s="27">
        <v>1.0197419014621671E-4</v>
      </c>
    </row>
    <row r="27" spans="1:42" x14ac:dyDescent="0.2">
      <c r="A27" t="s">
        <v>79</v>
      </c>
      <c r="B27" s="23" t="s">
        <v>73</v>
      </c>
      <c r="C27" s="24">
        <v>2015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12</v>
      </c>
      <c r="K27" s="25">
        <v>72</v>
      </c>
      <c r="L27" s="25">
        <v>203</v>
      </c>
      <c r="M27" s="25">
        <v>321</v>
      </c>
      <c r="N27" s="25">
        <v>12</v>
      </c>
      <c r="O27" s="25">
        <v>596</v>
      </c>
      <c r="P27" s="26">
        <v>608</v>
      </c>
      <c r="Q27" s="25">
        <v>424856.47899999999</v>
      </c>
      <c r="R27" s="25">
        <v>892843.10600000003</v>
      </c>
      <c r="S27" s="25">
        <v>916341.00699999998</v>
      </c>
      <c r="T27" s="25">
        <v>873997.61800000002</v>
      </c>
      <c r="U27" s="25">
        <v>823284.95900000003</v>
      </c>
      <c r="V27" s="25">
        <v>824481.64099999995</v>
      </c>
      <c r="W27" s="25">
        <v>767758.80299999996</v>
      </c>
      <c r="X27" s="25">
        <v>581227.27800000005</v>
      </c>
      <c r="Y27" s="25">
        <v>309296.212</v>
      </c>
      <c r="Z27" s="25">
        <v>119063.27099999999</v>
      </c>
      <c r="AA27" s="25">
        <v>5523563.6129999999</v>
      </c>
      <c r="AB27" s="25">
        <v>428359.48300000001</v>
      </c>
      <c r="AC27" s="25">
        <v>5951923.0959999999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27">
        <v>1.562990870714901E-5</v>
      </c>
      <c r="AK27" s="27">
        <v>1.2387581024715774E-4</v>
      </c>
      <c r="AL27" s="27">
        <v>6.5632876228047699E-4</v>
      </c>
      <c r="AM27" s="27">
        <v>2.6960455336390013E-3</v>
      </c>
      <c r="AN27" s="27">
        <v>2.1725105096567303E-6</v>
      </c>
      <c r="AO27" s="27">
        <v>1.3913547467793541E-3</v>
      </c>
      <c r="AP27" s="27">
        <v>1.0215185750780407E-4</v>
      </c>
    </row>
    <row r="28" spans="1:42" x14ac:dyDescent="0.2">
      <c r="A28" t="s">
        <v>80</v>
      </c>
      <c r="B28" s="23" t="s">
        <v>73</v>
      </c>
      <c r="C28" s="24">
        <v>2016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23</v>
      </c>
      <c r="J28" s="25">
        <v>70</v>
      </c>
      <c r="K28" s="25">
        <v>137</v>
      </c>
      <c r="L28" s="25">
        <v>213</v>
      </c>
      <c r="M28" s="25">
        <v>299</v>
      </c>
      <c r="N28" s="25">
        <v>93</v>
      </c>
      <c r="O28" s="25">
        <v>649</v>
      </c>
      <c r="P28" s="26">
        <v>742</v>
      </c>
      <c r="Q28" s="25">
        <v>429627.261</v>
      </c>
      <c r="R28" s="25">
        <v>895929.60499999998</v>
      </c>
      <c r="S28" s="25">
        <v>924842.09499999997</v>
      </c>
      <c r="T28" s="25">
        <v>883722.652</v>
      </c>
      <c r="U28" s="25">
        <v>817900.82799999998</v>
      </c>
      <c r="V28" s="25">
        <v>822771.35699999996</v>
      </c>
      <c r="W28" s="25">
        <v>761320.06499999994</v>
      </c>
      <c r="X28" s="25">
        <v>587133.42099999997</v>
      </c>
      <c r="Y28" s="25">
        <v>308298.37099999998</v>
      </c>
      <c r="Z28" s="25">
        <v>116430.857</v>
      </c>
      <c r="AA28" s="25">
        <v>5536113.8629999999</v>
      </c>
      <c r="AB28" s="25">
        <v>424729.228</v>
      </c>
      <c r="AC28" s="25">
        <v>5960843.091</v>
      </c>
      <c r="AD28" s="27">
        <v>0</v>
      </c>
      <c r="AE28" s="27">
        <v>0</v>
      </c>
      <c r="AF28" s="27">
        <v>0</v>
      </c>
      <c r="AG28" s="27">
        <v>0</v>
      </c>
      <c r="AH28" s="27">
        <v>0</v>
      </c>
      <c r="AI28" s="27">
        <v>2.7954303226917026E-5</v>
      </c>
      <c r="AJ28" s="27">
        <v>9.1945560373481031E-5</v>
      </c>
      <c r="AK28" s="27">
        <v>2.3333708336115993E-4</v>
      </c>
      <c r="AL28" s="27">
        <v>6.9088915166535213E-4</v>
      </c>
      <c r="AM28" s="27">
        <v>2.5680477469988902E-3</v>
      </c>
      <c r="AN28" s="27">
        <v>1.6798787434910819E-5</v>
      </c>
      <c r="AO28" s="27">
        <v>1.5280323491182011E-3</v>
      </c>
      <c r="AP28" s="27">
        <v>1.2447903571229904E-4</v>
      </c>
    </row>
    <row r="29" spans="1:42" x14ac:dyDescent="0.2">
      <c r="A29" t="s">
        <v>81</v>
      </c>
      <c r="B29" s="28" t="s">
        <v>73</v>
      </c>
      <c r="C29" s="24">
        <v>2017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30</v>
      </c>
      <c r="K29" s="25">
        <v>124</v>
      </c>
      <c r="L29" s="25">
        <v>203</v>
      </c>
      <c r="M29" s="25">
        <v>339</v>
      </c>
      <c r="N29" s="25">
        <v>30</v>
      </c>
      <c r="O29" s="25">
        <v>666</v>
      </c>
      <c r="P29" s="26">
        <v>696</v>
      </c>
      <c r="Q29" s="25">
        <v>430289</v>
      </c>
      <c r="R29" s="25">
        <v>903976</v>
      </c>
      <c r="S29" s="25">
        <v>936681</v>
      </c>
      <c r="T29" s="25">
        <v>909225</v>
      </c>
      <c r="U29" s="25">
        <v>834243</v>
      </c>
      <c r="V29" s="25">
        <v>833583</v>
      </c>
      <c r="W29" s="25">
        <v>801636</v>
      </c>
      <c r="X29" s="25">
        <v>637694</v>
      </c>
      <c r="Y29" s="25">
        <v>331749</v>
      </c>
      <c r="Z29" s="25">
        <v>123325</v>
      </c>
      <c r="AA29" s="25">
        <v>5649633</v>
      </c>
      <c r="AB29" s="25">
        <v>455074</v>
      </c>
      <c r="AC29" s="25">
        <v>6104707</v>
      </c>
      <c r="AD29" s="27">
        <v>0</v>
      </c>
      <c r="AE29" s="27">
        <v>0</v>
      </c>
      <c r="AF29" s="27">
        <v>0</v>
      </c>
      <c r="AG29" s="27">
        <v>0</v>
      </c>
      <c r="AH29" s="27">
        <v>0</v>
      </c>
      <c r="AI29" s="27">
        <v>0</v>
      </c>
      <c r="AJ29" s="27">
        <v>3.7423469005882969E-5</v>
      </c>
      <c r="AK29" s="27">
        <v>1.9445062992595193E-4</v>
      </c>
      <c r="AL29" s="27">
        <v>6.1190840062818577E-4</v>
      </c>
      <c r="AM29" s="27">
        <v>2.7488343807013987E-3</v>
      </c>
      <c r="AN29" s="27">
        <v>5.3100794334782454E-6</v>
      </c>
      <c r="AO29" s="27">
        <v>1.4634982442415958E-3</v>
      </c>
      <c r="AP29" s="27">
        <v>1.1401038575643352E-4</v>
      </c>
    </row>
    <row r="30" spans="1:42" x14ac:dyDescent="0.2">
      <c r="A30" t="s">
        <v>82</v>
      </c>
      <c r="B30" s="23" t="s">
        <v>83</v>
      </c>
      <c r="C30" s="24">
        <v>2009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10</v>
      </c>
      <c r="K30" s="25">
        <v>12</v>
      </c>
      <c r="L30" s="25">
        <v>198</v>
      </c>
      <c r="M30" s="25">
        <v>288</v>
      </c>
      <c r="N30" s="25">
        <v>10</v>
      </c>
      <c r="O30" s="25">
        <v>498</v>
      </c>
      <c r="P30" s="26">
        <v>508</v>
      </c>
      <c r="Q30" s="25">
        <v>199186.86600000001</v>
      </c>
      <c r="R30" s="25">
        <v>382872.46100000001</v>
      </c>
      <c r="S30" s="25">
        <v>391797.967</v>
      </c>
      <c r="T30" s="25">
        <v>377695.30300000001</v>
      </c>
      <c r="U30" s="25">
        <v>375805.321</v>
      </c>
      <c r="V30" s="25">
        <v>394377.50799999997</v>
      </c>
      <c r="W30" s="25">
        <v>323356.77</v>
      </c>
      <c r="X30" s="25">
        <v>211225.89</v>
      </c>
      <c r="Y30" s="25">
        <v>137599.99900000001</v>
      </c>
      <c r="Z30" s="25">
        <v>51390.421000000002</v>
      </c>
      <c r="AA30" s="25">
        <v>2445092.196</v>
      </c>
      <c r="AB30" s="25">
        <v>188990.42</v>
      </c>
      <c r="AC30" s="25">
        <v>2634082.6159999999</v>
      </c>
      <c r="AD30" s="27">
        <v>0</v>
      </c>
      <c r="AE30" s="27">
        <v>0</v>
      </c>
      <c r="AF30" s="27">
        <v>0</v>
      </c>
      <c r="AG30" s="27">
        <v>0</v>
      </c>
      <c r="AH30" s="27">
        <v>0</v>
      </c>
      <c r="AI30" s="27">
        <v>0</v>
      </c>
      <c r="AJ30" s="27">
        <v>3.0925593424253956E-5</v>
      </c>
      <c r="AK30" s="27">
        <v>5.6811217602160414E-5</v>
      </c>
      <c r="AL30" s="27">
        <v>1.4389534988296039E-3</v>
      </c>
      <c r="AM30" s="27">
        <v>5.6041572416773936E-3</v>
      </c>
      <c r="AN30" s="27">
        <v>4.0898253310690297E-6</v>
      </c>
      <c r="AO30" s="27">
        <v>2.6350542001017828E-3</v>
      </c>
      <c r="AP30" s="27">
        <v>1.928565174510077E-4</v>
      </c>
    </row>
    <row r="31" spans="1:42" x14ac:dyDescent="0.2">
      <c r="A31" t="s">
        <v>84</v>
      </c>
      <c r="B31" s="23" t="s">
        <v>83</v>
      </c>
      <c r="C31" s="24">
        <v>2010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26</v>
      </c>
      <c r="L31" s="25">
        <v>173</v>
      </c>
      <c r="M31" s="25">
        <v>263</v>
      </c>
      <c r="N31" s="25">
        <v>0</v>
      </c>
      <c r="O31" s="25">
        <v>462</v>
      </c>
      <c r="P31" s="26">
        <v>462</v>
      </c>
      <c r="Q31" s="25">
        <v>204960.21</v>
      </c>
      <c r="R31" s="25">
        <v>409884.86800000002</v>
      </c>
      <c r="S31" s="25">
        <v>423367.80599999998</v>
      </c>
      <c r="T31" s="25">
        <v>386472.19900000002</v>
      </c>
      <c r="U31" s="25">
        <v>395140.17800000001</v>
      </c>
      <c r="V31" s="25">
        <v>425145.47100000002</v>
      </c>
      <c r="W31" s="25">
        <v>360636.62099999998</v>
      </c>
      <c r="X31" s="25">
        <v>240599.25099999999</v>
      </c>
      <c r="Y31" s="25">
        <v>142096.35200000001</v>
      </c>
      <c r="Z31" s="25">
        <v>53408.834999999999</v>
      </c>
      <c r="AA31" s="25">
        <v>2605607.3530000001</v>
      </c>
      <c r="AB31" s="25">
        <v>195505.18700000001</v>
      </c>
      <c r="AC31" s="25">
        <v>2801112.54</v>
      </c>
      <c r="AD31" s="27">
        <v>0</v>
      </c>
      <c r="AE31" s="27">
        <v>0</v>
      </c>
      <c r="AF31" s="27">
        <v>0</v>
      </c>
      <c r="AG31" s="27">
        <v>0</v>
      </c>
      <c r="AH31" s="27">
        <v>0</v>
      </c>
      <c r="AI31" s="27">
        <v>0</v>
      </c>
      <c r="AJ31" s="27">
        <v>0</v>
      </c>
      <c r="AK31" s="27">
        <v>1.0806351180203799E-4</v>
      </c>
      <c r="AL31" s="27">
        <v>1.2174837535589935E-3</v>
      </c>
      <c r="AM31" s="27">
        <v>4.9242789137789655E-3</v>
      </c>
      <c r="AN31" s="27">
        <v>0</v>
      </c>
      <c r="AO31" s="27">
        <v>2.3631086575723434E-3</v>
      </c>
      <c r="AP31" s="27">
        <v>1.649344656462821E-4</v>
      </c>
    </row>
    <row r="32" spans="1:42" x14ac:dyDescent="0.2">
      <c r="A32" t="s">
        <v>85</v>
      </c>
      <c r="B32" s="23" t="s">
        <v>83</v>
      </c>
      <c r="C32" s="24">
        <v>2011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11</v>
      </c>
      <c r="K32" s="25">
        <v>33</v>
      </c>
      <c r="L32" s="25">
        <v>187</v>
      </c>
      <c r="M32" s="25">
        <v>343</v>
      </c>
      <c r="N32" s="25">
        <v>11</v>
      </c>
      <c r="O32" s="25">
        <v>563</v>
      </c>
      <c r="P32" s="26">
        <v>574</v>
      </c>
      <c r="Q32" s="25">
        <v>201013.345</v>
      </c>
      <c r="R32" s="25">
        <v>401595.69699999999</v>
      </c>
      <c r="S32" s="25">
        <v>413008.55900000001</v>
      </c>
      <c r="T32" s="25">
        <v>382848.91100000002</v>
      </c>
      <c r="U32" s="25">
        <v>381655.40299999999</v>
      </c>
      <c r="V32" s="25">
        <v>412790.39</v>
      </c>
      <c r="W32" s="25">
        <v>353585.65</v>
      </c>
      <c r="X32" s="25">
        <v>234666.11499999999</v>
      </c>
      <c r="Y32" s="25">
        <v>137703.33600000001</v>
      </c>
      <c r="Z32" s="25">
        <v>51657.542999999998</v>
      </c>
      <c r="AA32" s="25">
        <v>2546497.9550000001</v>
      </c>
      <c r="AB32" s="25">
        <v>189360.87900000002</v>
      </c>
      <c r="AC32" s="25">
        <v>2735858.8340000003</v>
      </c>
      <c r="AD32" s="27">
        <v>0</v>
      </c>
      <c r="AE32" s="27">
        <v>0</v>
      </c>
      <c r="AF32" s="27">
        <v>0</v>
      </c>
      <c r="AG32" s="27">
        <v>0</v>
      </c>
      <c r="AH32" s="27">
        <v>0</v>
      </c>
      <c r="AI32" s="27">
        <v>0</v>
      </c>
      <c r="AJ32" s="27">
        <v>3.1109859803416794E-5</v>
      </c>
      <c r="AK32" s="27">
        <v>1.4062533058937802E-4</v>
      </c>
      <c r="AL32" s="27">
        <v>1.3579917918618905E-3</v>
      </c>
      <c r="AM32" s="27">
        <v>6.639882194939082E-3</v>
      </c>
      <c r="AN32" s="27">
        <v>4.3196578966033374E-6</v>
      </c>
      <c r="AO32" s="27">
        <v>2.9731589913035835E-3</v>
      </c>
      <c r="AP32" s="27">
        <v>2.0980614674506994E-4</v>
      </c>
    </row>
    <row r="33" spans="1:42" x14ac:dyDescent="0.2">
      <c r="A33" t="s">
        <v>86</v>
      </c>
      <c r="B33" s="23" t="s">
        <v>83</v>
      </c>
      <c r="C33" s="24">
        <v>2012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10</v>
      </c>
      <c r="K33" s="25">
        <v>35</v>
      </c>
      <c r="L33" s="25">
        <v>148</v>
      </c>
      <c r="M33" s="25">
        <v>353</v>
      </c>
      <c r="N33" s="25">
        <v>10</v>
      </c>
      <c r="O33" s="25">
        <v>536</v>
      </c>
      <c r="P33" s="26">
        <v>546</v>
      </c>
      <c r="Q33" s="25">
        <v>203823.913</v>
      </c>
      <c r="R33" s="25">
        <v>410541.44699999999</v>
      </c>
      <c r="S33" s="25">
        <v>417997.08399999997</v>
      </c>
      <c r="T33" s="25">
        <v>391034.77799999999</v>
      </c>
      <c r="U33" s="25">
        <v>387441.95299999998</v>
      </c>
      <c r="V33" s="25">
        <v>426075.06300000002</v>
      </c>
      <c r="W33" s="25">
        <v>377370.55900000001</v>
      </c>
      <c r="X33" s="25">
        <v>251004.82699999999</v>
      </c>
      <c r="Y33" s="25">
        <v>144373.21400000001</v>
      </c>
      <c r="Z33" s="25">
        <v>53390.074000000001</v>
      </c>
      <c r="AA33" s="25">
        <v>2614284.7969999998</v>
      </c>
      <c r="AB33" s="25">
        <v>197763.288</v>
      </c>
      <c r="AC33" s="25">
        <v>2812048.085</v>
      </c>
      <c r="AD33" s="27">
        <v>0</v>
      </c>
      <c r="AE33" s="27">
        <v>0</v>
      </c>
      <c r="AF33" s="27">
        <v>0</v>
      </c>
      <c r="AG33" s="27">
        <v>0</v>
      </c>
      <c r="AH33" s="27">
        <v>0</v>
      </c>
      <c r="AI33" s="27">
        <v>0</v>
      </c>
      <c r="AJ33" s="27">
        <v>2.6499152521328512E-5</v>
      </c>
      <c r="AK33" s="27">
        <v>1.3943954950316554E-4</v>
      </c>
      <c r="AL33" s="27">
        <v>1.0251209064307454E-3</v>
      </c>
      <c r="AM33" s="27">
        <v>6.6117158781237124E-3</v>
      </c>
      <c r="AN33" s="27">
        <v>3.8251379541645254E-6</v>
      </c>
      <c r="AO33" s="27">
        <v>2.7103109248466785E-3</v>
      </c>
      <c r="AP33" s="27">
        <v>1.9416453186290377E-4</v>
      </c>
    </row>
    <row r="34" spans="1:42" x14ac:dyDescent="0.2">
      <c r="A34" t="s">
        <v>87</v>
      </c>
      <c r="B34" s="23" t="s">
        <v>83</v>
      </c>
      <c r="C34" s="24">
        <v>2013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105</v>
      </c>
      <c r="L34" s="25">
        <v>179</v>
      </c>
      <c r="M34" s="25">
        <v>335</v>
      </c>
      <c r="N34" s="25">
        <v>0</v>
      </c>
      <c r="O34" s="25">
        <v>619</v>
      </c>
      <c r="P34" s="26">
        <v>619</v>
      </c>
      <c r="Q34" s="25">
        <v>201907.75700000001</v>
      </c>
      <c r="R34" s="25">
        <v>409637.83799999999</v>
      </c>
      <c r="S34" s="25">
        <v>417459.21100000001</v>
      </c>
      <c r="T34" s="25">
        <v>394154.52100000001</v>
      </c>
      <c r="U34" s="25">
        <v>381010.70699999999</v>
      </c>
      <c r="V34" s="25">
        <v>416714.05200000003</v>
      </c>
      <c r="W34" s="25">
        <v>372291.728</v>
      </c>
      <c r="X34" s="25">
        <v>250170.573</v>
      </c>
      <c r="Y34" s="25">
        <v>141744.07</v>
      </c>
      <c r="Z34" s="25">
        <v>53803.536</v>
      </c>
      <c r="AA34" s="25">
        <v>2593175.8140000002</v>
      </c>
      <c r="AB34" s="25">
        <v>195547.606</v>
      </c>
      <c r="AC34" s="25">
        <v>2788723.4200000004</v>
      </c>
      <c r="AD34" s="27">
        <v>0</v>
      </c>
      <c r="AE34" s="27">
        <v>0</v>
      </c>
      <c r="AF34" s="27">
        <v>0</v>
      </c>
      <c r="AG34" s="27">
        <v>0</v>
      </c>
      <c r="AH34" s="27">
        <v>0</v>
      </c>
      <c r="AI34" s="27">
        <v>0</v>
      </c>
      <c r="AJ34" s="27">
        <v>0</v>
      </c>
      <c r="AK34" s="27">
        <v>4.1971363274608643E-4</v>
      </c>
      <c r="AL34" s="27">
        <v>1.2628394260161995E-3</v>
      </c>
      <c r="AM34" s="27">
        <v>6.2263565725494321E-3</v>
      </c>
      <c r="AN34" s="27">
        <v>0</v>
      </c>
      <c r="AO34" s="27">
        <v>3.1654695890268275E-3</v>
      </c>
      <c r="AP34" s="27">
        <v>2.2196536076711398E-4</v>
      </c>
    </row>
    <row r="35" spans="1:42" x14ac:dyDescent="0.2">
      <c r="A35" t="s">
        <v>88</v>
      </c>
      <c r="B35" s="23" t="s">
        <v>83</v>
      </c>
      <c r="C35" s="24">
        <v>2014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10</v>
      </c>
      <c r="J35" s="25">
        <v>33</v>
      </c>
      <c r="K35" s="25">
        <v>55</v>
      </c>
      <c r="L35" s="25">
        <v>170</v>
      </c>
      <c r="M35" s="25">
        <v>260</v>
      </c>
      <c r="N35" s="25">
        <v>43</v>
      </c>
      <c r="O35" s="25">
        <v>485</v>
      </c>
      <c r="P35" s="26">
        <v>528</v>
      </c>
      <c r="Q35" s="25">
        <v>196279.19200000001</v>
      </c>
      <c r="R35" s="25">
        <v>402519.16499999998</v>
      </c>
      <c r="S35" s="25">
        <v>406389.87400000001</v>
      </c>
      <c r="T35" s="25">
        <v>383401.95299999998</v>
      </c>
      <c r="U35" s="25">
        <v>368471.29700000002</v>
      </c>
      <c r="V35" s="25">
        <v>397398.28600000002</v>
      </c>
      <c r="W35" s="25">
        <v>363029.78399999999</v>
      </c>
      <c r="X35" s="25">
        <v>248650.27499999999</v>
      </c>
      <c r="Y35" s="25">
        <v>136221.62299999999</v>
      </c>
      <c r="Z35" s="25">
        <v>51222.317000000003</v>
      </c>
      <c r="AA35" s="25">
        <v>2517489.551</v>
      </c>
      <c r="AB35" s="25">
        <v>187443.94</v>
      </c>
      <c r="AC35" s="25">
        <v>2704933.4909999999</v>
      </c>
      <c r="AD35" s="27">
        <v>0</v>
      </c>
      <c r="AE35" s="27">
        <v>0</v>
      </c>
      <c r="AF35" s="27">
        <v>0</v>
      </c>
      <c r="AG35" s="27">
        <v>0</v>
      </c>
      <c r="AH35" s="27">
        <v>0</v>
      </c>
      <c r="AI35" s="27">
        <v>2.5163671692333369E-5</v>
      </c>
      <c r="AJ35" s="27">
        <v>9.0901632467709596E-5</v>
      </c>
      <c r="AK35" s="27">
        <v>2.2119420539550981E-4</v>
      </c>
      <c r="AL35" s="27">
        <v>1.2479663379139155E-3</v>
      </c>
      <c r="AM35" s="27">
        <v>5.0759125168039548E-3</v>
      </c>
      <c r="AN35" s="27">
        <v>1.7080507834846619E-5</v>
      </c>
      <c r="AO35" s="27">
        <v>2.5874402768102291E-3</v>
      </c>
      <c r="AP35" s="27">
        <v>1.9519888446676783E-4</v>
      </c>
    </row>
    <row r="36" spans="1:42" x14ac:dyDescent="0.2">
      <c r="A36" t="s">
        <v>89</v>
      </c>
      <c r="B36" s="23" t="s">
        <v>83</v>
      </c>
      <c r="C36" s="24">
        <v>2015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75</v>
      </c>
      <c r="L36" s="25">
        <v>178</v>
      </c>
      <c r="M36" s="25">
        <v>268</v>
      </c>
      <c r="N36" s="25">
        <v>0</v>
      </c>
      <c r="O36" s="25">
        <v>521</v>
      </c>
      <c r="P36" s="26">
        <v>521</v>
      </c>
      <c r="Q36" s="25">
        <v>199687.81899999999</v>
      </c>
      <c r="R36" s="25">
        <v>413785.06599999999</v>
      </c>
      <c r="S36" s="25">
        <v>420881.75799999997</v>
      </c>
      <c r="T36" s="25">
        <v>402621.25099999999</v>
      </c>
      <c r="U36" s="25">
        <v>382225.924</v>
      </c>
      <c r="V36" s="25">
        <v>409132.609</v>
      </c>
      <c r="W36" s="25">
        <v>389166.625</v>
      </c>
      <c r="X36" s="25">
        <v>276435.07699999999</v>
      </c>
      <c r="Y36" s="25">
        <v>148365.693</v>
      </c>
      <c r="Z36" s="25">
        <v>57187.35</v>
      </c>
      <c r="AA36" s="25">
        <v>2617501.0520000001</v>
      </c>
      <c r="AB36" s="25">
        <v>205553.04300000001</v>
      </c>
      <c r="AC36" s="25">
        <v>2823054.0950000002</v>
      </c>
      <c r="AD36" s="27">
        <v>0</v>
      </c>
      <c r="AE36" s="27">
        <v>0</v>
      </c>
      <c r="AF36" s="27">
        <v>0</v>
      </c>
      <c r="AG36" s="27">
        <v>0</v>
      </c>
      <c r="AH36" s="27">
        <v>0</v>
      </c>
      <c r="AI36" s="27">
        <v>0</v>
      </c>
      <c r="AJ36" s="27">
        <v>0</v>
      </c>
      <c r="AK36" s="27">
        <v>2.7131144431428289E-4</v>
      </c>
      <c r="AL36" s="27">
        <v>1.1997382710300824E-3</v>
      </c>
      <c r="AM36" s="27">
        <v>4.6863510898826405E-3</v>
      </c>
      <c r="AN36" s="27">
        <v>0</v>
      </c>
      <c r="AO36" s="27">
        <v>2.53462557593954E-3</v>
      </c>
      <c r="AP36" s="27">
        <v>1.8455190105027015E-4</v>
      </c>
    </row>
    <row r="37" spans="1:42" x14ac:dyDescent="0.2">
      <c r="A37" t="s">
        <v>90</v>
      </c>
      <c r="B37" s="23" t="s">
        <v>83</v>
      </c>
      <c r="C37" s="24">
        <v>2016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88</v>
      </c>
      <c r="L37" s="25">
        <v>164</v>
      </c>
      <c r="M37" s="25">
        <v>239</v>
      </c>
      <c r="N37" s="25">
        <v>0</v>
      </c>
      <c r="O37" s="25">
        <v>491</v>
      </c>
      <c r="P37" s="26">
        <v>491</v>
      </c>
      <c r="Q37" s="25">
        <v>196996.36499999999</v>
      </c>
      <c r="R37" s="25">
        <v>411274.76799999998</v>
      </c>
      <c r="S37" s="25">
        <v>426124.033</v>
      </c>
      <c r="T37" s="25">
        <v>400669.15100000001</v>
      </c>
      <c r="U37" s="25">
        <v>380202.05699999997</v>
      </c>
      <c r="V37" s="25">
        <v>401270.44</v>
      </c>
      <c r="W37" s="25">
        <v>385220.55200000003</v>
      </c>
      <c r="X37" s="25">
        <v>277137.89199999999</v>
      </c>
      <c r="Y37" s="25">
        <v>145816.552</v>
      </c>
      <c r="Z37" s="25">
        <v>57302.288999999997</v>
      </c>
      <c r="AA37" s="25">
        <v>2601757.3660000004</v>
      </c>
      <c r="AB37" s="25">
        <v>203118.84099999999</v>
      </c>
      <c r="AC37" s="25">
        <v>2804876.2070000004</v>
      </c>
      <c r="AD37" s="27">
        <v>0</v>
      </c>
      <c r="AE37" s="27">
        <v>0</v>
      </c>
      <c r="AF37" s="27">
        <v>0</v>
      </c>
      <c r="AG37" s="27">
        <v>0</v>
      </c>
      <c r="AH37" s="27">
        <v>0</v>
      </c>
      <c r="AI37" s="27">
        <v>0</v>
      </c>
      <c r="AJ37" s="27">
        <v>0</v>
      </c>
      <c r="AK37" s="27">
        <v>3.1753146191932497E-4</v>
      </c>
      <c r="AL37" s="27">
        <v>1.1247008501476569E-3</v>
      </c>
      <c r="AM37" s="27">
        <v>4.1708630522595703E-3</v>
      </c>
      <c r="AN37" s="27">
        <v>0</v>
      </c>
      <c r="AO37" s="27">
        <v>2.4173040648651596E-3</v>
      </c>
      <c r="AP37" s="27">
        <v>1.7505228885846509E-4</v>
      </c>
    </row>
    <row r="38" spans="1:42" x14ac:dyDescent="0.2">
      <c r="A38" t="s">
        <v>91</v>
      </c>
      <c r="B38" s="28" t="s">
        <v>83</v>
      </c>
      <c r="C38" s="24">
        <v>2017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11</v>
      </c>
      <c r="K38" s="25">
        <v>89</v>
      </c>
      <c r="L38" s="25">
        <v>220</v>
      </c>
      <c r="M38" s="25">
        <v>240</v>
      </c>
      <c r="N38" s="25">
        <v>11</v>
      </c>
      <c r="O38" s="25">
        <v>549</v>
      </c>
      <c r="P38" s="26">
        <v>560</v>
      </c>
      <c r="Q38" s="25">
        <v>201718</v>
      </c>
      <c r="R38" s="25">
        <v>420355</v>
      </c>
      <c r="S38" s="25">
        <v>430904</v>
      </c>
      <c r="T38" s="25">
        <v>411178</v>
      </c>
      <c r="U38" s="25">
        <v>389361</v>
      </c>
      <c r="V38" s="25">
        <v>401397</v>
      </c>
      <c r="W38" s="25">
        <v>393915</v>
      </c>
      <c r="X38" s="25">
        <v>289374</v>
      </c>
      <c r="Y38" s="25">
        <v>148419</v>
      </c>
      <c r="Z38" s="25">
        <v>57541</v>
      </c>
      <c r="AA38" s="25">
        <v>2648828</v>
      </c>
      <c r="AB38" s="25">
        <v>205960</v>
      </c>
      <c r="AC38" s="25">
        <v>2854788</v>
      </c>
      <c r="AD38" s="27">
        <v>0</v>
      </c>
      <c r="AE38" s="27">
        <v>0</v>
      </c>
      <c r="AF38" s="27">
        <v>0</v>
      </c>
      <c r="AG38" s="27">
        <v>0</v>
      </c>
      <c r="AH38" s="27">
        <v>0</v>
      </c>
      <c r="AI38" s="27">
        <v>0</v>
      </c>
      <c r="AJ38" s="27">
        <v>2.7924806112993921E-5</v>
      </c>
      <c r="AK38" s="27">
        <v>3.0756045809229578E-4</v>
      </c>
      <c r="AL38" s="27">
        <v>1.4822900033014642E-3</v>
      </c>
      <c r="AM38" s="27">
        <v>4.1709389826384662E-3</v>
      </c>
      <c r="AN38" s="27">
        <v>4.152780021956881E-6</v>
      </c>
      <c r="AO38" s="27">
        <v>2.6655661293455038E-3</v>
      </c>
      <c r="AP38" s="27">
        <v>1.9616167645373318E-4</v>
      </c>
    </row>
    <row r="39" spans="1:42" x14ac:dyDescent="0.2">
      <c r="A39" t="s">
        <v>92</v>
      </c>
      <c r="B39" s="23" t="s">
        <v>93</v>
      </c>
      <c r="C39" s="24">
        <v>2009</v>
      </c>
      <c r="D39" s="25">
        <v>0</v>
      </c>
      <c r="E39" s="25">
        <v>10</v>
      </c>
      <c r="F39" s="25">
        <v>11</v>
      </c>
      <c r="G39" s="25">
        <v>93</v>
      </c>
      <c r="H39" s="25">
        <v>168</v>
      </c>
      <c r="I39" s="25">
        <v>346</v>
      </c>
      <c r="J39" s="25">
        <v>436</v>
      </c>
      <c r="K39" s="25">
        <v>708</v>
      </c>
      <c r="L39" s="25">
        <v>1633</v>
      </c>
      <c r="M39" s="25">
        <v>2856</v>
      </c>
      <c r="N39" s="25">
        <v>1064</v>
      </c>
      <c r="O39" s="25">
        <v>5197</v>
      </c>
      <c r="P39" s="26">
        <v>6261</v>
      </c>
      <c r="Q39" s="25">
        <v>2706816.196</v>
      </c>
      <c r="R39" s="25">
        <v>5123024.9670000002</v>
      </c>
      <c r="S39" s="25">
        <v>5282080.5820000004</v>
      </c>
      <c r="T39" s="25">
        <v>5291269.3650000002</v>
      </c>
      <c r="U39" s="25">
        <v>5353470.8099999996</v>
      </c>
      <c r="V39" s="25">
        <v>5067792.0829999996</v>
      </c>
      <c r="W39" s="25">
        <v>3565300.6290000002</v>
      </c>
      <c r="X39" s="25">
        <v>2054746.415</v>
      </c>
      <c r="Y39" s="25">
        <v>1376966.041</v>
      </c>
      <c r="Z39" s="25">
        <v>543958.95400000003</v>
      </c>
      <c r="AA39" s="25">
        <v>32389754.631999999</v>
      </c>
      <c r="AB39" s="25">
        <v>1920924.9950000001</v>
      </c>
      <c r="AC39" s="25">
        <v>34310679.626999997</v>
      </c>
      <c r="AD39" s="27">
        <v>0</v>
      </c>
      <c r="AE39" s="27">
        <v>1.9519717480229098E-6</v>
      </c>
      <c r="AF39" s="27">
        <v>2.0825127199848537E-6</v>
      </c>
      <c r="AG39" s="27">
        <v>1.7576122775975892E-5</v>
      </c>
      <c r="AH39" s="27">
        <v>3.1381510418658657E-5</v>
      </c>
      <c r="AI39" s="27">
        <v>6.8274308482517123E-5</v>
      </c>
      <c r="AJ39" s="27">
        <v>1.2228982780683204E-4</v>
      </c>
      <c r="AK39" s="27">
        <v>3.4456806680935369E-4</v>
      </c>
      <c r="AL39" s="27">
        <v>1.1859406487715989E-3</v>
      </c>
      <c r="AM39" s="27">
        <v>5.2503961539715734E-3</v>
      </c>
      <c r="AN39" s="27">
        <v>3.2849893804036524E-5</v>
      </c>
      <c r="AO39" s="27">
        <v>2.705467425082883E-3</v>
      </c>
      <c r="AP39" s="27">
        <v>1.8247962640393316E-4</v>
      </c>
    </row>
    <row r="40" spans="1:42" x14ac:dyDescent="0.2">
      <c r="A40" t="s">
        <v>94</v>
      </c>
      <c r="B40" s="23" t="s">
        <v>93</v>
      </c>
      <c r="C40" s="24">
        <v>2010</v>
      </c>
      <c r="D40" s="25">
        <v>0</v>
      </c>
      <c r="E40" s="25">
        <v>0</v>
      </c>
      <c r="F40" s="25">
        <v>0</v>
      </c>
      <c r="G40" s="25">
        <v>0</v>
      </c>
      <c r="H40" s="25">
        <v>27</v>
      </c>
      <c r="I40" s="25">
        <v>125</v>
      </c>
      <c r="J40" s="25">
        <v>351</v>
      </c>
      <c r="K40" s="25">
        <v>695</v>
      </c>
      <c r="L40" s="25">
        <v>1579</v>
      </c>
      <c r="M40" s="25">
        <v>2955</v>
      </c>
      <c r="N40" s="25">
        <v>503</v>
      </c>
      <c r="O40" s="25">
        <v>5229</v>
      </c>
      <c r="P40" s="26">
        <v>5732</v>
      </c>
      <c r="Q40" s="25">
        <v>2535634.2039999999</v>
      </c>
      <c r="R40" s="25">
        <v>5069381.2719999999</v>
      </c>
      <c r="S40" s="25">
        <v>5478728.7649999997</v>
      </c>
      <c r="T40" s="25">
        <v>5214198.7340000002</v>
      </c>
      <c r="U40" s="25">
        <v>5246795.1689999998</v>
      </c>
      <c r="V40" s="25">
        <v>5104320.8229999999</v>
      </c>
      <c r="W40" s="25">
        <v>3730652.4449999998</v>
      </c>
      <c r="X40" s="25">
        <v>2113248.1669999999</v>
      </c>
      <c r="Y40" s="25">
        <v>1351939.3489999999</v>
      </c>
      <c r="Z40" s="25">
        <v>555556.43999999994</v>
      </c>
      <c r="AA40" s="25">
        <v>32379711.412</v>
      </c>
      <c r="AB40" s="25">
        <v>1907495.7889999999</v>
      </c>
      <c r="AC40" s="25">
        <v>34287207.200999998</v>
      </c>
      <c r="AD40" s="27">
        <v>0</v>
      </c>
      <c r="AE40" s="27">
        <v>0</v>
      </c>
      <c r="AF40" s="27">
        <v>0</v>
      </c>
      <c r="AG40" s="27">
        <v>0</v>
      </c>
      <c r="AH40" s="27">
        <v>5.1459984867573933E-6</v>
      </c>
      <c r="AI40" s="27">
        <v>2.4489056298489646E-5</v>
      </c>
      <c r="AJ40" s="27">
        <v>9.4085419420516402E-5</v>
      </c>
      <c r="AK40" s="27">
        <v>3.2887760692424159E-4</v>
      </c>
      <c r="AL40" s="27">
        <v>1.1679518028437827E-3</v>
      </c>
      <c r="AM40" s="27">
        <v>5.3189915321654813E-3</v>
      </c>
      <c r="AN40" s="27">
        <v>1.5534418871120234E-5</v>
      </c>
      <c r="AO40" s="27">
        <v>2.7412904553468457E-3</v>
      </c>
      <c r="AP40" s="27">
        <v>1.6717605392581593E-4</v>
      </c>
    </row>
    <row r="41" spans="1:42" x14ac:dyDescent="0.2">
      <c r="A41" t="s">
        <v>95</v>
      </c>
      <c r="B41" s="23" t="s">
        <v>93</v>
      </c>
      <c r="C41" s="24">
        <v>2011</v>
      </c>
      <c r="D41" s="25">
        <v>0</v>
      </c>
      <c r="E41" s="25">
        <v>0</v>
      </c>
      <c r="F41" s="25">
        <v>0</v>
      </c>
      <c r="G41" s="25">
        <v>13</v>
      </c>
      <c r="H41" s="25">
        <v>40</v>
      </c>
      <c r="I41" s="25">
        <v>211</v>
      </c>
      <c r="J41" s="25">
        <v>444</v>
      </c>
      <c r="K41" s="25">
        <v>671</v>
      </c>
      <c r="L41" s="25">
        <v>1617</v>
      </c>
      <c r="M41" s="25">
        <v>3050</v>
      </c>
      <c r="N41" s="25">
        <v>708</v>
      </c>
      <c r="O41" s="25">
        <v>5338</v>
      </c>
      <c r="P41" s="26">
        <v>6046</v>
      </c>
      <c r="Q41" s="25">
        <v>2550935.4789999998</v>
      </c>
      <c r="R41" s="25">
        <v>5082233.2949999999</v>
      </c>
      <c r="S41" s="25">
        <v>5558879.1849999996</v>
      </c>
      <c r="T41" s="25">
        <v>5287964.2290000003</v>
      </c>
      <c r="U41" s="25">
        <v>5241877.3739999998</v>
      </c>
      <c r="V41" s="25">
        <v>5203081.4630000005</v>
      </c>
      <c r="W41" s="25">
        <v>3913560.18</v>
      </c>
      <c r="X41" s="25">
        <v>2221492.0699999998</v>
      </c>
      <c r="Y41" s="25">
        <v>1381366.4650000001</v>
      </c>
      <c r="Z41" s="25">
        <v>582306.38</v>
      </c>
      <c r="AA41" s="25">
        <v>32838531.204999998</v>
      </c>
      <c r="AB41" s="25">
        <v>1963672.8450000002</v>
      </c>
      <c r="AC41" s="25">
        <v>34802204.049999997</v>
      </c>
      <c r="AD41" s="27">
        <v>0</v>
      </c>
      <c r="AE41" s="27">
        <v>0</v>
      </c>
      <c r="AF41" s="27">
        <v>0</v>
      </c>
      <c r="AG41" s="27">
        <v>2.4584129992230321E-6</v>
      </c>
      <c r="AH41" s="27">
        <v>7.6308538231745362E-6</v>
      </c>
      <c r="AI41" s="27">
        <v>4.0552891877718421E-5</v>
      </c>
      <c r="AJ41" s="27">
        <v>1.1345168582536016E-4</v>
      </c>
      <c r="AK41" s="27">
        <v>3.0204924386698355E-4</v>
      </c>
      <c r="AL41" s="27">
        <v>1.1705800314183825E-3</v>
      </c>
      <c r="AM41" s="27">
        <v>5.2377925174029519E-3</v>
      </c>
      <c r="AN41" s="27">
        <v>2.1560038589429964E-5</v>
      </c>
      <c r="AO41" s="27">
        <v>2.7183754226636461E-3</v>
      </c>
      <c r="AP41" s="27">
        <v>1.7372462937444331E-4</v>
      </c>
    </row>
    <row r="42" spans="1:42" x14ac:dyDescent="0.2">
      <c r="A42" t="s">
        <v>96</v>
      </c>
      <c r="B42" s="23" t="s">
        <v>93</v>
      </c>
      <c r="C42" s="24">
        <v>2012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151</v>
      </c>
      <c r="J42" s="25">
        <v>412</v>
      </c>
      <c r="K42" s="25">
        <v>738</v>
      </c>
      <c r="L42" s="25">
        <v>1443</v>
      </c>
      <c r="M42" s="25">
        <v>2938</v>
      </c>
      <c r="N42" s="25">
        <v>563</v>
      </c>
      <c r="O42" s="25">
        <v>5119</v>
      </c>
      <c r="P42" s="26">
        <v>5682</v>
      </c>
      <c r="Q42" s="25">
        <v>2540633.5989999999</v>
      </c>
      <c r="R42" s="25">
        <v>5085616.568</v>
      </c>
      <c r="S42" s="25">
        <v>5593680.0480000004</v>
      </c>
      <c r="T42" s="25">
        <v>5343851.88</v>
      </c>
      <c r="U42" s="25">
        <v>5201616.7860000003</v>
      </c>
      <c r="V42" s="25">
        <v>5222276.1770000001</v>
      </c>
      <c r="W42" s="25">
        <v>4050261.6359999999</v>
      </c>
      <c r="X42" s="25">
        <v>2307167.7280000001</v>
      </c>
      <c r="Y42" s="25">
        <v>1393418.571</v>
      </c>
      <c r="Z42" s="25">
        <v>614601.32299999997</v>
      </c>
      <c r="AA42" s="25">
        <v>33037936.693999998</v>
      </c>
      <c r="AB42" s="25">
        <v>2008019.8939999999</v>
      </c>
      <c r="AC42" s="25">
        <v>35045956.588</v>
      </c>
      <c r="AD42" s="27">
        <v>0</v>
      </c>
      <c r="AE42" s="27">
        <v>0</v>
      </c>
      <c r="AF42" s="27">
        <v>0</v>
      </c>
      <c r="AG42" s="27">
        <v>0</v>
      </c>
      <c r="AH42" s="27">
        <v>0</v>
      </c>
      <c r="AI42" s="27">
        <v>2.8914594878194239E-5</v>
      </c>
      <c r="AJ42" s="27">
        <v>1.017218236812196E-4</v>
      </c>
      <c r="AK42" s="27">
        <v>3.1987271278267464E-4</v>
      </c>
      <c r="AL42" s="27">
        <v>1.0355825808783482E-3</v>
      </c>
      <c r="AM42" s="27">
        <v>4.7803346495562298E-3</v>
      </c>
      <c r="AN42" s="27">
        <v>1.7041015763622011E-5</v>
      </c>
      <c r="AO42" s="27">
        <v>2.5492775322075571E-3</v>
      </c>
      <c r="AP42" s="27">
        <v>1.6212997313206625E-4</v>
      </c>
    </row>
    <row r="43" spans="1:42" x14ac:dyDescent="0.2">
      <c r="A43" t="s">
        <v>97</v>
      </c>
      <c r="B43" s="23" t="s">
        <v>93</v>
      </c>
      <c r="C43" s="24">
        <v>2013</v>
      </c>
      <c r="D43" s="25">
        <v>0</v>
      </c>
      <c r="E43" s="25">
        <v>0</v>
      </c>
      <c r="F43" s="25">
        <v>0</v>
      </c>
      <c r="G43" s="25">
        <v>11</v>
      </c>
      <c r="H43" s="25">
        <v>22</v>
      </c>
      <c r="I43" s="25">
        <v>159</v>
      </c>
      <c r="J43" s="25">
        <v>501</v>
      </c>
      <c r="K43" s="25">
        <v>828</v>
      </c>
      <c r="L43" s="25">
        <v>1602</v>
      </c>
      <c r="M43" s="25">
        <v>3264</v>
      </c>
      <c r="N43" s="25">
        <v>693</v>
      </c>
      <c r="O43" s="25">
        <v>5694</v>
      </c>
      <c r="P43" s="26">
        <v>6387</v>
      </c>
      <c r="Q43" s="25">
        <v>2522088.5890000002</v>
      </c>
      <c r="R43" s="25">
        <v>5077940.6239999998</v>
      </c>
      <c r="S43" s="25">
        <v>5597481.0319999997</v>
      </c>
      <c r="T43" s="25">
        <v>5417259.5190000003</v>
      </c>
      <c r="U43" s="25">
        <v>5167787.5769999996</v>
      </c>
      <c r="V43" s="25">
        <v>5231351.8090000004</v>
      </c>
      <c r="W43" s="25">
        <v>4177180.9870000002</v>
      </c>
      <c r="X43" s="25">
        <v>2422926.571</v>
      </c>
      <c r="Y43" s="25">
        <v>1392902.209</v>
      </c>
      <c r="Z43" s="25">
        <v>627498.29700000002</v>
      </c>
      <c r="AA43" s="25">
        <v>33191090.136999998</v>
      </c>
      <c r="AB43" s="25">
        <v>2020400.5060000001</v>
      </c>
      <c r="AC43" s="25">
        <v>35211490.642999999</v>
      </c>
      <c r="AD43" s="27">
        <v>0</v>
      </c>
      <c r="AE43" s="27">
        <v>0</v>
      </c>
      <c r="AF43" s="27">
        <v>0</v>
      </c>
      <c r="AG43" s="27">
        <v>2.0305469880886463E-6</v>
      </c>
      <c r="AH43" s="27">
        <v>4.2571409277568301E-6</v>
      </c>
      <c r="AI43" s="27">
        <v>3.0393673720520367E-5</v>
      </c>
      <c r="AJ43" s="27">
        <v>1.1993734567862524E-4</v>
      </c>
      <c r="AK43" s="27">
        <v>3.4173549042316396E-4</v>
      </c>
      <c r="AL43" s="27">
        <v>1.1501166339237243E-3</v>
      </c>
      <c r="AM43" s="27">
        <v>5.2016077423712908E-3</v>
      </c>
      <c r="AN43" s="27">
        <v>2.087909728603561E-5</v>
      </c>
      <c r="AO43" s="27">
        <v>2.8182531053078247E-3</v>
      </c>
      <c r="AP43" s="27">
        <v>1.8138965103057139E-4</v>
      </c>
    </row>
    <row r="44" spans="1:42" x14ac:dyDescent="0.2">
      <c r="A44" t="s">
        <v>98</v>
      </c>
      <c r="B44" s="23" t="s">
        <v>93</v>
      </c>
      <c r="C44" s="24">
        <v>2014</v>
      </c>
      <c r="D44" s="25">
        <v>0</v>
      </c>
      <c r="E44" s="25">
        <v>0</v>
      </c>
      <c r="F44" s="25">
        <v>0</v>
      </c>
      <c r="G44" s="25">
        <v>27</v>
      </c>
      <c r="H44" s="25">
        <v>84</v>
      </c>
      <c r="I44" s="25">
        <v>248</v>
      </c>
      <c r="J44" s="25">
        <v>589</v>
      </c>
      <c r="K44" s="25">
        <v>800</v>
      </c>
      <c r="L44" s="25">
        <v>1450</v>
      </c>
      <c r="M44" s="25">
        <v>2638</v>
      </c>
      <c r="N44" s="25">
        <v>948</v>
      </c>
      <c r="O44" s="25">
        <v>4888</v>
      </c>
      <c r="P44" s="26">
        <v>5836</v>
      </c>
      <c r="Q44" s="25">
        <v>2530763.767</v>
      </c>
      <c r="R44" s="25">
        <v>5083982.9879999999</v>
      </c>
      <c r="S44" s="25">
        <v>5604585.1109999996</v>
      </c>
      <c r="T44" s="25">
        <v>5521305.3030000003</v>
      </c>
      <c r="U44" s="25">
        <v>5176197.3810000001</v>
      </c>
      <c r="V44" s="25">
        <v>5248356.5350000001</v>
      </c>
      <c r="W44" s="25">
        <v>4314749.2699999996</v>
      </c>
      <c r="X44" s="25">
        <v>2551854.8160000001</v>
      </c>
      <c r="Y44" s="25">
        <v>1417003.831</v>
      </c>
      <c r="Z44" s="25">
        <v>652687.04500000004</v>
      </c>
      <c r="AA44" s="25">
        <v>33479940.355</v>
      </c>
      <c r="AB44" s="25">
        <v>2069690.8760000002</v>
      </c>
      <c r="AC44" s="25">
        <v>35549631.230999999</v>
      </c>
      <c r="AD44" s="27">
        <v>0</v>
      </c>
      <c r="AE44" s="27">
        <v>0</v>
      </c>
      <c r="AF44" s="27">
        <v>0</v>
      </c>
      <c r="AG44" s="27">
        <v>4.8901479846313796E-6</v>
      </c>
      <c r="AH44" s="27">
        <v>1.622812922635726E-5</v>
      </c>
      <c r="AI44" s="27">
        <v>4.7252887326946817E-5</v>
      </c>
      <c r="AJ44" s="27">
        <v>1.3650851142040985E-4</v>
      </c>
      <c r="AK44" s="27">
        <v>3.1349745878332913E-4</v>
      </c>
      <c r="AL44" s="27">
        <v>1.0232858714127216E-3</v>
      </c>
      <c r="AM44" s="27">
        <v>4.0417532724278289E-3</v>
      </c>
      <c r="AN44" s="27">
        <v>2.8315462630697988E-5</v>
      </c>
      <c r="AO44" s="27">
        <v>2.361705342899719E-3</v>
      </c>
      <c r="AP44" s="27">
        <v>1.6416485341515694E-4</v>
      </c>
    </row>
    <row r="45" spans="1:42" x14ac:dyDescent="0.2">
      <c r="A45" t="s">
        <v>99</v>
      </c>
      <c r="B45" s="23" t="s">
        <v>93</v>
      </c>
      <c r="C45" s="24">
        <v>2015</v>
      </c>
      <c r="D45" s="25">
        <v>0</v>
      </c>
      <c r="E45" s="25">
        <v>0</v>
      </c>
      <c r="F45" s="25">
        <v>0</v>
      </c>
      <c r="G45" s="25">
        <v>0</v>
      </c>
      <c r="H45" s="25">
        <v>14</v>
      </c>
      <c r="I45" s="25">
        <v>165</v>
      </c>
      <c r="J45" s="25">
        <v>441</v>
      </c>
      <c r="K45" s="25">
        <v>869</v>
      </c>
      <c r="L45" s="25">
        <v>1537</v>
      </c>
      <c r="M45" s="25">
        <v>3017</v>
      </c>
      <c r="N45" s="25">
        <v>620</v>
      </c>
      <c r="O45" s="25">
        <v>5423</v>
      </c>
      <c r="P45" s="26">
        <v>6043</v>
      </c>
      <c r="Q45" s="25">
        <v>2531065.9679999999</v>
      </c>
      <c r="R45" s="25">
        <v>5105229.4950000001</v>
      </c>
      <c r="S45" s="25">
        <v>5609051.9879999999</v>
      </c>
      <c r="T45" s="25">
        <v>5651299.5779999997</v>
      </c>
      <c r="U45" s="25">
        <v>5209107.818</v>
      </c>
      <c r="V45" s="25">
        <v>5282260.07</v>
      </c>
      <c r="W45" s="25">
        <v>4452941.932</v>
      </c>
      <c r="X45" s="25">
        <v>2704567.6329999999</v>
      </c>
      <c r="Y45" s="25">
        <v>1454993.4750000001</v>
      </c>
      <c r="Z45" s="25">
        <v>665943.74199999997</v>
      </c>
      <c r="AA45" s="25">
        <v>33840956.848999999</v>
      </c>
      <c r="AB45" s="25">
        <v>2120937.2170000002</v>
      </c>
      <c r="AC45" s="25">
        <v>35961894.066</v>
      </c>
      <c r="AD45" s="27">
        <v>0</v>
      </c>
      <c r="AE45" s="27">
        <v>0</v>
      </c>
      <c r="AF45" s="27">
        <v>0</v>
      </c>
      <c r="AG45" s="27">
        <v>0</v>
      </c>
      <c r="AH45" s="27">
        <v>2.6876003509897018E-6</v>
      </c>
      <c r="AI45" s="27">
        <v>3.1236629361946582E-5</v>
      </c>
      <c r="AJ45" s="27">
        <v>9.9035650303647387E-5</v>
      </c>
      <c r="AK45" s="27">
        <v>3.2130828950137038E-4</v>
      </c>
      <c r="AL45" s="27">
        <v>1.0563621256102196E-3</v>
      </c>
      <c r="AM45" s="27">
        <v>4.5304127206589172E-3</v>
      </c>
      <c r="AN45" s="27">
        <v>1.8320994963779254E-5</v>
      </c>
      <c r="AO45" s="27">
        <v>2.5568885097271596E-3</v>
      </c>
      <c r="AP45" s="27">
        <v>1.6803898006343678E-4</v>
      </c>
    </row>
    <row r="46" spans="1:42" x14ac:dyDescent="0.2">
      <c r="A46" t="s">
        <v>100</v>
      </c>
      <c r="B46" s="23" t="s">
        <v>93</v>
      </c>
      <c r="C46" s="24">
        <v>2016</v>
      </c>
      <c r="D46" s="25">
        <v>0</v>
      </c>
      <c r="E46" s="25">
        <v>0</v>
      </c>
      <c r="F46" s="25">
        <v>0</v>
      </c>
      <c r="G46" s="25">
        <v>0</v>
      </c>
      <c r="H46" s="25">
        <v>49</v>
      </c>
      <c r="I46" s="25">
        <v>173</v>
      </c>
      <c r="J46" s="25">
        <v>511</v>
      </c>
      <c r="K46" s="25">
        <v>921</v>
      </c>
      <c r="L46" s="25">
        <v>1439</v>
      </c>
      <c r="M46" s="25">
        <v>2725</v>
      </c>
      <c r="N46" s="25">
        <v>733</v>
      </c>
      <c r="O46" s="25">
        <v>5085</v>
      </c>
      <c r="P46" s="26">
        <v>5818</v>
      </c>
      <c r="Q46" s="25">
        <v>2508555.6439999999</v>
      </c>
      <c r="R46" s="25">
        <v>5098479.6119999997</v>
      </c>
      <c r="S46" s="25">
        <v>5551533.1660000002</v>
      </c>
      <c r="T46" s="25">
        <v>5732935.8770000003</v>
      </c>
      <c r="U46" s="25">
        <v>5183447.8930000002</v>
      </c>
      <c r="V46" s="25">
        <v>5233504.2580000004</v>
      </c>
      <c r="W46" s="25">
        <v>4530278.8569999998</v>
      </c>
      <c r="X46" s="25">
        <v>2837645.6860000002</v>
      </c>
      <c r="Y46" s="25">
        <v>1489475.189</v>
      </c>
      <c r="Z46" s="25">
        <v>679341.23</v>
      </c>
      <c r="AA46" s="25">
        <v>33838735.306999996</v>
      </c>
      <c r="AB46" s="25">
        <v>2168816.4189999998</v>
      </c>
      <c r="AC46" s="25">
        <v>36007551.725999996</v>
      </c>
      <c r="AD46" s="27">
        <v>0</v>
      </c>
      <c r="AE46" s="27">
        <v>0</v>
      </c>
      <c r="AF46" s="27">
        <v>0</v>
      </c>
      <c r="AG46" s="27">
        <v>0</v>
      </c>
      <c r="AH46" s="27">
        <v>9.4531672762008788E-6</v>
      </c>
      <c r="AI46" s="27">
        <v>3.3056245198530225E-5</v>
      </c>
      <c r="AJ46" s="27">
        <v>1.127965884948614E-4</v>
      </c>
      <c r="AK46" s="27">
        <v>3.2456483363793711E-4</v>
      </c>
      <c r="AL46" s="27">
        <v>9.6611209815862195E-4</v>
      </c>
      <c r="AM46" s="27">
        <v>4.0112389468838806E-3</v>
      </c>
      <c r="AN46" s="27">
        <v>2.1661566052924238E-5</v>
      </c>
      <c r="AO46" s="27">
        <v>2.3445967835048929E-3</v>
      </c>
      <c r="AP46" s="27">
        <v>1.6157721703136493E-4</v>
      </c>
    </row>
    <row r="47" spans="1:42" x14ac:dyDescent="0.2">
      <c r="A47" t="s">
        <v>101</v>
      </c>
      <c r="B47" s="28" t="s">
        <v>93</v>
      </c>
      <c r="C47" s="24">
        <v>2017</v>
      </c>
      <c r="D47" s="25">
        <v>0</v>
      </c>
      <c r="E47" s="25">
        <v>0</v>
      </c>
      <c r="F47" s="25">
        <v>0</v>
      </c>
      <c r="G47" s="25">
        <v>0</v>
      </c>
      <c r="H47" s="25">
        <v>26</v>
      </c>
      <c r="I47" s="25">
        <v>158</v>
      </c>
      <c r="J47" s="25">
        <v>503</v>
      </c>
      <c r="K47" s="25">
        <v>930</v>
      </c>
      <c r="L47" s="25">
        <v>1595</v>
      </c>
      <c r="M47" s="25">
        <v>2985</v>
      </c>
      <c r="N47" s="25">
        <v>687</v>
      </c>
      <c r="O47" s="25">
        <v>5510</v>
      </c>
      <c r="P47" s="26">
        <v>6197</v>
      </c>
      <c r="Q47" s="25">
        <v>2481106</v>
      </c>
      <c r="R47" s="25">
        <v>5049210</v>
      </c>
      <c r="S47" s="25">
        <v>5411205</v>
      </c>
      <c r="T47" s="25">
        <v>5792865</v>
      </c>
      <c r="U47" s="25">
        <v>5157522</v>
      </c>
      <c r="V47" s="25">
        <v>5179282</v>
      </c>
      <c r="W47" s="25">
        <v>4573860</v>
      </c>
      <c r="X47" s="25">
        <v>2930983</v>
      </c>
      <c r="Y47" s="25">
        <v>1498514</v>
      </c>
      <c r="Z47" s="25">
        <v>685572</v>
      </c>
      <c r="AA47" s="25">
        <v>33645050</v>
      </c>
      <c r="AB47" s="25">
        <v>2184086</v>
      </c>
      <c r="AC47" s="25">
        <v>35829136</v>
      </c>
      <c r="AD47" s="27">
        <v>0</v>
      </c>
      <c r="AE47" s="27">
        <v>0</v>
      </c>
      <c r="AF47" s="27">
        <v>0</v>
      </c>
      <c r="AG47" s="27">
        <v>0</v>
      </c>
      <c r="AH47" s="27">
        <v>5.0411806289919846E-6</v>
      </c>
      <c r="AI47" s="27">
        <v>3.050615896180204E-5</v>
      </c>
      <c r="AJ47" s="27">
        <v>1.0997275823921151E-4</v>
      </c>
      <c r="AK47" s="27">
        <v>3.1729969092280643E-4</v>
      </c>
      <c r="AL47" s="27">
        <v>1.064387786834157E-3</v>
      </c>
      <c r="AM47" s="27">
        <v>4.3540284609056377E-3</v>
      </c>
      <c r="AN47" s="27">
        <v>2.0419051242307559E-5</v>
      </c>
      <c r="AO47" s="27">
        <v>2.5227944320873811E-3</v>
      </c>
      <c r="AP47" s="27">
        <v>1.7295979450913915E-4</v>
      </c>
    </row>
    <row r="48" spans="1:42" x14ac:dyDescent="0.2">
      <c r="A48" t="s">
        <v>102</v>
      </c>
      <c r="B48" s="23" t="s">
        <v>103</v>
      </c>
      <c r="C48" s="24">
        <v>2009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  <c r="I48" s="25">
        <v>11</v>
      </c>
      <c r="J48" s="25">
        <v>28</v>
      </c>
      <c r="K48" s="25">
        <v>10</v>
      </c>
      <c r="L48" s="25">
        <v>135</v>
      </c>
      <c r="M48" s="25">
        <v>266</v>
      </c>
      <c r="N48" s="25">
        <v>39</v>
      </c>
      <c r="O48" s="25">
        <v>411</v>
      </c>
      <c r="P48" s="26">
        <v>450</v>
      </c>
      <c r="Q48" s="25">
        <v>353745.75300000003</v>
      </c>
      <c r="R48" s="25">
        <v>648427.84299999999</v>
      </c>
      <c r="S48" s="25">
        <v>691208.64599999995</v>
      </c>
      <c r="T48" s="25">
        <v>702724.66</v>
      </c>
      <c r="U48" s="25">
        <v>714311.375</v>
      </c>
      <c r="V48" s="25">
        <v>731145.60600000003</v>
      </c>
      <c r="W48" s="25">
        <v>522396.69199999998</v>
      </c>
      <c r="X48" s="25">
        <v>271109.02100000001</v>
      </c>
      <c r="Y48" s="25">
        <v>165377.905</v>
      </c>
      <c r="Z48" s="25">
        <v>63453.125</v>
      </c>
      <c r="AA48" s="25">
        <v>4363960.5750000002</v>
      </c>
      <c r="AB48" s="25">
        <v>228831.03</v>
      </c>
      <c r="AC48" s="25">
        <v>4592791.6050000004</v>
      </c>
      <c r="AD48" s="27">
        <v>0</v>
      </c>
      <c r="AE48" s="27">
        <v>0</v>
      </c>
      <c r="AF48" s="27">
        <v>0</v>
      </c>
      <c r="AG48" s="27">
        <v>0</v>
      </c>
      <c r="AH48" s="27">
        <v>0</v>
      </c>
      <c r="AI48" s="27">
        <v>1.5044882865643591E-5</v>
      </c>
      <c r="AJ48" s="27">
        <v>5.3599114291481769E-5</v>
      </c>
      <c r="AK48" s="27">
        <v>3.6885530267913878E-5</v>
      </c>
      <c r="AL48" s="27">
        <v>8.1631219115999812E-4</v>
      </c>
      <c r="AM48" s="27">
        <v>4.1920709184929822E-3</v>
      </c>
      <c r="AN48" s="27">
        <v>8.936836007048482E-6</v>
      </c>
      <c r="AO48" s="27">
        <v>1.7960850851390215E-3</v>
      </c>
      <c r="AP48" s="27">
        <v>9.7979625182667074E-5</v>
      </c>
    </row>
    <row r="49" spans="1:42" x14ac:dyDescent="0.2">
      <c r="A49" t="s">
        <v>104</v>
      </c>
      <c r="B49" s="23" t="s">
        <v>103</v>
      </c>
      <c r="C49" s="24">
        <v>2010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125</v>
      </c>
      <c r="M49" s="25">
        <v>260</v>
      </c>
      <c r="N49" s="25">
        <v>0</v>
      </c>
      <c r="O49" s="25">
        <v>385</v>
      </c>
      <c r="P49" s="26">
        <v>385</v>
      </c>
      <c r="Q49" s="25">
        <v>341491.962</v>
      </c>
      <c r="R49" s="25">
        <v>663264.41799999995</v>
      </c>
      <c r="S49" s="25">
        <v>689283.54799999995</v>
      </c>
      <c r="T49" s="25">
        <v>703637.26500000001</v>
      </c>
      <c r="U49" s="25">
        <v>706238.11100000003</v>
      </c>
      <c r="V49" s="25">
        <v>734199.15599999996</v>
      </c>
      <c r="W49" s="25">
        <v>553285.91599999997</v>
      </c>
      <c r="X49" s="25">
        <v>285350.03700000001</v>
      </c>
      <c r="Y49" s="25">
        <v>168567.77600000001</v>
      </c>
      <c r="Z49" s="25">
        <v>67422.402000000002</v>
      </c>
      <c r="AA49" s="25">
        <v>4391400.3760000002</v>
      </c>
      <c r="AB49" s="25">
        <v>235990.17800000001</v>
      </c>
      <c r="AC49" s="25">
        <v>4627390.5540000005</v>
      </c>
      <c r="AD49" s="27">
        <v>0</v>
      </c>
      <c r="AE49" s="27">
        <v>0</v>
      </c>
      <c r="AF49" s="27">
        <v>0</v>
      </c>
      <c r="AG49" s="27">
        <v>0</v>
      </c>
      <c r="AH49" s="27">
        <v>0</v>
      </c>
      <c r="AI49" s="27">
        <v>0</v>
      </c>
      <c r="AJ49" s="27">
        <v>0</v>
      </c>
      <c r="AK49" s="27">
        <v>0</v>
      </c>
      <c r="AL49" s="27">
        <v>7.4154149129902498E-4</v>
      </c>
      <c r="AM49" s="27">
        <v>3.856285037130537E-3</v>
      </c>
      <c r="AN49" s="27">
        <v>0</v>
      </c>
      <c r="AO49" s="27">
        <v>1.6314238298510879E-3</v>
      </c>
      <c r="AP49" s="27">
        <v>8.3200238991541146E-5</v>
      </c>
    </row>
    <row r="50" spans="1:42" x14ac:dyDescent="0.2">
      <c r="A50" t="s">
        <v>105</v>
      </c>
      <c r="B50" s="23" t="s">
        <v>103</v>
      </c>
      <c r="C50" s="24">
        <v>2011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20</v>
      </c>
      <c r="L50" s="25">
        <v>116</v>
      </c>
      <c r="M50" s="25">
        <v>272</v>
      </c>
      <c r="N50" s="25">
        <v>0</v>
      </c>
      <c r="O50" s="25">
        <v>408</v>
      </c>
      <c r="P50" s="26">
        <v>408</v>
      </c>
      <c r="Q50" s="25">
        <v>348340.60200000001</v>
      </c>
      <c r="R50" s="25">
        <v>681797.924</v>
      </c>
      <c r="S50" s="25">
        <v>703290.31799999997</v>
      </c>
      <c r="T50" s="25">
        <v>724099.77399999998</v>
      </c>
      <c r="U50" s="25">
        <v>713064.11</v>
      </c>
      <c r="V50" s="25">
        <v>747187.55799999996</v>
      </c>
      <c r="W50" s="25">
        <v>583857.90599999996</v>
      </c>
      <c r="X50" s="25">
        <v>305320.66499999998</v>
      </c>
      <c r="Y50" s="25">
        <v>173396.42300000001</v>
      </c>
      <c r="Z50" s="25">
        <v>70467.198999999993</v>
      </c>
      <c r="AA50" s="25">
        <v>4501638.1919999998</v>
      </c>
      <c r="AB50" s="25">
        <v>243863.622</v>
      </c>
      <c r="AC50" s="25">
        <v>4745501.8140000002</v>
      </c>
      <c r="AD50" s="27">
        <v>0</v>
      </c>
      <c r="AE50" s="27">
        <v>0</v>
      </c>
      <c r="AF50" s="27">
        <v>0</v>
      </c>
      <c r="AG50" s="27">
        <v>0</v>
      </c>
      <c r="AH50" s="27">
        <v>0</v>
      </c>
      <c r="AI50" s="27">
        <v>0</v>
      </c>
      <c r="AJ50" s="27">
        <v>0</v>
      </c>
      <c r="AK50" s="27">
        <v>6.5504901215906889E-5</v>
      </c>
      <c r="AL50" s="27">
        <v>6.6898727201540945E-4</v>
      </c>
      <c r="AM50" s="27">
        <v>3.8599519189062704E-3</v>
      </c>
      <c r="AN50" s="27">
        <v>0</v>
      </c>
      <c r="AO50" s="27">
        <v>1.6730662681619646E-3</v>
      </c>
      <c r="AP50" s="27">
        <v>8.5976155102571836E-5</v>
      </c>
    </row>
    <row r="51" spans="1:42" x14ac:dyDescent="0.2">
      <c r="A51" t="s">
        <v>106</v>
      </c>
      <c r="B51" s="23" t="s">
        <v>103</v>
      </c>
      <c r="C51" s="24">
        <v>2012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10</v>
      </c>
      <c r="L51" s="25">
        <v>111</v>
      </c>
      <c r="M51" s="25">
        <v>254</v>
      </c>
      <c r="N51" s="25">
        <v>0</v>
      </c>
      <c r="O51" s="25">
        <v>375</v>
      </c>
      <c r="P51" s="26">
        <v>375</v>
      </c>
      <c r="Q51" s="25">
        <v>337654.55699999997</v>
      </c>
      <c r="R51" s="25">
        <v>675523.94400000002</v>
      </c>
      <c r="S51" s="25">
        <v>687480.08799999999</v>
      </c>
      <c r="T51" s="25">
        <v>723225.87899999996</v>
      </c>
      <c r="U51" s="25">
        <v>696489.09299999999</v>
      </c>
      <c r="V51" s="25">
        <v>729752.95900000003</v>
      </c>
      <c r="W51" s="25">
        <v>596912.92599999998</v>
      </c>
      <c r="X51" s="25">
        <v>316002.33600000001</v>
      </c>
      <c r="Y51" s="25">
        <v>171605.12</v>
      </c>
      <c r="Z51" s="25">
        <v>71939.259000000005</v>
      </c>
      <c r="AA51" s="25">
        <v>4447039.4459999995</v>
      </c>
      <c r="AB51" s="25">
        <v>243544.37900000002</v>
      </c>
      <c r="AC51" s="25">
        <v>4690583.8249999993</v>
      </c>
      <c r="AD51" s="27">
        <v>0</v>
      </c>
      <c r="AE51" s="27">
        <v>0</v>
      </c>
      <c r="AF51" s="27">
        <v>0</v>
      </c>
      <c r="AG51" s="27">
        <v>0</v>
      </c>
      <c r="AH51" s="27">
        <v>0</v>
      </c>
      <c r="AI51" s="27">
        <v>0</v>
      </c>
      <c r="AJ51" s="27">
        <v>0</v>
      </c>
      <c r="AK51" s="27">
        <v>3.1645335685113413E-5</v>
      </c>
      <c r="AL51" s="27">
        <v>6.4683384738170981E-4</v>
      </c>
      <c r="AM51" s="27">
        <v>3.5307564121559824E-3</v>
      </c>
      <c r="AN51" s="27">
        <v>0</v>
      </c>
      <c r="AO51" s="27">
        <v>1.5397604393078601E-3</v>
      </c>
      <c r="AP51" s="27">
        <v>7.9947403988670871E-5</v>
      </c>
    </row>
    <row r="52" spans="1:42" x14ac:dyDescent="0.2">
      <c r="A52" t="s">
        <v>107</v>
      </c>
      <c r="B52" s="23" t="s">
        <v>103</v>
      </c>
      <c r="C52" s="24">
        <v>2013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22</v>
      </c>
      <c r="K52" s="25">
        <v>11</v>
      </c>
      <c r="L52" s="25">
        <v>84</v>
      </c>
      <c r="M52" s="25">
        <v>280</v>
      </c>
      <c r="N52" s="25">
        <v>22</v>
      </c>
      <c r="O52" s="25">
        <v>375</v>
      </c>
      <c r="P52" s="26">
        <v>397</v>
      </c>
      <c r="Q52" s="25">
        <v>343737.005</v>
      </c>
      <c r="R52" s="25">
        <v>697828.60900000005</v>
      </c>
      <c r="S52" s="25">
        <v>706991.24300000002</v>
      </c>
      <c r="T52" s="25">
        <v>751547.54700000002</v>
      </c>
      <c r="U52" s="25">
        <v>711874.054</v>
      </c>
      <c r="V52" s="25">
        <v>740513.10600000003</v>
      </c>
      <c r="W52" s="25">
        <v>628671.11899999995</v>
      </c>
      <c r="X52" s="25">
        <v>343268.38</v>
      </c>
      <c r="Y52" s="25">
        <v>177608.52799999999</v>
      </c>
      <c r="Z52" s="25">
        <v>73987.858999999997</v>
      </c>
      <c r="AA52" s="25">
        <v>4581162.6830000002</v>
      </c>
      <c r="AB52" s="25">
        <v>251596.38699999999</v>
      </c>
      <c r="AC52" s="25">
        <v>4832759.07</v>
      </c>
      <c r="AD52" s="27">
        <v>0</v>
      </c>
      <c r="AE52" s="27">
        <v>0</v>
      </c>
      <c r="AF52" s="27">
        <v>0</v>
      </c>
      <c r="AG52" s="27">
        <v>0</v>
      </c>
      <c r="AH52" s="27">
        <v>0</v>
      </c>
      <c r="AI52" s="27">
        <v>0</v>
      </c>
      <c r="AJ52" s="27">
        <v>3.4994449935913157E-5</v>
      </c>
      <c r="AK52" s="27">
        <v>3.2044897348249784E-5</v>
      </c>
      <c r="AL52" s="27">
        <v>4.7295026283873036E-4</v>
      </c>
      <c r="AM52" s="27">
        <v>3.7844046818546273E-3</v>
      </c>
      <c r="AN52" s="27">
        <v>4.8022743400138713E-6</v>
      </c>
      <c r="AO52" s="27">
        <v>1.4904824527547768E-3</v>
      </c>
      <c r="AP52" s="27">
        <v>8.2147691256622064E-5</v>
      </c>
    </row>
    <row r="53" spans="1:42" x14ac:dyDescent="0.2">
      <c r="A53" t="s">
        <v>108</v>
      </c>
      <c r="B53" s="23" t="s">
        <v>103</v>
      </c>
      <c r="C53" s="24">
        <v>2014</v>
      </c>
      <c r="D53" s="25">
        <v>0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33</v>
      </c>
      <c r="K53" s="25">
        <v>33</v>
      </c>
      <c r="L53" s="25">
        <v>108</v>
      </c>
      <c r="M53" s="25">
        <v>286</v>
      </c>
      <c r="N53" s="25">
        <v>33</v>
      </c>
      <c r="O53" s="25">
        <v>427</v>
      </c>
      <c r="P53" s="26">
        <v>460</v>
      </c>
      <c r="Q53" s="25">
        <v>342577.609</v>
      </c>
      <c r="R53" s="25">
        <v>709835.89199999999</v>
      </c>
      <c r="S53" s="25">
        <v>717743.86399999994</v>
      </c>
      <c r="T53" s="25">
        <v>771004.40099999995</v>
      </c>
      <c r="U53" s="25">
        <v>719771.99300000002</v>
      </c>
      <c r="V53" s="25">
        <v>734714.60900000005</v>
      </c>
      <c r="W53" s="25">
        <v>648753.71799999999</v>
      </c>
      <c r="X53" s="25">
        <v>364386.022</v>
      </c>
      <c r="Y53" s="25">
        <v>182117.53</v>
      </c>
      <c r="Z53" s="25">
        <v>77792.741999999998</v>
      </c>
      <c r="AA53" s="25">
        <v>4644402.0860000001</v>
      </c>
      <c r="AB53" s="25">
        <v>259910.272</v>
      </c>
      <c r="AC53" s="25">
        <v>4904312.358</v>
      </c>
      <c r="AD53" s="27">
        <v>0</v>
      </c>
      <c r="AE53" s="27">
        <v>0</v>
      </c>
      <c r="AF53" s="27">
        <v>0</v>
      </c>
      <c r="AG53" s="27">
        <v>0</v>
      </c>
      <c r="AH53" s="27">
        <v>0</v>
      </c>
      <c r="AI53" s="27">
        <v>0</v>
      </c>
      <c r="AJ53" s="27">
        <v>5.0866760504638834E-5</v>
      </c>
      <c r="AK53" s="27">
        <v>9.0563298281513116E-5</v>
      </c>
      <c r="AL53" s="27">
        <v>5.9302363698870725E-4</v>
      </c>
      <c r="AM53" s="27">
        <v>3.6764355214526311E-3</v>
      </c>
      <c r="AN53" s="27">
        <v>7.1053279601855724E-6</v>
      </c>
      <c r="AO53" s="27">
        <v>1.6428746609906976E-3</v>
      </c>
      <c r="AP53" s="27">
        <v>9.3795004563614303E-5</v>
      </c>
    </row>
    <row r="54" spans="1:42" x14ac:dyDescent="0.2">
      <c r="A54" t="s">
        <v>109</v>
      </c>
      <c r="B54" s="23" t="s">
        <v>103</v>
      </c>
      <c r="C54" s="24">
        <v>2015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21</v>
      </c>
      <c r="L54" s="25">
        <v>117</v>
      </c>
      <c r="M54" s="25">
        <v>302</v>
      </c>
      <c r="N54" s="25">
        <v>0</v>
      </c>
      <c r="O54" s="25">
        <v>440</v>
      </c>
      <c r="P54" s="26">
        <v>440</v>
      </c>
      <c r="Q54" s="25">
        <v>373965.07</v>
      </c>
      <c r="R54" s="25">
        <v>784948.97699999996</v>
      </c>
      <c r="S54" s="25">
        <v>803052.44900000002</v>
      </c>
      <c r="T54" s="25">
        <v>856737.36199999996</v>
      </c>
      <c r="U54" s="25">
        <v>793315.08100000001</v>
      </c>
      <c r="V54" s="25">
        <v>800432.56700000004</v>
      </c>
      <c r="W54" s="25">
        <v>725857.60699999996</v>
      </c>
      <c r="X54" s="25">
        <v>433053.185</v>
      </c>
      <c r="Y54" s="25">
        <v>213526.79699999999</v>
      </c>
      <c r="Z54" s="25">
        <v>87907.391000000003</v>
      </c>
      <c r="AA54" s="25">
        <v>5138309.1129999999</v>
      </c>
      <c r="AB54" s="25">
        <v>301434.18799999997</v>
      </c>
      <c r="AC54" s="25">
        <v>5439743.301</v>
      </c>
      <c r="AD54" s="27">
        <v>0</v>
      </c>
      <c r="AE54" s="27">
        <v>0</v>
      </c>
      <c r="AF54" s="27">
        <v>0</v>
      </c>
      <c r="AG54" s="27">
        <v>0</v>
      </c>
      <c r="AH54" s="27">
        <v>0</v>
      </c>
      <c r="AI54" s="27">
        <v>0</v>
      </c>
      <c r="AJ54" s="27">
        <v>0</v>
      </c>
      <c r="AK54" s="27">
        <v>4.8492888927719122E-5</v>
      </c>
      <c r="AL54" s="27">
        <v>5.4794059407915904E-4</v>
      </c>
      <c r="AM54" s="27">
        <v>3.4354335461963602E-3</v>
      </c>
      <c r="AN54" s="27">
        <v>0</v>
      </c>
      <c r="AO54" s="27">
        <v>1.4596884411797379E-3</v>
      </c>
      <c r="AP54" s="27">
        <v>8.0886169742442417E-5</v>
      </c>
    </row>
    <row r="55" spans="1:42" x14ac:dyDescent="0.2">
      <c r="A55" t="s">
        <v>110</v>
      </c>
      <c r="B55" s="23" t="s">
        <v>103</v>
      </c>
      <c r="C55" s="24">
        <v>2016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12</v>
      </c>
      <c r="K55" s="25">
        <v>25</v>
      </c>
      <c r="L55" s="25">
        <v>74</v>
      </c>
      <c r="M55" s="25">
        <v>220</v>
      </c>
      <c r="N55" s="25">
        <v>12</v>
      </c>
      <c r="O55" s="25">
        <v>319</v>
      </c>
      <c r="P55" s="26">
        <v>331</v>
      </c>
      <c r="Q55" s="25">
        <v>335327.97600000002</v>
      </c>
      <c r="R55" s="25">
        <v>706848.75</v>
      </c>
      <c r="S55" s="25">
        <v>723225.33</v>
      </c>
      <c r="T55" s="25">
        <v>796751.82700000005</v>
      </c>
      <c r="U55" s="25">
        <v>724848.37399999995</v>
      </c>
      <c r="V55" s="25">
        <v>718321.46</v>
      </c>
      <c r="W55" s="25">
        <v>671568.46400000004</v>
      </c>
      <c r="X55" s="25">
        <v>410941.78600000002</v>
      </c>
      <c r="Y55" s="25">
        <v>193023.82</v>
      </c>
      <c r="Z55" s="25">
        <v>78783.331999999995</v>
      </c>
      <c r="AA55" s="25">
        <v>4676892.1809999999</v>
      </c>
      <c r="AB55" s="25">
        <v>271807.152</v>
      </c>
      <c r="AC55" s="25">
        <v>4948699.3329999996</v>
      </c>
      <c r="AD55" s="27">
        <v>0</v>
      </c>
      <c r="AE55" s="27">
        <v>0</v>
      </c>
      <c r="AF55" s="27">
        <v>0</v>
      </c>
      <c r="AG55" s="27">
        <v>0</v>
      </c>
      <c r="AH55" s="27">
        <v>0</v>
      </c>
      <c r="AI55" s="27">
        <v>0</v>
      </c>
      <c r="AJ55" s="27">
        <v>1.7868617487672857E-5</v>
      </c>
      <c r="AK55" s="27">
        <v>6.083586739460951E-5</v>
      </c>
      <c r="AL55" s="27">
        <v>3.833723734200266E-4</v>
      </c>
      <c r="AM55" s="27">
        <v>2.7924688435366002E-3</v>
      </c>
      <c r="AN55" s="27">
        <v>2.5658064234942858E-6</v>
      </c>
      <c r="AO55" s="27">
        <v>1.1736262186360718E-3</v>
      </c>
      <c r="AP55" s="27">
        <v>6.6886261970444113E-5</v>
      </c>
    </row>
    <row r="56" spans="1:42" x14ac:dyDescent="0.2">
      <c r="A56" t="s">
        <v>111</v>
      </c>
      <c r="B56" s="28" t="s">
        <v>103</v>
      </c>
      <c r="C56" s="24">
        <v>2017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42</v>
      </c>
      <c r="K56" s="25">
        <v>33</v>
      </c>
      <c r="L56" s="25">
        <v>65</v>
      </c>
      <c r="M56" s="25">
        <v>236</v>
      </c>
      <c r="N56" s="25">
        <v>42</v>
      </c>
      <c r="O56" s="25">
        <v>334</v>
      </c>
      <c r="P56" s="26">
        <v>376</v>
      </c>
      <c r="Q56" s="25">
        <v>368853</v>
      </c>
      <c r="R56" s="25">
        <v>776535</v>
      </c>
      <c r="S56" s="25">
        <v>813882</v>
      </c>
      <c r="T56" s="25">
        <v>882525</v>
      </c>
      <c r="U56" s="25">
        <v>790151</v>
      </c>
      <c r="V56" s="25">
        <v>769123</v>
      </c>
      <c r="W56" s="25">
        <v>731806</v>
      </c>
      <c r="X56" s="25">
        <v>468222</v>
      </c>
      <c r="Y56" s="25">
        <v>220490</v>
      </c>
      <c r="Z56" s="25">
        <v>93783</v>
      </c>
      <c r="AA56" s="25">
        <v>5132875</v>
      </c>
      <c r="AB56" s="25">
        <v>314273</v>
      </c>
      <c r="AC56" s="25">
        <v>5447148</v>
      </c>
      <c r="AD56" s="27">
        <v>0</v>
      </c>
      <c r="AE56" s="27">
        <v>0</v>
      </c>
      <c r="AF56" s="27">
        <v>0</v>
      </c>
      <c r="AG56" s="27">
        <v>0</v>
      </c>
      <c r="AH56" s="27">
        <v>0</v>
      </c>
      <c r="AI56" s="27">
        <v>0</v>
      </c>
      <c r="AJ56" s="27">
        <v>5.7392259697242168E-5</v>
      </c>
      <c r="AK56" s="27">
        <v>7.0479387982623623E-5</v>
      </c>
      <c r="AL56" s="27">
        <v>2.9479795002040909E-4</v>
      </c>
      <c r="AM56" s="27">
        <v>2.5164475437979166E-3</v>
      </c>
      <c r="AN56" s="27">
        <v>8.1825487665294787E-6</v>
      </c>
      <c r="AO56" s="27">
        <v>1.0627702666153311E-3</v>
      </c>
      <c r="AP56" s="27">
        <v>6.9026947679776653E-5</v>
      </c>
    </row>
    <row r="57" spans="1:42" x14ac:dyDescent="0.2">
      <c r="A57" t="s">
        <v>112</v>
      </c>
      <c r="B57" s="23" t="s">
        <v>113</v>
      </c>
      <c r="C57" s="24">
        <v>2009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12</v>
      </c>
      <c r="L57" s="25">
        <v>170</v>
      </c>
      <c r="M57" s="25">
        <v>364</v>
      </c>
      <c r="N57" s="25">
        <v>0</v>
      </c>
      <c r="O57" s="25">
        <v>546</v>
      </c>
      <c r="P57" s="26">
        <v>546</v>
      </c>
      <c r="Q57" s="25">
        <v>212558.02900000001</v>
      </c>
      <c r="R57" s="25">
        <v>459486.46100000001</v>
      </c>
      <c r="S57" s="25">
        <v>478043.67700000003</v>
      </c>
      <c r="T57" s="25">
        <v>403268.71</v>
      </c>
      <c r="U57" s="25">
        <v>519801.315</v>
      </c>
      <c r="V57" s="25">
        <v>548351.92500000005</v>
      </c>
      <c r="W57" s="25">
        <v>397044.58799999999</v>
      </c>
      <c r="X57" s="25">
        <v>233949.85399999999</v>
      </c>
      <c r="Y57" s="25">
        <v>164920.69399999999</v>
      </c>
      <c r="Z57" s="25">
        <v>77304.618000000002</v>
      </c>
      <c r="AA57" s="25">
        <v>3018554.7049999996</v>
      </c>
      <c r="AB57" s="25">
        <v>242225.31199999998</v>
      </c>
      <c r="AC57" s="25">
        <v>3260780.0169999995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5.1293043337398277E-5</v>
      </c>
      <c r="AL57" s="27">
        <v>1.0307984757813352E-3</v>
      </c>
      <c r="AM57" s="27">
        <v>4.7086449609000068E-3</v>
      </c>
      <c r="AN57" s="27">
        <v>0</v>
      </c>
      <c r="AO57" s="27">
        <v>2.2540996871540826E-3</v>
      </c>
      <c r="AP57" s="27">
        <v>1.6744459827202138E-4</v>
      </c>
    </row>
    <row r="58" spans="1:42" x14ac:dyDescent="0.2">
      <c r="A58" t="s">
        <v>114</v>
      </c>
      <c r="B58" s="23" t="s">
        <v>113</v>
      </c>
      <c r="C58" s="24">
        <v>2010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20</v>
      </c>
      <c r="L58" s="25">
        <v>100</v>
      </c>
      <c r="M58" s="25">
        <v>339</v>
      </c>
      <c r="N58" s="25">
        <v>0</v>
      </c>
      <c r="O58" s="25">
        <v>459</v>
      </c>
      <c r="P58" s="26">
        <v>459</v>
      </c>
      <c r="Q58" s="25">
        <v>205283.99900000001</v>
      </c>
      <c r="R58" s="25">
        <v>468081.70400000003</v>
      </c>
      <c r="S58" s="25">
        <v>474259.14500000002</v>
      </c>
      <c r="T58" s="25">
        <v>410857.38199999998</v>
      </c>
      <c r="U58" s="25">
        <v>512567.81</v>
      </c>
      <c r="V58" s="25">
        <v>564174.88899999997</v>
      </c>
      <c r="W58" s="25">
        <v>419799.91</v>
      </c>
      <c r="X58" s="25">
        <v>239997.747</v>
      </c>
      <c r="Y58" s="25">
        <v>171018.71299999999</v>
      </c>
      <c r="Z58" s="25">
        <v>80632.789000000004</v>
      </c>
      <c r="AA58" s="25">
        <v>3055024.8390000002</v>
      </c>
      <c r="AB58" s="25">
        <v>251651.50199999998</v>
      </c>
      <c r="AC58" s="25">
        <v>3306676.341</v>
      </c>
      <c r="AD58" s="27">
        <v>0</v>
      </c>
      <c r="AE58" s="27">
        <v>0</v>
      </c>
      <c r="AF58" s="27">
        <v>0</v>
      </c>
      <c r="AG58" s="27">
        <v>0</v>
      </c>
      <c r="AH58" s="27">
        <v>0</v>
      </c>
      <c r="AI58" s="27">
        <v>0</v>
      </c>
      <c r="AJ58" s="27">
        <v>0</v>
      </c>
      <c r="AK58" s="27">
        <v>8.3334115632343827E-5</v>
      </c>
      <c r="AL58" s="27">
        <v>5.8473133288051353E-4</v>
      </c>
      <c r="AM58" s="27">
        <v>4.2042450001326384E-3</v>
      </c>
      <c r="AN58" s="27">
        <v>0</v>
      </c>
      <c r="AO58" s="27">
        <v>1.8239509653314131E-3</v>
      </c>
      <c r="AP58" s="27">
        <v>1.3881007775353964E-4</v>
      </c>
    </row>
    <row r="59" spans="1:42" x14ac:dyDescent="0.2">
      <c r="A59" t="s">
        <v>115</v>
      </c>
      <c r="B59" s="23" t="s">
        <v>113</v>
      </c>
      <c r="C59" s="24">
        <v>2011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25">
        <v>119</v>
      </c>
      <c r="M59" s="25">
        <v>415</v>
      </c>
      <c r="N59" s="25">
        <v>0</v>
      </c>
      <c r="O59" s="25">
        <v>534</v>
      </c>
      <c r="P59" s="26">
        <v>534</v>
      </c>
      <c r="Q59" s="25">
        <v>203157.07199999999</v>
      </c>
      <c r="R59" s="25">
        <v>463028.13099999999</v>
      </c>
      <c r="S59" s="25">
        <v>477078.43900000001</v>
      </c>
      <c r="T59" s="25">
        <v>414807.14799999999</v>
      </c>
      <c r="U59" s="25">
        <v>497351.57299999997</v>
      </c>
      <c r="V59" s="25">
        <v>568458.89300000004</v>
      </c>
      <c r="W59" s="25">
        <v>431497.94</v>
      </c>
      <c r="X59" s="25">
        <v>248604.04199999999</v>
      </c>
      <c r="Y59" s="25">
        <v>166614.00899999999</v>
      </c>
      <c r="Z59" s="25">
        <v>84415.731</v>
      </c>
      <c r="AA59" s="25">
        <v>3055379.196</v>
      </c>
      <c r="AB59" s="25">
        <v>251029.74</v>
      </c>
      <c r="AC59" s="25">
        <v>3306408.9359999998</v>
      </c>
      <c r="AD59" s="27">
        <v>0</v>
      </c>
      <c r="AE59" s="27">
        <v>0</v>
      </c>
      <c r="AF59" s="27">
        <v>0</v>
      </c>
      <c r="AG59" s="27">
        <v>0</v>
      </c>
      <c r="AH59" s="27">
        <v>0</v>
      </c>
      <c r="AI59" s="27">
        <v>0</v>
      </c>
      <c r="AJ59" s="27">
        <v>0</v>
      </c>
      <c r="AK59" s="27">
        <v>0</v>
      </c>
      <c r="AL59" s="27">
        <v>7.1422565673934419E-4</v>
      </c>
      <c r="AM59" s="27">
        <v>4.9161453094565986E-3</v>
      </c>
      <c r="AN59" s="27">
        <v>0</v>
      </c>
      <c r="AO59" s="27">
        <v>2.1272379918012901E-3</v>
      </c>
      <c r="AP59" s="27">
        <v>1.6150452358927451E-4</v>
      </c>
    </row>
    <row r="60" spans="1:42" x14ac:dyDescent="0.2">
      <c r="A60" t="s">
        <v>116</v>
      </c>
      <c r="B60" s="23" t="s">
        <v>113</v>
      </c>
      <c r="C60" s="24">
        <v>2012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113</v>
      </c>
      <c r="M60" s="25">
        <v>317</v>
      </c>
      <c r="N60" s="25">
        <v>0</v>
      </c>
      <c r="O60" s="25">
        <v>430</v>
      </c>
      <c r="P60" s="26">
        <v>430</v>
      </c>
      <c r="Q60" s="25">
        <v>199318.37700000001</v>
      </c>
      <c r="R60" s="25">
        <v>458918.10800000001</v>
      </c>
      <c r="S60" s="25">
        <v>479176.98499999999</v>
      </c>
      <c r="T60" s="25">
        <v>420884.96</v>
      </c>
      <c r="U60" s="25">
        <v>485113.86599999998</v>
      </c>
      <c r="V60" s="25">
        <v>569386.64899999998</v>
      </c>
      <c r="W60" s="25">
        <v>444154.76500000001</v>
      </c>
      <c r="X60" s="25">
        <v>258418.13399999999</v>
      </c>
      <c r="Y60" s="25">
        <v>167108.36600000001</v>
      </c>
      <c r="Z60" s="25">
        <v>84749.744000000006</v>
      </c>
      <c r="AA60" s="25">
        <v>3056953.71</v>
      </c>
      <c r="AB60" s="25">
        <v>251858.11000000002</v>
      </c>
      <c r="AC60" s="25">
        <v>3308811.82</v>
      </c>
      <c r="AD60" s="27">
        <v>0</v>
      </c>
      <c r="AE60" s="27">
        <v>0</v>
      </c>
      <c r="AF60" s="27">
        <v>0</v>
      </c>
      <c r="AG60" s="27">
        <v>0</v>
      </c>
      <c r="AH60" s="27">
        <v>0</v>
      </c>
      <c r="AI60" s="27">
        <v>0</v>
      </c>
      <c r="AJ60" s="27">
        <v>0</v>
      </c>
      <c r="AK60" s="27">
        <v>0</v>
      </c>
      <c r="AL60" s="27">
        <v>6.762079164845642E-4</v>
      </c>
      <c r="AM60" s="27">
        <v>3.7404242778597652E-3</v>
      </c>
      <c r="AN60" s="27">
        <v>0</v>
      </c>
      <c r="AO60" s="27">
        <v>1.7073105170208732E-3</v>
      </c>
      <c r="AP60" s="27">
        <v>1.2995601544967886E-4</v>
      </c>
    </row>
    <row r="61" spans="1:42" x14ac:dyDescent="0.2">
      <c r="A61" t="s">
        <v>117</v>
      </c>
      <c r="B61" s="23" t="s">
        <v>113</v>
      </c>
      <c r="C61" s="24">
        <v>2013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11</v>
      </c>
      <c r="L61" s="25">
        <v>79</v>
      </c>
      <c r="M61" s="25">
        <v>377</v>
      </c>
      <c r="N61" s="25">
        <v>0</v>
      </c>
      <c r="O61" s="25">
        <v>467</v>
      </c>
      <c r="P61" s="26">
        <v>467</v>
      </c>
      <c r="Q61" s="25">
        <v>197304.92</v>
      </c>
      <c r="R61" s="25">
        <v>456704.391</v>
      </c>
      <c r="S61" s="25">
        <v>485144.57699999999</v>
      </c>
      <c r="T61" s="25">
        <v>427408.02799999999</v>
      </c>
      <c r="U61" s="25">
        <v>469068.08100000001</v>
      </c>
      <c r="V61" s="25">
        <v>568017.80500000005</v>
      </c>
      <c r="W61" s="25">
        <v>457295.72200000001</v>
      </c>
      <c r="X61" s="25">
        <v>269149.79800000001</v>
      </c>
      <c r="Y61" s="25">
        <v>163767.89499999999</v>
      </c>
      <c r="Z61" s="25">
        <v>86889.546000000002</v>
      </c>
      <c r="AA61" s="25">
        <v>3060943.5240000002</v>
      </c>
      <c r="AB61" s="25">
        <v>250657.44099999999</v>
      </c>
      <c r="AC61" s="25">
        <v>3311600.9650000003</v>
      </c>
      <c r="AD61" s="27">
        <v>0</v>
      </c>
      <c r="AE61" s="27">
        <v>0</v>
      </c>
      <c r="AF61" s="27">
        <v>0</v>
      </c>
      <c r="AG61" s="27">
        <v>0</v>
      </c>
      <c r="AH61" s="27">
        <v>0</v>
      </c>
      <c r="AI61" s="27">
        <v>0</v>
      </c>
      <c r="AJ61" s="27">
        <v>0</v>
      </c>
      <c r="AK61" s="27">
        <v>4.086943435120096E-5</v>
      </c>
      <c r="AL61" s="27">
        <v>4.8239003133062193E-4</v>
      </c>
      <c r="AM61" s="27">
        <v>4.3388418671217359E-3</v>
      </c>
      <c r="AN61" s="27">
        <v>0</v>
      </c>
      <c r="AO61" s="27">
        <v>1.8631004854150731E-3</v>
      </c>
      <c r="AP61" s="27">
        <v>1.4101940570004635E-4</v>
      </c>
    </row>
    <row r="62" spans="1:42" x14ac:dyDescent="0.2">
      <c r="A62" t="s">
        <v>118</v>
      </c>
      <c r="B62" s="23" t="s">
        <v>113</v>
      </c>
      <c r="C62" s="24">
        <v>2014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5">
        <v>30</v>
      </c>
      <c r="L62" s="25">
        <v>103</v>
      </c>
      <c r="M62" s="25">
        <v>364</v>
      </c>
      <c r="N62" s="25">
        <v>0</v>
      </c>
      <c r="O62" s="25">
        <v>497</v>
      </c>
      <c r="P62" s="26">
        <v>497</v>
      </c>
      <c r="Q62" s="25">
        <v>194081.70499999999</v>
      </c>
      <c r="R62" s="25">
        <v>453491.70199999999</v>
      </c>
      <c r="S62" s="25">
        <v>489989.38799999998</v>
      </c>
      <c r="T62" s="25">
        <v>433442.86</v>
      </c>
      <c r="U62" s="25">
        <v>459871.288</v>
      </c>
      <c r="V62" s="25">
        <v>564044.85900000005</v>
      </c>
      <c r="W62" s="25">
        <v>469398.272</v>
      </c>
      <c r="X62" s="25">
        <v>281209.196</v>
      </c>
      <c r="Y62" s="25">
        <v>163445.33199999999</v>
      </c>
      <c r="Z62" s="25">
        <v>86810.755999999994</v>
      </c>
      <c r="AA62" s="25">
        <v>3064320.0739999996</v>
      </c>
      <c r="AB62" s="25">
        <v>250256.08799999999</v>
      </c>
      <c r="AC62" s="25">
        <v>3314576.1619999995</v>
      </c>
      <c r="AD62" s="27">
        <v>0</v>
      </c>
      <c r="AE62" s="27">
        <v>0</v>
      </c>
      <c r="AF62" s="27">
        <v>0</v>
      </c>
      <c r="AG62" s="27">
        <v>0</v>
      </c>
      <c r="AH62" s="27">
        <v>0</v>
      </c>
      <c r="AI62" s="27">
        <v>0</v>
      </c>
      <c r="AJ62" s="27">
        <v>0</v>
      </c>
      <c r="AK62" s="27">
        <v>1.0668214420697678E-4</v>
      </c>
      <c r="AL62" s="27">
        <v>6.3018012652695399E-4</v>
      </c>
      <c r="AM62" s="27">
        <v>4.1930287993344976E-3</v>
      </c>
      <c r="AN62" s="27">
        <v>0</v>
      </c>
      <c r="AO62" s="27">
        <v>1.9859656720918615E-3</v>
      </c>
      <c r="AP62" s="27">
        <v>1.4994375621772184E-4</v>
      </c>
    </row>
    <row r="63" spans="1:42" x14ac:dyDescent="0.2">
      <c r="A63" t="s">
        <v>119</v>
      </c>
      <c r="B63" s="23" t="s">
        <v>113</v>
      </c>
      <c r="C63" s="24">
        <v>2015</v>
      </c>
      <c r="D63" s="25">
        <v>0</v>
      </c>
      <c r="E63" s="25">
        <v>0</v>
      </c>
      <c r="F63" s="25">
        <v>0</v>
      </c>
      <c r="G63" s="25">
        <v>0</v>
      </c>
      <c r="H63" s="25">
        <v>0</v>
      </c>
      <c r="I63" s="25">
        <v>0</v>
      </c>
      <c r="J63" s="25">
        <v>0</v>
      </c>
      <c r="K63" s="25">
        <v>14</v>
      </c>
      <c r="L63" s="25">
        <v>137</v>
      </c>
      <c r="M63" s="25">
        <v>397</v>
      </c>
      <c r="N63" s="25">
        <v>0</v>
      </c>
      <c r="O63" s="25">
        <v>548</v>
      </c>
      <c r="P63" s="26">
        <v>548</v>
      </c>
      <c r="Q63" s="25">
        <v>191428.15599999999</v>
      </c>
      <c r="R63" s="25">
        <v>447137.47499999998</v>
      </c>
      <c r="S63" s="25">
        <v>494068.23700000002</v>
      </c>
      <c r="T63" s="25">
        <v>437346.90100000001</v>
      </c>
      <c r="U63" s="25">
        <v>449396.44099999999</v>
      </c>
      <c r="V63" s="25">
        <v>555610.25199999998</v>
      </c>
      <c r="W63" s="25">
        <v>478011.78</v>
      </c>
      <c r="X63" s="25">
        <v>292294.24699999997</v>
      </c>
      <c r="Y63" s="25">
        <v>162165.48300000001</v>
      </c>
      <c r="Z63" s="25">
        <v>87955.89</v>
      </c>
      <c r="AA63" s="25">
        <v>3052999.2419999996</v>
      </c>
      <c r="AB63" s="25">
        <v>250121.37300000002</v>
      </c>
      <c r="AC63" s="25">
        <v>3303120.6149999998</v>
      </c>
      <c r="AD63" s="27">
        <v>0</v>
      </c>
      <c r="AE63" s="27">
        <v>0</v>
      </c>
      <c r="AF63" s="27">
        <v>0</v>
      </c>
      <c r="AG63" s="27">
        <v>0</v>
      </c>
      <c r="AH63" s="27">
        <v>0</v>
      </c>
      <c r="AI63" s="27">
        <v>0</v>
      </c>
      <c r="AJ63" s="27">
        <v>0</v>
      </c>
      <c r="AK63" s="27">
        <v>4.7896939962694516E-5</v>
      </c>
      <c r="AL63" s="27">
        <v>8.448160327682063E-4</v>
      </c>
      <c r="AM63" s="27">
        <v>4.5136260914419718E-3</v>
      </c>
      <c r="AN63" s="27">
        <v>0</v>
      </c>
      <c r="AO63" s="27">
        <v>2.1909363179451278E-3</v>
      </c>
      <c r="AP63" s="27">
        <v>1.6590372071532728E-4</v>
      </c>
    </row>
    <row r="64" spans="1:42" x14ac:dyDescent="0.2">
      <c r="A64" t="s">
        <v>120</v>
      </c>
      <c r="B64" s="23" t="s">
        <v>113</v>
      </c>
      <c r="C64" s="24">
        <v>2016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92</v>
      </c>
      <c r="M64" s="25">
        <v>307</v>
      </c>
      <c r="N64" s="25">
        <v>0</v>
      </c>
      <c r="O64" s="25">
        <v>399</v>
      </c>
      <c r="P64" s="26">
        <v>399</v>
      </c>
      <c r="Q64" s="25">
        <v>188741.39799999999</v>
      </c>
      <c r="R64" s="25">
        <v>439800.21500000003</v>
      </c>
      <c r="S64" s="25">
        <v>494764.12300000002</v>
      </c>
      <c r="T64" s="25">
        <v>438606.065</v>
      </c>
      <c r="U64" s="25">
        <v>439966.125</v>
      </c>
      <c r="V64" s="25">
        <v>546335.86199999996</v>
      </c>
      <c r="W64" s="25">
        <v>488884.00199999998</v>
      </c>
      <c r="X64" s="25">
        <v>303525.87199999997</v>
      </c>
      <c r="Y64" s="25">
        <v>162787.736</v>
      </c>
      <c r="Z64" s="25">
        <v>87324.955000000002</v>
      </c>
      <c r="AA64" s="25">
        <v>3037097.7899999996</v>
      </c>
      <c r="AB64" s="25">
        <v>250112.69099999999</v>
      </c>
      <c r="AC64" s="25">
        <v>3287210.4809999997</v>
      </c>
      <c r="AD64" s="27">
        <v>0</v>
      </c>
      <c r="AE64" s="27">
        <v>0</v>
      </c>
      <c r="AF64" s="27">
        <v>0</v>
      </c>
      <c r="AG64" s="27">
        <v>0</v>
      </c>
      <c r="AH64" s="27">
        <v>0</v>
      </c>
      <c r="AI64" s="27">
        <v>0</v>
      </c>
      <c r="AJ64" s="27">
        <v>0</v>
      </c>
      <c r="AK64" s="27">
        <v>0</v>
      </c>
      <c r="AL64" s="27">
        <v>5.6515313905465211E-4</v>
      </c>
      <c r="AM64" s="27">
        <v>3.5156044454875469E-3</v>
      </c>
      <c r="AN64" s="27">
        <v>0</v>
      </c>
      <c r="AO64" s="27">
        <v>1.5952809047982295E-3</v>
      </c>
      <c r="AP64" s="27">
        <v>1.2137951077553773E-4</v>
      </c>
    </row>
    <row r="65" spans="1:42" x14ac:dyDescent="0.2">
      <c r="A65" t="s">
        <v>121</v>
      </c>
      <c r="B65" s="28" t="s">
        <v>113</v>
      </c>
      <c r="C65" s="24">
        <v>2017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10</v>
      </c>
      <c r="K65" s="25">
        <v>33</v>
      </c>
      <c r="L65" s="25">
        <v>105</v>
      </c>
      <c r="M65" s="25">
        <v>389</v>
      </c>
      <c r="N65" s="25">
        <v>10</v>
      </c>
      <c r="O65" s="25">
        <v>527</v>
      </c>
      <c r="P65" s="26">
        <v>537</v>
      </c>
      <c r="Q65" s="25">
        <v>186188</v>
      </c>
      <c r="R65" s="25">
        <v>432367</v>
      </c>
      <c r="S65" s="25">
        <v>495626</v>
      </c>
      <c r="T65" s="25">
        <v>439239</v>
      </c>
      <c r="U65" s="25">
        <v>433401</v>
      </c>
      <c r="V65" s="25">
        <v>535611</v>
      </c>
      <c r="W65" s="25">
        <v>496289</v>
      </c>
      <c r="X65" s="25">
        <v>318515</v>
      </c>
      <c r="Y65" s="25">
        <v>167133</v>
      </c>
      <c r="Z65" s="25">
        <v>90109</v>
      </c>
      <c r="AA65" s="25">
        <v>3018721</v>
      </c>
      <c r="AB65" s="25">
        <v>257242</v>
      </c>
      <c r="AC65" s="25">
        <v>3275963</v>
      </c>
      <c r="AD65" s="27">
        <v>0</v>
      </c>
      <c r="AE65" s="27">
        <v>0</v>
      </c>
      <c r="AF65" s="27">
        <v>0</v>
      </c>
      <c r="AG65" s="27">
        <v>0</v>
      </c>
      <c r="AH65" s="27">
        <v>0</v>
      </c>
      <c r="AI65" s="27">
        <v>0</v>
      </c>
      <c r="AJ65" s="27">
        <v>2.0149549959801647E-5</v>
      </c>
      <c r="AK65" s="27">
        <v>1.0360579564541702E-4</v>
      </c>
      <c r="AL65" s="27">
        <v>6.2824217838487913E-4</v>
      </c>
      <c r="AM65" s="27">
        <v>4.3169938629881591E-3</v>
      </c>
      <c r="AN65" s="27">
        <v>3.3126612230809007E-6</v>
      </c>
      <c r="AO65" s="27">
        <v>2.0486545742919118E-3</v>
      </c>
      <c r="AP65" s="27">
        <v>1.6392126528901578E-4</v>
      </c>
    </row>
    <row r="66" spans="1:42" x14ac:dyDescent="0.2">
      <c r="A66" t="s">
        <v>122</v>
      </c>
      <c r="B66" s="23" t="s">
        <v>123</v>
      </c>
      <c r="C66" s="24">
        <v>2009</v>
      </c>
      <c r="D66" s="25">
        <v>0</v>
      </c>
      <c r="E66" s="25">
        <v>0</v>
      </c>
      <c r="F66" s="25">
        <v>0</v>
      </c>
      <c r="G66" s="25">
        <v>0</v>
      </c>
      <c r="H66" s="25">
        <v>0</v>
      </c>
      <c r="I66" s="25">
        <v>0</v>
      </c>
      <c r="J66" s="25">
        <v>0</v>
      </c>
      <c r="K66" s="25">
        <v>0</v>
      </c>
      <c r="L66" s="25">
        <v>0</v>
      </c>
      <c r="M66" s="25">
        <v>0</v>
      </c>
      <c r="N66" s="25">
        <v>0</v>
      </c>
      <c r="O66" s="25">
        <v>0</v>
      </c>
      <c r="P66" s="26">
        <v>0</v>
      </c>
      <c r="Q66" s="25">
        <v>58270.942000000003</v>
      </c>
      <c r="R66" s="25">
        <v>111165.518</v>
      </c>
      <c r="S66" s="25">
        <v>117963.568</v>
      </c>
      <c r="T66" s="25">
        <v>112326.018</v>
      </c>
      <c r="U66" s="25">
        <v>121305.83</v>
      </c>
      <c r="V66" s="25">
        <v>125074.128</v>
      </c>
      <c r="W66" s="25">
        <v>99139.957999999999</v>
      </c>
      <c r="X66" s="25">
        <v>63093.334000000003</v>
      </c>
      <c r="Y66" s="25">
        <v>40563.036</v>
      </c>
      <c r="Z66" s="25">
        <v>15490.835999999999</v>
      </c>
      <c r="AA66" s="25">
        <v>745245.96199999994</v>
      </c>
      <c r="AB66" s="25">
        <v>56053.872000000003</v>
      </c>
      <c r="AC66" s="25">
        <v>801299.83399999992</v>
      </c>
      <c r="AD66" s="27">
        <v>0</v>
      </c>
      <c r="AE66" s="27">
        <v>0</v>
      </c>
      <c r="AF66" s="27">
        <v>0</v>
      </c>
      <c r="AG66" s="27">
        <v>0</v>
      </c>
      <c r="AH66" s="27">
        <v>0</v>
      </c>
      <c r="AI66" s="27">
        <v>0</v>
      </c>
      <c r="AJ66" s="27">
        <v>0</v>
      </c>
      <c r="AK66" s="27">
        <v>0</v>
      </c>
      <c r="AL66" s="27">
        <v>0</v>
      </c>
      <c r="AM66" s="27">
        <v>0</v>
      </c>
      <c r="AN66" s="27">
        <v>0</v>
      </c>
      <c r="AO66" s="27">
        <v>0</v>
      </c>
      <c r="AP66" s="27">
        <v>0</v>
      </c>
    </row>
    <row r="67" spans="1:42" x14ac:dyDescent="0.2">
      <c r="A67" t="s">
        <v>124</v>
      </c>
      <c r="B67" s="23" t="s">
        <v>123</v>
      </c>
      <c r="C67" s="24">
        <v>2010</v>
      </c>
      <c r="D67" s="25">
        <v>0</v>
      </c>
      <c r="E67" s="25">
        <v>0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10</v>
      </c>
      <c r="N67" s="25">
        <v>0</v>
      </c>
      <c r="O67" s="25">
        <v>10</v>
      </c>
      <c r="P67" s="26">
        <v>10</v>
      </c>
      <c r="Q67" s="25">
        <v>55855.555999999997</v>
      </c>
      <c r="R67" s="25">
        <v>112543.174</v>
      </c>
      <c r="S67" s="25">
        <v>125219.46</v>
      </c>
      <c r="T67" s="25">
        <v>109915.414</v>
      </c>
      <c r="U67" s="25">
        <v>120411.88</v>
      </c>
      <c r="V67" s="25">
        <v>130201.804</v>
      </c>
      <c r="W67" s="25">
        <v>104765.266</v>
      </c>
      <c r="X67" s="25">
        <v>67709.214000000007</v>
      </c>
      <c r="Y67" s="25">
        <v>39449.732000000004</v>
      </c>
      <c r="Z67" s="25">
        <v>15622.12</v>
      </c>
      <c r="AA67" s="25">
        <v>758912.554</v>
      </c>
      <c r="AB67" s="25">
        <v>55071.852000000006</v>
      </c>
      <c r="AC67" s="25">
        <v>813984.40599999996</v>
      </c>
      <c r="AD67" s="27">
        <v>0</v>
      </c>
      <c r="AE67" s="27">
        <v>0</v>
      </c>
      <c r="AF67" s="27">
        <v>0</v>
      </c>
      <c r="AG67" s="27">
        <v>0</v>
      </c>
      <c r="AH67" s="27">
        <v>0</v>
      </c>
      <c r="AI67" s="27">
        <v>0</v>
      </c>
      <c r="AJ67" s="27">
        <v>0</v>
      </c>
      <c r="AK67" s="27">
        <v>0</v>
      </c>
      <c r="AL67" s="27">
        <v>0</v>
      </c>
      <c r="AM67" s="27">
        <v>6.4011798654728033E-4</v>
      </c>
      <c r="AN67" s="27">
        <v>0</v>
      </c>
      <c r="AO67" s="27">
        <v>1.8158096444622924E-4</v>
      </c>
      <c r="AP67" s="27">
        <v>1.2285247636549933E-5</v>
      </c>
    </row>
    <row r="68" spans="1:42" x14ac:dyDescent="0.2">
      <c r="A68" t="s">
        <v>125</v>
      </c>
      <c r="B68" s="23" t="s">
        <v>123</v>
      </c>
      <c r="C68" s="24">
        <v>2011</v>
      </c>
      <c r="D68" s="25">
        <v>0</v>
      </c>
      <c r="E68" s="25">
        <v>0</v>
      </c>
      <c r="F68" s="25">
        <v>0</v>
      </c>
      <c r="G68" s="25">
        <v>0</v>
      </c>
      <c r="H68" s="25">
        <v>0</v>
      </c>
      <c r="I68" s="25">
        <v>0</v>
      </c>
      <c r="J68" s="25">
        <v>0</v>
      </c>
      <c r="K68" s="25">
        <v>0</v>
      </c>
      <c r="L68" s="25">
        <v>0</v>
      </c>
      <c r="M68" s="25">
        <v>0</v>
      </c>
      <c r="N68" s="25">
        <v>0</v>
      </c>
      <c r="O68" s="25">
        <v>0</v>
      </c>
      <c r="P68" s="26">
        <v>0</v>
      </c>
      <c r="Q68" s="25">
        <v>55769.298000000003</v>
      </c>
      <c r="R68" s="25">
        <v>112323.414</v>
      </c>
      <c r="S68" s="25">
        <v>126170.592</v>
      </c>
      <c r="T68" s="25">
        <v>110709.192</v>
      </c>
      <c r="U68" s="25">
        <v>117917.394</v>
      </c>
      <c r="V68" s="25">
        <v>131753.24400000001</v>
      </c>
      <c r="W68" s="25">
        <v>108786.444</v>
      </c>
      <c r="X68" s="25">
        <v>70359.245999999999</v>
      </c>
      <c r="Y68" s="25">
        <v>40071.9</v>
      </c>
      <c r="Z68" s="25">
        <v>16151.268</v>
      </c>
      <c r="AA68" s="25">
        <v>763429.5780000001</v>
      </c>
      <c r="AB68" s="25">
        <v>56223.168000000005</v>
      </c>
      <c r="AC68" s="25">
        <v>819652.74600000004</v>
      </c>
      <c r="AD68" s="27">
        <v>0</v>
      </c>
      <c r="AE68" s="27">
        <v>0</v>
      </c>
      <c r="AF68" s="27">
        <v>0</v>
      </c>
      <c r="AG68" s="27">
        <v>0</v>
      </c>
      <c r="AH68" s="27">
        <v>0</v>
      </c>
      <c r="AI68" s="27">
        <v>0</v>
      </c>
      <c r="AJ68" s="27">
        <v>0</v>
      </c>
      <c r="AK68" s="27">
        <v>0</v>
      </c>
      <c r="AL68" s="27">
        <v>0</v>
      </c>
      <c r="AM68" s="27">
        <v>0</v>
      </c>
      <c r="AN68" s="27">
        <v>0</v>
      </c>
      <c r="AO68" s="27">
        <v>0</v>
      </c>
      <c r="AP68" s="27">
        <v>0</v>
      </c>
    </row>
    <row r="69" spans="1:42" x14ac:dyDescent="0.2">
      <c r="A69" t="s">
        <v>126</v>
      </c>
      <c r="B69" s="23" t="s">
        <v>123</v>
      </c>
      <c r="C69" s="24">
        <v>2012</v>
      </c>
      <c r="D69" s="25">
        <v>0</v>
      </c>
      <c r="E69" s="25">
        <v>0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25">
        <v>0</v>
      </c>
      <c r="L69" s="25">
        <v>0</v>
      </c>
      <c r="M69" s="25">
        <v>21</v>
      </c>
      <c r="N69" s="25">
        <v>0</v>
      </c>
      <c r="O69" s="25">
        <v>21</v>
      </c>
      <c r="P69" s="26">
        <v>21</v>
      </c>
      <c r="Q69" s="25">
        <v>56156.892999999996</v>
      </c>
      <c r="R69" s="25">
        <v>113484.041</v>
      </c>
      <c r="S69" s="25">
        <v>127042.618</v>
      </c>
      <c r="T69" s="25">
        <v>111979.944</v>
      </c>
      <c r="U69" s="25">
        <v>115866.423</v>
      </c>
      <c r="V69" s="25">
        <v>132333.603</v>
      </c>
      <c r="W69" s="25">
        <v>111943.488</v>
      </c>
      <c r="X69" s="25">
        <v>73350.815000000002</v>
      </c>
      <c r="Y69" s="25">
        <v>41219.457000000002</v>
      </c>
      <c r="Z69" s="25">
        <v>16162.743</v>
      </c>
      <c r="AA69" s="25">
        <v>768807.01</v>
      </c>
      <c r="AB69" s="25">
        <v>57382.200000000004</v>
      </c>
      <c r="AC69" s="25">
        <v>826189.21</v>
      </c>
      <c r="AD69" s="27">
        <v>0</v>
      </c>
      <c r="AE69" s="27">
        <v>0</v>
      </c>
      <c r="AF69" s="27">
        <v>0</v>
      </c>
      <c r="AG69" s="27">
        <v>0</v>
      </c>
      <c r="AH69" s="27">
        <v>0</v>
      </c>
      <c r="AI69" s="27">
        <v>0</v>
      </c>
      <c r="AJ69" s="27">
        <v>0</v>
      </c>
      <c r="AK69" s="27">
        <v>0</v>
      </c>
      <c r="AL69" s="27">
        <v>0</v>
      </c>
      <c r="AM69" s="27">
        <v>1.2992844098306828E-3</v>
      </c>
      <c r="AN69" s="27">
        <v>0</v>
      </c>
      <c r="AO69" s="27">
        <v>3.6596714660643888E-4</v>
      </c>
      <c r="AP69" s="27">
        <v>2.541790638974818E-5</v>
      </c>
    </row>
    <row r="70" spans="1:42" x14ac:dyDescent="0.2">
      <c r="A70" t="s">
        <v>127</v>
      </c>
      <c r="B70" s="23" t="s">
        <v>123</v>
      </c>
      <c r="C70" s="24">
        <v>2013</v>
      </c>
      <c r="D70" s="25">
        <v>0</v>
      </c>
      <c r="E70" s="25">
        <v>0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25">
        <v>0</v>
      </c>
      <c r="L70" s="25">
        <v>0</v>
      </c>
      <c r="M70" s="25">
        <v>10</v>
      </c>
      <c r="N70" s="25">
        <v>0</v>
      </c>
      <c r="O70" s="25">
        <v>10</v>
      </c>
      <c r="P70" s="26">
        <v>10</v>
      </c>
      <c r="Q70" s="25">
        <v>56145.642</v>
      </c>
      <c r="R70" s="25">
        <v>113812.83</v>
      </c>
      <c r="S70" s="25">
        <v>127261.97</v>
      </c>
      <c r="T70" s="25">
        <v>114392.564</v>
      </c>
      <c r="U70" s="25">
        <v>113779.46400000001</v>
      </c>
      <c r="V70" s="25">
        <v>132610.28</v>
      </c>
      <c r="W70" s="25">
        <v>115009.85799999999</v>
      </c>
      <c r="X70" s="25">
        <v>77609.5</v>
      </c>
      <c r="Y70" s="25">
        <v>41069.712</v>
      </c>
      <c r="Z70" s="25">
        <v>16718.578000000001</v>
      </c>
      <c r="AA70" s="25">
        <v>773012.60800000012</v>
      </c>
      <c r="AB70" s="25">
        <v>57788.29</v>
      </c>
      <c r="AC70" s="25">
        <v>830800.89800000016</v>
      </c>
      <c r="AD70" s="27">
        <v>0</v>
      </c>
      <c r="AE70" s="27">
        <v>0</v>
      </c>
      <c r="AF70" s="27">
        <v>0</v>
      </c>
      <c r="AG70" s="27">
        <v>0</v>
      </c>
      <c r="AH70" s="27">
        <v>0</v>
      </c>
      <c r="AI70" s="27">
        <v>0</v>
      </c>
      <c r="AJ70" s="27">
        <v>0</v>
      </c>
      <c r="AK70" s="27">
        <v>0</v>
      </c>
      <c r="AL70" s="27">
        <v>0</v>
      </c>
      <c r="AM70" s="27">
        <v>5.9813699466545534E-4</v>
      </c>
      <c r="AN70" s="27">
        <v>0</v>
      </c>
      <c r="AO70" s="27">
        <v>1.730454387904539E-4</v>
      </c>
      <c r="AP70" s="27">
        <v>1.203657822719397E-5</v>
      </c>
    </row>
    <row r="71" spans="1:42" x14ac:dyDescent="0.2">
      <c r="A71" t="s">
        <v>128</v>
      </c>
      <c r="B71" s="23" t="s">
        <v>123</v>
      </c>
      <c r="C71" s="24">
        <v>2014</v>
      </c>
      <c r="D71" s="25">
        <v>0</v>
      </c>
      <c r="E71" s="25">
        <v>0</v>
      </c>
      <c r="F71" s="25">
        <v>0</v>
      </c>
      <c r="G71" s="25">
        <v>0</v>
      </c>
      <c r="H71" s="25">
        <v>0</v>
      </c>
      <c r="I71" s="25">
        <v>0</v>
      </c>
      <c r="J71" s="25">
        <v>0</v>
      </c>
      <c r="K71" s="25">
        <v>0</v>
      </c>
      <c r="L71" s="25">
        <v>11</v>
      </c>
      <c r="M71" s="25">
        <v>20</v>
      </c>
      <c r="N71" s="25">
        <v>0</v>
      </c>
      <c r="O71" s="25">
        <v>31</v>
      </c>
      <c r="P71" s="26">
        <v>31</v>
      </c>
      <c r="Q71" s="25">
        <v>55963.097000000002</v>
      </c>
      <c r="R71" s="25">
        <v>114168.27499999999</v>
      </c>
      <c r="S71" s="25">
        <v>126039.974</v>
      </c>
      <c r="T71" s="25">
        <v>117064.497</v>
      </c>
      <c r="U71" s="25">
        <v>112274.973</v>
      </c>
      <c r="V71" s="25">
        <v>132012.74</v>
      </c>
      <c r="W71" s="25">
        <v>118516.83900000001</v>
      </c>
      <c r="X71" s="25">
        <v>81244.688999999998</v>
      </c>
      <c r="Y71" s="25">
        <v>42241.995999999999</v>
      </c>
      <c r="Z71" s="25">
        <v>17598.285</v>
      </c>
      <c r="AA71" s="25">
        <v>776040.39500000002</v>
      </c>
      <c r="AB71" s="25">
        <v>59840.281000000003</v>
      </c>
      <c r="AC71" s="25">
        <v>835880.67599999998</v>
      </c>
      <c r="AD71" s="27">
        <v>0</v>
      </c>
      <c r="AE71" s="27">
        <v>0</v>
      </c>
      <c r="AF71" s="27">
        <v>0</v>
      </c>
      <c r="AG71" s="27">
        <v>0</v>
      </c>
      <c r="AH71" s="27">
        <v>0</v>
      </c>
      <c r="AI71" s="27">
        <v>0</v>
      </c>
      <c r="AJ71" s="27">
        <v>0</v>
      </c>
      <c r="AK71" s="27">
        <v>0</v>
      </c>
      <c r="AL71" s="27">
        <v>2.6040436157420211E-4</v>
      </c>
      <c r="AM71" s="27">
        <v>1.1364743780430877E-3</v>
      </c>
      <c r="AN71" s="27">
        <v>0</v>
      </c>
      <c r="AO71" s="27">
        <v>5.1804569567445713E-4</v>
      </c>
      <c r="AP71" s="27">
        <v>3.7086633164372858E-5</v>
      </c>
    </row>
    <row r="72" spans="1:42" x14ac:dyDescent="0.2">
      <c r="A72" t="s">
        <v>129</v>
      </c>
      <c r="B72" s="23" t="s">
        <v>123</v>
      </c>
      <c r="C72" s="24">
        <v>2015</v>
      </c>
      <c r="D72" s="25">
        <v>0</v>
      </c>
      <c r="E72" s="25">
        <v>0</v>
      </c>
      <c r="F72" s="25">
        <v>0</v>
      </c>
      <c r="G72" s="25">
        <v>0</v>
      </c>
      <c r="H72" s="25">
        <v>0</v>
      </c>
      <c r="I72" s="25">
        <v>0</v>
      </c>
      <c r="J72" s="25">
        <v>0</v>
      </c>
      <c r="K72" s="25">
        <v>10</v>
      </c>
      <c r="L72" s="25">
        <v>0</v>
      </c>
      <c r="M72" s="25">
        <v>42</v>
      </c>
      <c r="N72" s="25">
        <v>0</v>
      </c>
      <c r="O72" s="25">
        <v>52</v>
      </c>
      <c r="P72" s="26">
        <v>52</v>
      </c>
      <c r="Q72" s="25">
        <v>55605.576999999997</v>
      </c>
      <c r="R72" s="25">
        <v>113673.158</v>
      </c>
      <c r="S72" s="25">
        <v>125757.539</v>
      </c>
      <c r="T72" s="25">
        <v>120033.74800000001</v>
      </c>
      <c r="U72" s="25">
        <v>111328.338</v>
      </c>
      <c r="V72" s="25">
        <v>131079.57</v>
      </c>
      <c r="W72" s="25">
        <v>121253.851</v>
      </c>
      <c r="X72" s="25">
        <v>85953.712</v>
      </c>
      <c r="Y72" s="25">
        <v>43807.406999999999</v>
      </c>
      <c r="Z72" s="25">
        <v>17788.268</v>
      </c>
      <c r="AA72" s="25">
        <v>778731.78099999996</v>
      </c>
      <c r="AB72" s="25">
        <v>61595.675000000003</v>
      </c>
      <c r="AC72" s="25">
        <v>840327.45600000001</v>
      </c>
      <c r="AD72" s="27">
        <v>0</v>
      </c>
      <c r="AE72" s="27">
        <v>0</v>
      </c>
      <c r="AF72" s="27">
        <v>0</v>
      </c>
      <c r="AG72" s="27">
        <v>0</v>
      </c>
      <c r="AH72" s="27">
        <v>0</v>
      </c>
      <c r="AI72" s="27">
        <v>0</v>
      </c>
      <c r="AJ72" s="27">
        <v>0</v>
      </c>
      <c r="AK72" s="27">
        <v>1.1634168865214338E-4</v>
      </c>
      <c r="AL72" s="27">
        <v>0</v>
      </c>
      <c r="AM72" s="27">
        <v>2.3611067699227379E-3</v>
      </c>
      <c r="AN72" s="27">
        <v>0</v>
      </c>
      <c r="AO72" s="27">
        <v>8.4421511737634177E-4</v>
      </c>
      <c r="AP72" s="27">
        <v>6.1880639063636642E-5</v>
      </c>
    </row>
    <row r="73" spans="1:42" x14ac:dyDescent="0.2">
      <c r="A73" t="s">
        <v>130</v>
      </c>
      <c r="B73" s="23" t="s">
        <v>123</v>
      </c>
      <c r="C73" s="24">
        <v>2016</v>
      </c>
      <c r="D73" s="25">
        <v>0</v>
      </c>
      <c r="E73" s="25">
        <v>0</v>
      </c>
      <c r="F73" s="25">
        <v>0</v>
      </c>
      <c r="G73" s="25">
        <v>0</v>
      </c>
      <c r="H73" s="25">
        <v>0</v>
      </c>
      <c r="I73" s="25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26">
        <v>0</v>
      </c>
      <c r="Q73" s="25">
        <v>55711.476000000002</v>
      </c>
      <c r="R73" s="25">
        <v>114488.31</v>
      </c>
      <c r="S73" s="25">
        <v>124332.129</v>
      </c>
      <c r="T73" s="25">
        <v>122261.967</v>
      </c>
      <c r="U73" s="25">
        <v>110395.70699999999</v>
      </c>
      <c r="V73" s="25">
        <v>129752.73</v>
      </c>
      <c r="W73" s="25">
        <v>124605.88800000001</v>
      </c>
      <c r="X73" s="25">
        <v>90855.747000000003</v>
      </c>
      <c r="Y73" s="25">
        <v>44843.163</v>
      </c>
      <c r="Z73" s="25">
        <v>17960.13</v>
      </c>
      <c r="AA73" s="25">
        <v>781548.20699999994</v>
      </c>
      <c r="AB73" s="25">
        <v>62803.293000000005</v>
      </c>
      <c r="AC73" s="25">
        <v>844351.5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27">
        <v>0</v>
      </c>
      <c r="AJ73" s="27">
        <v>0</v>
      </c>
      <c r="AK73" s="27">
        <v>0</v>
      </c>
      <c r="AL73" s="27">
        <v>0</v>
      </c>
      <c r="AM73" s="27">
        <v>0</v>
      </c>
      <c r="AN73" s="27">
        <v>0</v>
      </c>
      <c r="AO73" s="27">
        <v>0</v>
      </c>
      <c r="AP73" s="27">
        <v>0</v>
      </c>
    </row>
    <row r="74" spans="1:42" x14ac:dyDescent="0.2">
      <c r="A74" t="s">
        <v>131</v>
      </c>
      <c r="B74" s="28" t="s">
        <v>123</v>
      </c>
      <c r="C74" s="24">
        <v>2017</v>
      </c>
      <c r="D74" s="25">
        <v>0</v>
      </c>
      <c r="E74" s="25">
        <v>0</v>
      </c>
      <c r="F74" s="25">
        <v>0</v>
      </c>
      <c r="G74" s="25">
        <v>0</v>
      </c>
      <c r="H74" s="25">
        <v>0</v>
      </c>
      <c r="I74" s="25">
        <v>0</v>
      </c>
      <c r="J74" s="25">
        <v>0</v>
      </c>
      <c r="K74" s="25">
        <v>0</v>
      </c>
      <c r="L74" s="25">
        <v>10</v>
      </c>
      <c r="M74" s="25">
        <v>0</v>
      </c>
      <c r="N74" s="25">
        <v>0</v>
      </c>
      <c r="O74" s="25">
        <v>10</v>
      </c>
      <c r="P74" s="26">
        <v>10</v>
      </c>
      <c r="Q74" s="25">
        <v>55282</v>
      </c>
      <c r="R74" s="25">
        <v>114024</v>
      </c>
      <c r="S74" s="25">
        <v>122886</v>
      </c>
      <c r="T74" s="25">
        <v>125241</v>
      </c>
      <c r="U74" s="25">
        <v>110313</v>
      </c>
      <c r="V74" s="25">
        <v>128392</v>
      </c>
      <c r="W74" s="25">
        <v>127029</v>
      </c>
      <c r="X74" s="25">
        <v>95605</v>
      </c>
      <c r="Y74" s="25">
        <v>46641</v>
      </c>
      <c r="Z74" s="25">
        <v>18319</v>
      </c>
      <c r="AA74" s="25">
        <v>783167</v>
      </c>
      <c r="AB74" s="25">
        <v>64960</v>
      </c>
      <c r="AC74" s="25">
        <v>848127</v>
      </c>
      <c r="AD74" s="27">
        <v>0</v>
      </c>
      <c r="AE74" s="27">
        <v>0</v>
      </c>
      <c r="AF74" s="27">
        <v>0</v>
      </c>
      <c r="AG74" s="27">
        <v>0</v>
      </c>
      <c r="AH74" s="27">
        <v>0</v>
      </c>
      <c r="AI74" s="27">
        <v>0</v>
      </c>
      <c r="AJ74" s="27">
        <v>0</v>
      </c>
      <c r="AK74" s="27">
        <v>0</v>
      </c>
      <c r="AL74" s="27">
        <v>2.144036362856714E-4</v>
      </c>
      <c r="AM74" s="27">
        <v>0</v>
      </c>
      <c r="AN74" s="27">
        <v>0</v>
      </c>
      <c r="AO74" s="27">
        <v>1.5394088669950739E-4</v>
      </c>
      <c r="AP74" s="27">
        <v>1.1790687007959892E-5</v>
      </c>
    </row>
    <row r="75" spans="1:42" x14ac:dyDescent="0.2">
      <c r="A75" t="s">
        <v>132</v>
      </c>
      <c r="B75" s="23" t="s">
        <v>133</v>
      </c>
      <c r="C75" s="24">
        <v>2009</v>
      </c>
      <c r="D75" s="25">
        <v>0</v>
      </c>
      <c r="E75" s="25">
        <v>0</v>
      </c>
      <c r="F75" s="25">
        <v>0</v>
      </c>
      <c r="G75" s="25">
        <v>0</v>
      </c>
      <c r="H75" s="25">
        <v>0</v>
      </c>
      <c r="I75" s="25">
        <v>0</v>
      </c>
      <c r="J75" s="25">
        <v>0</v>
      </c>
      <c r="K75" s="25">
        <v>0</v>
      </c>
      <c r="L75" s="25">
        <v>0</v>
      </c>
      <c r="M75" s="25">
        <v>0</v>
      </c>
      <c r="N75" s="25">
        <v>0</v>
      </c>
      <c r="O75" s="25">
        <v>0</v>
      </c>
      <c r="P75" s="26">
        <v>0</v>
      </c>
      <c r="Q75" s="25">
        <v>35894.413</v>
      </c>
      <c r="R75" s="25">
        <v>59431.733</v>
      </c>
      <c r="S75" s="25">
        <v>89441.816000000006</v>
      </c>
      <c r="T75" s="25">
        <v>105917.94</v>
      </c>
      <c r="U75" s="25">
        <v>86499.650999999998</v>
      </c>
      <c r="V75" s="25">
        <v>78261.589000000007</v>
      </c>
      <c r="W75" s="25">
        <v>64139.197</v>
      </c>
      <c r="X75" s="25">
        <v>36482.845999999998</v>
      </c>
      <c r="Y75" s="25">
        <v>23537.32</v>
      </c>
      <c r="Z75" s="25">
        <v>10003.361000000001</v>
      </c>
      <c r="AA75" s="25">
        <v>519586.33899999998</v>
      </c>
      <c r="AB75" s="25">
        <v>33540.680999999997</v>
      </c>
      <c r="AC75" s="25">
        <v>553127.02</v>
      </c>
      <c r="AD75" s="27">
        <v>0</v>
      </c>
      <c r="AE75" s="27">
        <v>0</v>
      </c>
      <c r="AF75" s="27">
        <v>0</v>
      </c>
      <c r="AG75" s="27">
        <v>0</v>
      </c>
      <c r="AH75" s="27">
        <v>0</v>
      </c>
      <c r="AI75" s="27">
        <v>0</v>
      </c>
      <c r="AJ75" s="27">
        <v>0</v>
      </c>
      <c r="AK75" s="27">
        <v>0</v>
      </c>
      <c r="AL75" s="27">
        <v>0</v>
      </c>
      <c r="AM75" s="27">
        <v>0</v>
      </c>
      <c r="AN75" s="27">
        <v>0</v>
      </c>
      <c r="AO75" s="27">
        <v>0</v>
      </c>
      <c r="AP75" s="27">
        <v>0</v>
      </c>
    </row>
    <row r="76" spans="1:42" x14ac:dyDescent="0.2">
      <c r="A76" t="s">
        <v>134</v>
      </c>
      <c r="B76" s="23" t="s">
        <v>133</v>
      </c>
      <c r="C76" s="24">
        <v>2010</v>
      </c>
      <c r="D76" s="25">
        <v>0</v>
      </c>
      <c r="E76" s="25">
        <v>0</v>
      </c>
      <c r="F76" s="25">
        <v>0</v>
      </c>
      <c r="G76" s="25">
        <v>0</v>
      </c>
      <c r="H76" s="25">
        <v>0</v>
      </c>
      <c r="I76" s="25">
        <v>0</v>
      </c>
      <c r="J76" s="25">
        <v>0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26">
        <v>0</v>
      </c>
      <c r="Q76" s="25">
        <v>32142</v>
      </c>
      <c r="R76" s="25">
        <v>53180.4</v>
      </c>
      <c r="S76" s="25">
        <v>99932.4</v>
      </c>
      <c r="T76" s="25">
        <v>113958</v>
      </c>
      <c r="U76" s="25">
        <v>81816</v>
      </c>
      <c r="V76" s="25">
        <v>75387.600000000006</v>
      </c>
      <c r="W76" s="25">
        <v>61946.400000000001</v>
      </c>
      <c r="X76" s="25">
        <v>35648.400000000001</v>
      </c>
      <c r="Y76" s="25">
        <v>22207.200000000001</v>
      </c>
      <c r="Z76" s="25">
        <v>9350.4</v>
      </c>
      <c r="AA76" s="25">
        <v>518362.80000000005</v>
      </c>
      <c r="AB76" s="25">
        <v>31557.599999999999</v>
      </c>
      <c r="AC76" s="25">
        <v>549920.4</v>
      </c>
      <c r="AD76" s="27">
        <v>0</v>
      </c>
      <c r="AE76" s="27">
        <v>0</v>
      </c>
      <c r="AF76" s="27">
        <v>0</v>
      </c>
      <c r="AG76" s="27">
        <v>0</v>
      </c>
      <c r="AH76" s="27">
        <v>0</v>
      </c>
      <c r="AI76" s="27">
        <v>0</v>
      </c>
      <c r="AJ76" s="27">
        <v>0</v>
      </c>
      <c r="AK76" s="27">
        <v>0</v>
      </c>
      <c r="AL76" s="27">
        <v>0</v>
      </c>
      <c r="AM76" s="27">
        <v>0</v>
      </c>
      <c r="AN76" s="27">
        <v>0</v>
      </c>
      <c r="AO76" s="27">
        <v>0</v>
      </c>
      <c r="AP76" s="27">
        <v>0</v>
      </c>
    </row>
    <row r="77" spans="1:42" x14ac:dyDescent="0.2">
      <c r="A77" t="s">
        <v>135</v>
      </c>
      <c r="B77" s="23" t="s">
        <v>133</v>
      </c>
      <c r="C77" s="24">
        <v>2011</v>
      </c>
      <c r="D77" s="25">
        <v>0</v>
      </c>
      <c r="E77" s="25">
        <v>0</v>
      </c>
      <c r="F77" s="25">
        <v>0</v>
      </c>
      <c r="G77" s="25">
        <v>0</v>
      </c>
      <c r="H77" s="25">
        <v>0</v>
      </c>
      <c r="I77" s="25">
        <v>0</v>
      </c>
      <c r="J77" s="25">
        <v>0</v>
      </c>
      <c r="K77" s="25">
        <v>0</v>
      </c>
      <c r="L77" s="25">
        <v>0</v>
      </c>
      <c r="M77" s="25">
        <v>0</v>
      </c>
      <c r="N77" s="25">
        <v>0</v>
      </c>
      <c r="O77" s="25">
        <v>0</v>
      </c>
      <c r="P77" s="26">
        <v>0</v>
      </c>
      <c r="Q77" s="25">
        <v>33261.480000000003</v>
      </c>
      <c r="R77" s="25">
        <v>52268.04</v>
      </c>
      <c r="S77" s="25">
        <v>100972.35</v>
      </c>
      <c r="T77" s="25">
        <v>119384.955</v>
      </c>
      <c r="U77" s="25">
        <v>81965.789999999994</v>
      </c>
      <c r="V77" s="25">
        <v>75432.285000000003</v>
      </c>
      <c r="W77" s="25">
        <v>63553.184999999998</v>
      </c>
      <c r="X77" s="25">
        <v>35637.300000000003</v>
      </c>
      <c r="Y77" s="25">
        <v>21382.38</v>
      </c>
      <c r="Z77" s="25">
        <v>10097.235000000001</v>
      </c>
      <c r="AA77" s="25">
        <v>526838.08499999996</v>
      </c>
      <c r="AB77" s="25">
        <v>31479.615000000002</v>
      </c>
      <c r="AC77" s="25">
        <v>558317.69999999995</v>
      </c>
      <c r="AD77" s="27">
        <v>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27">
        <v>0</v>
      </c>
      <c r="AK77" s="27">
        <v>0</v>
      </c>
      <c r="AL77" s="27">
        <v>0</v>
      </c>
      <c r="AM77" s="27">
        <v>0</v>
      </c>
      <c r="AN77" s="27">
        <v>0</v>
      </c>
      <c r="AO77" s="27">
        <v>0</v>
      </c>
      <c r="AP77" s="27">
        <v>0</v>
      </c>
    </row>
    <row r="78" spans="1:42" x14ac:dyDescent="0.2">
      <c r="A78" t="s">
        <v>136</v>
      </c>
      <c r="B78" s="23" t="s">
        <v>133</v>
      </c>
      <c r="C78" s="24">
        <v>2012</v>
      </c>
      <c r="D78" s="25">
        <v>0</v>
      </c>
      <c r="E78" s="25">
        <v>0</v>
      </c>
      <c r="F78" s="25">
        <v>0</v>
      </c>
      <c r="G78" s="25">
        <v>0</v>
      </c>
      <c r="H78" s="25">
        <v>0</v>
      </c>
      <c r="I78" s="25">
        <v>0</v>
      </c>
      <c r="J78" s="25">
        <v>0</v>
      </c>
      <c r="K78" s="25">
        <v>0</v>
      </c>
      <c r="L78" s="25">
        <v>0</v>
      </c>
      <c r="M78" s="25">
        <v>0</v>
      </c>
      <c r="N78" s="25">
        <v>0</v>
      </c>
      <c r="O78" s="25">
        <v>0</v>
      </c>
      <c r="P78" s="26">
        <v>0</v>
      </c>
      <c r="Q78" s="25">
        <v>34528.262999999999</v>
      </c>
      <c r="R78" s="25">
        <v>52095.273999999998</v>
      </c>
      <c r="S78" s="25">
        <v>101161.753</v>
      </c>
      <c r="T78" s="25">
        <v>125392.113</v>
      </c>
      <c r="U78" s="25">
        <v>82383.224000000002</v>
      </c>
      <c r="V78" s="25">
        <v>75114.115999999995</v>
      </c>
      <c r="W78" s="25">
        <v>64816.213000000003</v>
      </c>
      <c r="X78" s="25">
        <v>37557.057999999997</v>
      </c>
      <c r="Y78" s="25">
        <v>21807.324000000001</v>
      </c>
      <c r="Z78" s="25">
        <v>10297.903</v>
      </c>
      <c r="AA78" s="25">
        <v>535490.95600000001</v>
      </c>
      <c r="AB78" s="25">
        <v>32105.226999999999</v>
      </c>
      <c r="AC78" s="25">
        <v>567596.18299999996</v>
      </c>
      <c r="AD78" s="27">
        <v>0</v>
      </c>
      <c r="AE78" s="27">
        <v>0</v>
      </c>
      <c r="AF78" s="27">
        <v>0</v>
      </c>
      <c r="AG78" s="27">
        <v>0</v>
      </c>
      <c r="AH78" s="27">
        <v>0</v>
      </c>
      <c r="AI78" s="27">
        <v>0</v>
      </c>
      <c r="AJ78" s="27">
        <v>0</v>
      </c>
      <c r="AK78" s="27">
        <v>0</v>
      </c>
      <c r="AL78" s="27">
        <v>0</v>
      </c>
      <c r="AM78" s="27">
        <v>0</v>
      </c>
      <c r="AN78" s="27">
        <v>0</v>
      </c>
      <c r="AO78" s="27">
        <v>0</v>
      </c>
      <c r="AP78" s="27">
        <v>0</v>
      </c>
    </row>
    <row r="79" spans="1:42" x14ac:dyDescent="0.2">
      <c r="A79" t="s">
        <v>137</v>
      </c>
      <c r="B79" s="23" t="s">
        <v>133</v>
      </c>
      <c r="C79" s="24">
        <v>2013</v>
      </c>
      <c r="D79" s="25">
        <v>0</v>
      </c>
      <c r="E79" s="25">
        <v>0</v>
      </c>
      <c r="F79" s="25">
        <v>0</v>
      </c>
      <c r="G79" s="25">
        <v>0</v>
      </c>
      <c r="H79" s="25">
        <v>0</v>
      </c>
      <c r="I79" s="25">
        <v>0</v>
      </c>
      <c r="J79" s="25">
        <v>0</v>
      </c>
      <c r="K79" s="25">
        <v>0</v>
      </c>
      <c r="L79" s="25">
        <v>0</v>
      </c>
      <c r="M79" s="25">
        <v>0</v>
      </c>
      <c r="N79" s="25">
        <v>0</v>
      </c>
      <c r="O79" s="25">
        <v>0</v>
      </c>
      <c r="P79" s="26">
        <v>0</v>
      </c>
      <c r="Q79" s="25">
        <v>36542.889000000003</v>
      </c>
      <c r="R79" s="25">
        <v>52027.163999999997</v>
      </c>
      <c r="S79" s="25">
        <v>99718.731</v>
      </c>
      <c r="T79" s="25">
        <v>133164.76500000001</v>
      </c>
      <c r="U79" s="25">
        <v>84234.456000000006</v>
      </c>
      <c r="V79" s="25">
        <v>76182.633000000002</v>
      </c>
      <c r="W79" s="25">
        <v>65653.326000000001</v>
      </c>
      <c r="X79" s="25">
        <v>38401.002</v>
      </c>
      <c r="Y79" s="25">
        <v>21677.985000000001</v>
      </c>
      <c r="Z79" s="25">
        <v>9909.9359999999997</v>
      </c>
      <c r="AA79" s="25">
        <v>547523.96400000004</v>
      </c>
      <c r="AB79" s="25">
        <v>31587.921000000002</v>
      </c>
      <c r="AC79" s="25">
        <v>579111.88500000001</v>
      </c>
      <c r="AD79" s="27">
        <v>0</v>
      </c>
      <c r="AE79" s="27">
        <v>0</v>
      </c>
      <c r="AF79" s="27">
        <v>0</v>
      </c>
      <c r="AG79" s="27">
        <v>0</v>
      </c>
      <c r="AH79" s="27">
        <v>0</v>
      </c>
      <c r="AI79" s="27">
        <v>0</v>
      </c>
      <c r="AJ79" s="27">
        <v>0</v>
      </c>
      <c r="AK79" s="27">
        <v>0</v>
      </c>
      <c r="AL79" s="27">
        <v>0</v>
      </c>
      <c r="AM79" s="27">
        <v>0</v>
      </c>
      <c r="AN79" s="27">
        <v>0</v>
      </c>
      <c r="AO79" s="27">
        <v>0</v>
      </c>
      <c r="AP79" s="27">
        <v>0</v>
      </c>
    </row>
    <row r="80" spans="1:42" x14ac:dyDescent="0.2">
      <c r="A80" t="s">
        <v>138</v>
      </c>
      <c r="B80" s="23" t="s">
        <v>133</v>
      </c>
      <c r="C80" s="24">
        <v>2014</v>
      </c>
      <c r="D80" s="25">
        <v>0</v>
      </c>
      <c r="E80" s="25">
        <v>0</v>
      </c>
      <c r="F80" s="25">
        <v>0</v>
      </c>
      <c r="G80" s="25">
        <v>0</v>
      </c>
      <c r="H80" s="25">
        <v>0</v>
      </c>
      <c r="I80" s="25">
        <v>0</v>
      </c>
      <c r="J80" s="25">
        <v>0</v>
      </c>
      <c r="K80" s="25">
        <v>0</v>
      </c>
      <c r="L80" s="25">
        <v>0</v>
      </c>
      <c r="M80" s="25">
        <v>0</v>
      </c>
      <c r="N80" s="25">
        <v>0</v>
      </c>
      <c r="O80" s="25">
        <v>0</v>
      </c>
      <c r="P80" s="26">
        <v>0</v>
      </c>
      <c r="Q80" s="25">
        <v>38657.896000000001</v>
      </c>
      <c r="R80" s="25">
        <v>53233.824000000001</v>
      </c>
      <c r="S80" s="25">
        <v>98862.816000000006</v>
      </c>
      <c r="T80" s="25">
        <v>140055.65599999999</v>
      </c>
      <c r="U80" s="25">
        <v>87455.567999999999</v>
      </c>
      <c r="V80" s="25">
        <v>76048.320000000007</v>
      </c>
      <c r="W80" s="25">
        <v>67809.751999999993</v>
      </c>
      <c r="X80" s="25">
        <v>39925.368000000002</v>
      </c>
      <c r="Y80" s="25">
        <v>21547.024000000001</v>
      </c>
      <c r="Z80" s="25">
        <v>10139.776</v>
      </c>
      <c r="AA80" s="25">
        <v>562123.83200000005</v>
      </c>
      <c r="AB80" s="25">
        <v>31686.800000000003</v>
      </c>
      <c r="AC80" s="25">
        <v>593810.6320000001</v>
      </c>
      <c r="AD80" s="27">
        <v>0</v>
      </c>
      <c r="AE80" s="27">
        <v>0</v>
      </c>
      <c r="AF80" s="27">
        <v>0</v>
      </c>
      <c r="AG80" s="27">
        <v>0</v>
      </c>
      <c r="AH80" s="27">
        <v>0</v>
      </c>
      <c r="AI80" s="27">
        <v>0</v>
      </c>
      <c r="AJ80" s="27">
        <v>0</v>
      </c>
      <c r="AK80" s="27">
        <v>0</v>
      </c>
      <c r="AL80" s="27">
        <v>0</v>
      </c>
      <c r="AM80" s="27">
        <v>0</v>
      </c>
      <c r="AN80" s="27">
        <v>0</v>
      </c>
      <c r="AO80" s="27">
        <v>0</v>
      </c>
      <c r="AP80" s="27">
        <v>0</v>
      </c>
    </row>
    <row r="81" spans="1:42" x14ac:dyDescent="0.2">
      <c r="A81" t="s">
        <v>139</v>
      </c>
      <c r="B81" s="23" t="s">
        <v>133</v>
      </c>
      <c r="C81" s="24">
        <v>2015</v>
      </c>
      <c r="D81" s="25">
        <v>0</v>
      </c>
      <c r="E81" s="25">
        <v>0</v>
      </c>
      <c r="F81" s="25">
        <v>0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26">
        <v>0</v>
      </c>
      <c r="Q81" s="25">
        <v>40144.008000000002</v>
      </c>
      <c r="R81" s="25">
        <v>55036.14</v>
      </c>
      <c r="S81" s="25">
        <v>97770.084000000003</v>
      </c>
      <c r="T81" s="25">
        <v>145036.416</v>
      </c>
      <c r="U81" s="25">
        <v>90000.275999999998</v>
      </c>
      <c r="V81" s="25">
        <v>77050.596000000005</v>
      </c>
      <c r="W81" s="25">
        <v>68633.304000000004</v>
      </c>
      <c r="X81" s="25">
        <v>41438.976000000002</v>
      </c>
      <c r="Y81" s="25">
        <v>22014.455999999998</v>
      </c>
      <c r="Z81" s="25">
        <v>10359.744000000001</v>
      </c>
      <c r="AA81" s="25">
        <v>573670.82400000002</v>
      </c>
      <c r="AB81" s="25">
        <v>32374.199999999997</v>
      </c>
      <c r="AC81" s="25">
        <v>606045.02399999998</v>
      </c>
      <c r="AD81" s="27">
        <v>0</v>
      </c>
      <c r="AE81" s="27">
        <v>0</v>
      </c>
      <c r="AF81" s="27">
        <v>0</v>
      </c>
      <c r="AG81" s="27">
        <v>0</v>
      </c>
      <c r="AH81" s="27">
        <v>0</v>
      </c>
      <c r="AI81" s="27">
        <v>0</v>
      </c>
      <c r="AJ81" s="27">
        <v>0</v>
      </c>
      <c r="AK81" s="27">
        <v>0</v>
      </c>
      <c r="AL81" s="27">
        <v>0</v>
      </c>
      <c r="AM81" s="27">
        <v>0</v>
      </c>
      <c r="AN81" s="27">
        <v>0</v>
      </c>
      <c r="AO81" s="27">
        <v>0</v>
      </c>
      <c r="AP81" s="27">
        <v>0</v>
      </c>
    </row>
    <row r="82" spans="1:42" x14ac:dyDescent="0.2">
      <c r="A82" t="s">
        <v>140</v>
      </c>
      <c r="B82" s="23" t="s">
        <v>133</v>
      </c>
      <c r="C82" s="24">
        <v>2016</v>
      </c>
      <c r="D82" s="25">
        <v>0</v>
      </c>
      <c r="E82" s="25">
        <v>0</v>
      </c>
      <c r="F82" s="25">
        <v>0</v>
      </c>
      <c r="G82" s="25">
        <v>0</v>
      </c>
      <c r="H82" s="25">
        <v>0</v>
      </c>
      <c r="I82" s="25">
        <v>0</v>
      </c>
      <c r="J82" s="25">
        <v>0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26">
        <v>0</v>
      </c>
      <c r="Q82" s="25">
        <v>42176.576000000001</v>
      </c>
      <c r="R82" s="25">
        <v>57333.783000000003</v>
      </c>
      <c r="S82" s="25">
        <v>96874.323000000004</v>
      </c>
      <c r="T82" s="25">
        <v>149595.04300000001</v>
      </c>
      <c r="U82" s="25">
        <v>92920.269</v>
      </c>
      <c r="V82" s="25">
        <v>77104.053</v>
      </c>
      <c r="W82" s="25">
        <v>69195.945000000007</v>
      </c>
      <c r="X82" s="25">
        <v>42835.584999999999</v>
      </c>
      <c r="Y82" s="25">
        <v>21747.296999999999</v>
      </c>
      <c r="Z82" s="25">
        <v>10544.144</v>
      </c>
      <c r="AA82" s="25">
        <v>585199.99199999997</v>
      </c>
      <c r="AB82" s="25">
        <v>32291.440999999999</v>
      </c>
      <c r="AC82" s="25">
        <v>617491.43299999996</v>
      </c>
      <c r="AD82" s="27">
        <v>0</v>
      </c>
      <c r="AE82" s="27">
        <v>0</v>
      </c>
      <c r="AF82" s="27">
        <v>0</v>
      </c>
      <c r="AG82" s="27">
        <v>0</v>
      </c>
      <c r="AH82" s="27">
        <v>0</v>
      </c>
      <c r="AI82" s="27">
        <v>0</v>
      </c>
      <c r="AJ82" s="27">
        <v>0</v>
      </c>
      <c r="AK82" s="27">
        <v>0</v>
      </c>
      <c r="AL82" s="27">
        <v>0</v>
      </c>
      <c r="AM82" s="27">
        <v>0</v>
      </c>
      <c r="AN82" s="27">
        <v>0</v>
      </c>
      <c r="AO82" s="27">
        <v>0</v>
      </c>
      <c r="AP82" s="27">
        <v>0</v>
      </c>
    </row>
    <row r="83" spans="1:42" x14ac:dyDescent="0.2">
      <c r="A83" t="s">
        <v>141</v>
      </c>
      <c r="B83" s="28" t="s">
        <v>133</v>
      </c>
      <c r="C83" s="24">
        <v>2017</v>
      </c>
      <c r="D83" s="25">
        <v>0</v>
      </c>
      <c r="E83" s="25">
        <v>0</v>
      </c>
      <c r="F83" s="25">
        <v>0</v>
      </c>
      <c r="G83" s="25">
        <v>0</v>
      </c>
      <c r="H83" s="25">
        <v>0</v>
      </c>
      <c r="I83" s="25">
        <v>0</v>
      </c>
      <c r="J83" s="25">
        <v>0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26">
        <v>0</v>
      </c>
      <c r="Q83" s="25">
        <v>43607</v>
      </c>
      <c r="R83" s="25">
        <v>58900</v>
      </c>
      <c r="S83" s="25">
        <v>92041</v>
      </c>
      <c r="T83" s="25">
        <v>156390</v>
      </c>
      <c r="U83" s="25">
        <v>95604</v>
      </c>
      <c r="V83" s="25">
        <v>76580</v>
      </c>
      <c r="W83" s="25">
        <v>69500</v>
      </c>
      <c r="X83" s="25">
        <v>45582</v>
      </c>
      <c r="Y83" s="25">
        <v>23058</v>
      </c>
      <c r="Z83" s="25">
        <v>11129</v>
      </c>
      <c r="AA83" s="25">
        <v>592622</v>
      </c>
      <c r="AB83" s="25">
        <v>34187</v>
      </c>
      <c r="AC83" s="25">
        <v>626809</v>
      </c>
      <c r="AD83" s="27">
        <v>0</v>
      </c>
      <c r="AE83" s="27">
        <v>0</v>
      </c>
      <c r="AF83" s="27">
        <v>0</v>
      </c>
      <c r="AG83" s="27">
        <v>0</v>
      </c>
      <c r="AH83" s="27">
        <v>0</v>
      </c>
      <c r="AI83" s="27">
        <v>0</v>
      </c>
      <c r="AJ83" s="27">
        <v>0</v>
      </c>
      <c r="AK83" s="27">
        <v>0</v>
      </c>
      <c r="AL83" s="27">
        <v>0</v>
      </c>
      <c r="AM83" s="27">
        <v>0</v>
      </c>
      <c r="AN83" s="27">
        <v>0</v>
      </c>
      <c r="AO83" s="27">
        <v>0</v>
      </c>
      <c r="AP83" s="27">
        <v>0</v>
      </c>
    </row>
    <row r="84" spans="1:42" x14ac:dyDescent="0.2">
      <c r="A84" t="s">
        <v>142</v>
      </c>
      <c r="B84" s="23" t="s">
        <v>143</v>
      </c>
      <c r="C84" s="24">
        <v>2009</v>
      </c>
      <c r="D84" s="25">
        <v>0</v>
      </c>
      <c r="E84" s="25">
        <v>0</v>
      </c>
      <c r="F84" s="25">
        <v>0</v>
      </c>
      <c r="G84" s="25">
        <v>20</v>
      </c>
      <c r="H84" s="25">
        <v>22</v>
      </c>
      <c r="I84" s="25">
        <v>150</v>
      </c>
      <c r="J84" s="25">
        <v>201</v>
      </c>
      <c r="K84" s="25">
        <v>284</v>
      </c>
      <c r="L84" s="25">
        <v>604</v>
      </c>
      <c r="M84" s="25">
        <v>973</v>
      </c>
      <c r="N84" s="25">
        <v>393</v>
      </c>
      <c r="O84" s="25">
        <v>1861</v>
      </c>
      <c r="P84" s="26">
        <v>2254</v>
      </c>
      <c r="Q84" s="25">
        <v>1145650.9979999999</v>
      </c>
      <c r="R84" s="25">
        <v>2200526.0929999999</v>
      </c>
      <c r="S84" s="25">
        <v>2347623.716</v>
      </c>
      <c r="T84" s="25">
        <v>2290188.2549999999</v>
      </c>
      <c r="U84" s="25">
        <v>2518290.551</v>
      </c>
      <c r="V84" s="25">
        <v>2560323.9870000002</v>
      </c>
      <c r="W84" s="25">
        <v>2092147.9110000001</v>
      </c>
      <c r="X84" s="25">
        <v>1478978.5719999999</v>
      </c>
      <c r="Y84" s="25">
        <v>1165060.933</v>
      </c>
      <c r="Z84" s="25">
        <v>427425.42700000003</v>
      </c>
      <c r="AA84" s="25">
        <v>15154751.511</v>
      </c>
      <c r="AB84" s="25">
        <v>1592486.3599999999</v>
      </c>
      <c r="AC84" s="25">
        <v>16747237.870999999</v>
      </c>
      <c r="AD84" s="27">
        <v>0</v>
      </c>
      <c r="AE84" s="27">
        <v>0</v>
      </c>
      <c r="AF84" s="27">
        <v>0</v>
      </c>
      <c r="AG84" s="27">
        <v>8.7329065444010844E-6</v>
      </c>
      <c r="AH84" s="27">
        <v>8.736084877602355E-6</v>
      </c>
      <c r="AI84" s="27">
        <v>5.8586335464426512E-5</v>
      </c>
      <c r="AJ84" s="27">
        <v>9.6073513226857117E-5</v>
      </c>
      <c r="AK84" s="27">
        <v>1.9202441832267465E-4</v>
      </c>
      <c r="AL84" s="27">
        <v>5.1842782028980799E-4</v>
      </c>
      <c r="AM84" s="27">
        <v>2.2764204900706572E-3</v>
      </c>
      <c r="AN84" s="27">
        <v>2.5932460833471465E-5</v>
      </c>
      <c r="AO84" s="27">
        <v>1.1686128350888985E-3</v>
      </c>
      <c r="AP84" s="27">
        <v>1.3458935839820438E-4</v>
      </c>
    </row>
    <row r="85" spans="1:42" x14ac:dyDescent="0.2">
      <c r="A85" t="s">
        <v>144</v>
      </c>
      <c r="B85" s="23" t="s">
        <v>143</v>
      </c>
      <c r="C85" s="24">
        <v>2010</v>
      </c>
      <c r="D85" s="25">
        <v>0</v>
      </c>
      <c r="E85" s="25">
        <v>0</v>
      </c>
      <c r="F85" s="25">
        <v>0</v>
      </c>
      <c r="G85" s="25">
        <v>0</v>
      </c>
      <c r="H85" s="25">
        <v>0</v>
      </c>
      <c r="I85" s="25">
        <v>60</v>
      </c>
      <c r="J85" s="25">
        <v>140</v>
      </c>
      <c r="K85" s="25">
        <v>294</v>
      </c>
      <c r="L85" s="25">
        <v>648</v>
      </c>
      <c r="M85" s="25">
        <v>962</v>
      </c>
      <c r="N85" s="25">
        <v>200</v>
      </c>
      <c r="O85" s="25">
        <v>1904</v>
      </c>
      <c r="P85" s="26">
        <v>2104</v>
      </c>
      <c r="Q85" s="25">
        <v>1083664.9839999999</v>
      </c>
      <c r="R85" s="25">
        <v>2207634.071</v>
      </c>
      <c r="S85" s="25">
        <v>2447809.6439999999</v>
      </c>
      <c r="T85" s="25">
        <v>2252455.3450000002</v>
      </c>
      <c r="U85" s="25">
        <v>2511271.9369999999</v>
      </c>
      <c r="V85" s="25">
        <v>2671795.9079999998</v>
      </c>
      <c r="W85" s="25">
        <v>2228963.6940000001</v>
      </c>
      <c r="X85" s="25">
        <v>1637561.423</v>
      </c>
      <c r="Y85" s="25">
        <v>1089156.9950000001</v>
      </c>
      <c r="Z85" s="25">
        <v>413687.53899999999</v>
      </c>
      <c r="AA85" s="25">
        <v>15403595.582999999</v>
      </c>
      <c r="AB85" s="25">
        <v>1502844.534</v>
      </c>
      <c r="AC85" s="25">
        <v>16906440.116999999</v>
      </c>
      <c r="AD85" s="27">
        <v>0</v>
      </c>
      <c r="AE85" s="27">
        <v>0</v>
      </c>
      <c r="AF85" s="27">
        <v>0</v>
      </c>
      <c r="AG85" s="27">
        <v>0</v>
      </c>
      <c r="AH85" s="27">
        <v>0</v>
      </c>
      <c r="AI85" s="27">
        <v>2.2456805110130443E-5</v>
      </c>
      <c r="AJ85" s="27">
        <v>6.2809457317253186E-5</v>
      </c>
      <c r="AK85" s="27">
        <v>1.7953525032446982E-4</v>
      </c>
      <c r="AL85" s="27">
        <v>5.9495555092128839E-4</v>
      </c>
      <c r="AM85" s="27">
        <v>2.3254265824042626E-3</v>
      </c>
      <c r="AN85" s="27">
        <v>1.298398149460167E-5</v>
      </c>
      <c r="AO85" s="27">
        <v>1.2669307815441674E-3</v>
      </c>
      <c r="AP85" s="27">
        <v>1.2444961715413742E-4</v>
      </c>
    </row>
    <row r="86" spans="1:42" x14ac:dyDescent="0.2">
      <c r="A86" t="s">
        <v>145</v>
      </c>
      <c r="B86" s="23" t="s">
        <v>143</v>
      </c>
      <c r="C86" s="24">
        <v>2011</v>
      </c>
      <c r="D86" s="25">
        <v>0</v>
      </c>
      <c r="E86" s="25">
        <v>0</v>
      </c>
      <c r="F86" s="25">
        <v>0</v>
      </c>
      <c r="G86" s="25">
        <v>0</v>
      </c>
      <c r="H86" s="25">
        <v>10</v>
      </c>
      <c r="I86" s="25">
        <v>74</v>
      </c>
      <c r="J86" s="25">
        <v>193</v>
      </c>
      <c r="K86" s="25">
        <v>327</v>
      </c>
      <c r="L86" s="25">
        <v>629</v>
      </c>
      <c r="M86" s="25">
        <v>1078</v>
      </c>
      <c r="N86" s="25">
        <v>277</v>
      </c>
      <c r="O86" s="25">
        <v>2034</v>
      </c>
      <c r="P86" s="26">
        <v>2311</v>
      </c>
      <c r="Q86" s="25">
        <v>1076278.574</v>
      </c>
      <c r="R86" s="25">
        <v>2198252.3190000001</v>
      </c>
      <c r="S86" s="25">
        <v>2450814.7779999999</v>
      </c>
      <c r="T86" s="25">
        <v>2269669.4440000001</v>
      </c>
      <c r="U86" s="25">
        <v>2465973.4670000002</v>
      </c>
      <c r="V86" s="25">
        <v>2693234.031</v>
      </c>
      <c r="W86" s="25">
        <v>2282822.878</v>
      </c>
      <c r="X86" s="25">
        <v>1677543.2919999999</v>
      </c>
      <c r="Y86" s="25">
        <v>1093333.703</v>
      </c>
      <c r="Z86" s="25">
        <v>430240.88799999998</v>
      </c>
      <c r="AA86" s="25">
        <v>15437045.491</v>
      </c>
      <c r="AB86" s="25">
        <v>1523574.591</v>
      </c>
      <c r="AC86" s="25">
        <v>16960620.082000002</v>
      </c>
      <c r="AD86" s="27">
        <v>0</v>
      </c>
      <c r="AE86" s="27">
        <v>0</v>
      </c>
      <c r="AF86" s="27">
        <v>0</v>
      </c>
      <c r="AG86" s="27">
        <v>0</v>
      </c>
      <c r="AH86" s="27">
        <v>4.0551936725278638E-6</v>
      </c>
      <c r="AI86" s="27">
        <v>2.747626056563816E-5</v>
      </c>
      <c r="AJ86" s="27">
        <v>8.4544447955195231E-5</v>
      </c>
      <c r="AK86" s="27">
        <v>1.9492790532406719E-4</v>
      </c>
      <c r="AL86" s="27">
        <v>5.7530468353265431E-4</v>
      </c>
      <c r="AM86" s="27">
        <v>2.5055731104757298E-3</v>
      </c>
      <c r="AN86" s="27">
        <v>1.7943848138654164E-5</v>
      </c>
      <c r="AO86" s="27">
        <v>1.3350183259914971E-3</v>
      </c>
      <c r="AP86" s="27">
        <v>1.3625681070780085E-4</v>
      </c>
    </row>
    <row r="87" spans="1:42" x14ac:dyDescent="0.2">
      <c r="A87" t="s">
        <v>146</v>
      </c>
      <c r="B87" s="23" t="s">
        <v>143</v>
      </c>
      <c r="C87" s="24">
        <v>2012</v>
      </c>
      <c r="D87" s="25">
        <v>0</v>
      </c>
      <c r="E87" s="25">
        <v>0</v>
      </c>
      <c r="F87" s="25">
        <v>0</v>
      </c>
      <c r="G87" s="25">
        <v>0</v>
      </c>
      <c r="H87" s="25">
        <v>0</v>
      </c>
      <c r="I87" s="25">
        <v>25</v>
      </c>
      <c r="J87" s="25">
        <v>186</v>
      </c>
      <c r="K87" s="25">
        <v>324</v>
      </c>
      <c r="L87" s="25">
        <v>606</v>
      </c>
      <c r="M87" s="25">
        <v>1055</v>
      </c>
      <c r="N87" s="25">
        <v>211</v>
      </c>
      <c r="O87" s="25">
        <v>1985</v>
      </c>
      <c r="P87" s="26">
        <v>2196</v>
      </c>
      <c r="Q87" s="25">
        <v>1062753.574</v>
      </c>
      <c r="R87" s="25">
        <v>2185260.2760000001</v>
      </c>
      <c r="S87" s="25">
        <v>2447663.5260000001</v>
      </c>
      <c r="T87" s="25">
        <v>2286073.11</v>
      </c>
      <c r="U87" s="25">
        <v>2414774.2719999999</v>
      </c>
      <c r="V87" s="25">
        <v>2700344.2289999998</v>
      </c>
      <c r="W87" s="25">
        <v>2328421.781</v>
      </c>
      <c r="X87" s="25">
        <v>1732394.8089999999</v>
      </c>
      <c r="Y87" s="25">
        <v>1095270.8570000001</v>
      </c>
      <c r="Z87" s="25">
        <v>445257.47200000001</v>
      </c>
      <c r="AA87" s="25">
        <v>15425290.767999999</v>
      </c>
      <c r="AB87" s="25">
        <v>1540528.3290000001</v>
      </c>
      <c r="AC87" s="25">
        <v>16965819.096999999</v>
      </c>
      <c r="AD87" s="27">
        <v>0</v>
      </c>
      <c r="AE87" s="27">
        <v>0</v>
      </c>
      <c r="AF87" s="27">
        <v>0</v>
      </c>
      <c r="AG87" s="27">
        <v>0</v>
      </c>
      <c r="AH87" s="27">
        <v>0</v>
      </c>
      <c r="AI87" s="27">
        <v>9.25807892620345E-6</v>
      </c>
      <c r="AJ87" s="27">
        <v>7.9882434324299079E-5</v>
      </c>
      <c r="AK87" s="27">
        <v>1.8702434244017641E-4</v>
      </c>
      <c r="AL87" s="27">
        <v>5.5328779737631598E-4</v>
      </c>
      <c r="AM87" s="27">
        <v>2.3694155996106451E-3</v>
      </c>
      <c r="AN87" s="27">
        <v>1.3678834530479174E-5</v>
      </c>
      <c r="AO87" s="27">
        <v>1.2885189857485572E-3</v>
      </c>
      <c r="AP87" s="27">
        <v>1.2943672141289719E-4</v>
      </c>
    </row>
    <row r="88" spans="1:42" x14ac:dyDescent="0.2">
      <c r="A88" t="s">
        <v>147</v>
      </c>
      <c r="B88" s="23" t="s">
        <v>143</v>
      </c>
      <c r="C88" s="24">
        <v>2013</v>
      </c>
      <c r="D88" s="25">
        <v>0</v>
      </c>
      <c r="E88" s="25">
        <v>0</v>
      </c>
      <c r="F88" s="25">
        <v>0</v>
      </c>
      <c r="G88" s="25">
        <v>0</v>
      </c>
      <c r="H88" s="25">
        <v>13</v>
      </c>
      <c r="I88" s="25">
        <v>115</v>
      </c>
      <c r="J88" s="25">
        <v>278</v>
      </c>
      <c r="K88" s="25">
        <v>374</v>
      </c>
      <c r="L88" s="25">
        <v>609</v>
      </c>
      <c r="M88" s="25">
        <v>1153</v>
      </c>
      <c r="N88" s="25">
        <v>406</v>
      </c>
      <c r="O88" s="25">
        <v>2136</v>
      </c>
      <c r="P88" s="26">
        <v>2542</v>
      </c>
      <c r="Q88" s="25">
        <v>1063059.5109999999</v>
      </c>
      <c r="R88" s="25">
        <v>2191710.176</v>
      </c>
      <c r="S88" s="25">
        <v>2451029.6340000001</v>
      </c>
      <c r="T88" s="25">
        <v>2322338.1359999999</v>
      </c>
      <c r="U88" s="25">
        <v>2390987.6549999998</v>
      </c>
      <c r="V88" s="25">
        <v>2703347.9389999998</v>
      </c>
      <c r="W88" s="25">
        <v>2370885.452</v>
      </c>
      <c r="X88" s="25">
        <v>1780374.5109999999</v>
      </c>
      <c r="Y88" s="25">
        <v>1093985.9010000001</v>
      </c>
      <c r="Z88" s="25">
        <v>458530.58799999999</v>
      </c>
      <c r="AA88" s="25">
        <v>15493358.502999999</v>
      </c>
      <c r="AB88" s="25">
        <v>1552516.4890000001</v>
      </c>
      <c r="AC88" s="25">
        <v>17045874.991999999</v>
      </c>
      <c r="AD88" s="27">
        <v>0</v>
      </c>
      <c r="AE88" s="27">
        <v>0</v>
      </c>
      <c r="AF88" s="27">
        <v>0</v>
      </c>
      <c r="AG88" s="27">
        <v>0</v>
      </c>
      <c r="AH88" s="27">
        <v>5.4370836975316805E-6</v>
      </c>
      <c r="AI88" s="27">
        <v>4.2539844146935763E-5</v>
      </c>
      <c r="AJ88" s="27">
        <v>1.1725577031378233E-4</v>
      </c>
      <c r="AK88" s="27">
        <v>2.1006816132743434E-4</v>
      </c>
      <c r="AL88" s="27">
        <v>5.5667993476270585E-4</v>
      </c>
      <c r="AM88" s="27">
        <v>2.5145541653591929E-3</v>
      </c>
      <c r="AN88" s="27">
        <v>2.6204776706185796E-5</v>
      </c>
      <c r="AO88" s="27">
        <v>1.3758307980199494E-3</v>
      </c>
      <c r="AP88" s="27">
        <v>1.4912698827094627E-4</v>
      </c>
    </row>
    <row r="89" spans="1:42" x14ac:dyDescent="0.2">
      <c r="A89" t="s">
        <v>148</v>
      </c>
      <c r="B89" s="23" t="s">
        <v>143</v>
      </c>
      <c r="C89" s="24">
        <v>2014</v>
      </c>
      <c r="D89" s="25">
        <v>0</v>
      </c>
      <c r="E89" s="25">
        <v>0</v>
      </c>
      <c r="F89" s="25">
        <v>0</v>
      </c>
      <c r="G89" s="25">
        <v>13</v>
      </c>
      <c r="H89" s="25">
        <v>22</v>
      </c>
      <c r="I89" s="25">
        <v>139</v>
      </c>
      <c r="J89" s="25">
        <v>277</v>
      </c>
      <c r="K89" s="25">
        <v>388</v>
      </c>
      <c r="L89" s="25">
        <v>671</v>
      </c>
      <c r="M89" s="25">
        <v>1084</v>
      </c>
      <c r="N89" s="25">
        <v>451</v>
      </c>
      <c r="O89" s="25">
        <v>2143</v>
      </c>
      <c r="P89" s="26">
        <v>2594</v>
      </c>
      <c r="Q89" s="25">
        <v>1070704.605</v>
      </c>
      <c r="R89" s="25">
        <v>2221061.8509999998</v>
      </c>
      <c r="S89" s="25">
        <v>2474681.6660000002</v>
      </c>
      <c r="T89" s="25">
        <v>2392226.9989999998</v>
      </c>
      <c r="U89" s="25">
        <v>2399871.9750000001</v>
      </c>
      <c r="V89" s="25">
        <v>2725974.1490000002</v>
      </c>
      <c r="W89" s="25">
        <v>2446347.9810000001</v>
      </c>
      <c r="X89" s="25">
        <v>1871177.45</v>
      </c>
      <c r="Y89" s="25">
        <v>1124170.503</v>
      </c>
      <c r="Z89" s="25">
        <v>476813.783</v>
      </c>
      <c r="AA89" s="25">
        <v>15730869.226</v>
      </c>
      <c r="AB89" s="25">
        <v>1600984.2860000001</v>
      </c>
      <c r="AC89" s="25">
        <v>17331853.511999998</v>
      </c>
      <c r="AD89" s="27">
        <v>0</v>
      </c>
      <c r="AE89" s="27">
        <v>0</v>
      </c>
      <c r="AF89" s="27">
        <v>0</v>
      </c>
      <c r="AG89" s="27">
        <v>5.4342669008560924E-6</v>
      </c>
      <c r="AH89" s="27">
        <v>9.1671556771273177E-6</v>
      </c>
      <c r="AI89" s="27">
        <v>5.0990945769236633E-5</v>
      </c>
      <c r="AJ89" s="27">
        <v>1.1323000740343161E-4</v>
      </c>
      <c r="AK89" s="27">
        <v>2.0735606876835761E-4</v>
      </c>
      <c r="AL89" s="27">
        <v>5.9688454572446648E-4</v>
      </c>
      <c r="AM89" s="27">
        <v>2.2734242143331667E-3</v>
      </c>
      <c r="AN89" s="27">
        <v>2.8669744406404871E-5</v>
      </c>
      <c r="AO89" s="27">
        <v>1.3385515515297194E-3</v>
      </c>
      <c r="AP89" s="27">
        <v>1.4966662383824101E-4</v>
      </c>
    </row>
    <row r="90" spans="1:42" x14ac:dyDescent="0.2">
      <c r="A90" t="s">
        <v>149</v>
      </c>
      <c r="B90" s="23" t="s">
        <v>143</v>
      </c>
      <c r="C90" s="24">
        <v>2015</v>
      </c>
      <c r="D90" s="25">
        <v>0</v>
      </c>
      <c r="E90" s="25">
        <v>0</v>
      </c>
      <c r="F90" s="25">
        <v>0</v>
      </c>
      <c r="G90" s="25">
        <v>0</v>
      </c>
      <c r="H90" s="25">
        <v>0</v>
      </c>
      <c r="I90" s="25">
        <v>56</v>
      </c>
      <c r="J90" s="25">
        <v>224</v>
      </c>
      <c r="K90" s="25">
        <v>441</v>
      </c>
      <c r="L90" s="25">
        <v>733</v>
      </c>
      <c r="M90" s="25">
        <v>1097</v>
      </c>
      <c r="N90" s="25">
        <v>280</v>
      </c>
      <c r="O90" s="25">
        <v>2271</v>
      </c>
      <c r="P90" s="26">
        <v>2551</v>
      </c>
      <c r="Q90" s="25">
        <v>1064943.575</v>
      </c>
      <c r="R90" s="25">
        <v>2210282.1260000002</v>
      </c>
      <c r="S90" s="25">
        <v>2448874.5329999998</v>
      </c>
      <c r="T90" s="25">
        <v>2426553.2089999998</v>
      </c>
      <c r="U90" s="25">
        <v>2388301.2420000001</v>
      </c>
      <c r="V90" s="25">
        <v>2709205.4819999998</v>
      </c>
      <c r="W90" s="25">
        <v>2498190</v>
      </c>
      <c r="X90" s="25">
        <v>1961767.3489999999</v>
      </c>
      <c r="Y90" s="25">
        <v>1157635.5220000001</v>
      </c>
      <c r="Z90" s="25">
        <v>494974.69099999999</v>
      </c>
      <c r="AA90" s="25">
        <v>15746350.166999999</v>
      </c>
      <c r="AB90" s="25">
        <v>1652610.213</v>
      </c>
      <c r="AC90" s="25">
        <v>17398960.379999999</v>
      </c>
      <c r="AD90" s="27">
        <v>0</v>
      </c>
      <c r="AE90" s="27">
        <v>0</v>
      </c>
      <c r="AF90" s="27">
        <v>0</v>
      </c>
      <c r="AG90" s="27">
        <v>0</v>
      </c>
      <c r="AH90" s="27">
        <v>0</v>
      </c>
      <c r="AI90" s="27">
        <v>2.0670266752398372E-5</v>
      </c>
      <c r="AJ90" s="27">
        <v>8.9664917400197747E-5</v>
      </c>
      <c r="AK90" s="27">
        <v>2.2479729832632666E-4</v>
      </c>
      <c r="AL90" s="27">
        <v>6.3318720449561316E-4</v>
      </c>
      <c r="AM90" s="27">
        <v>2.2162749327318638E-3</v>
      </c>
      <c r="AN90" s="27">
        <v>1.7781898473641381E-5</v>
      </c>
      <c r="AO90" s="27">
        <v>1.3741897406512034E-3</v>
      </c>
      <c r="AP90" s="27">
        <v>1.4661795557235473E-4</v>
      </c>
    </row>
    <row r="91" spans="1:42" x14ac:dyDescent="0.2">
      <c r="A91" t="s">
        <v>150</v>
      </c>
      <c r="B91" s="23" t="s">
        <v>143</v>
      </c>
      <c r="C91" s="24">
        <v>2016</v>
      </c>
      <c r="D91" s="25">
        <v>0</v>
      </c>
      <c r="E91" s="25">
        <v>0</v>
      </c>
      <c r="F91" s="25">
        <v>0</v>
      </c>
      <c r="G91" s="25">
        <v>0</v>
      </c>
      <c r="H91" s="25">
        <v>30</v>
      </c>
      <c r="I91" s="25">
        <v>108</v>
      </c>
      <c r="J91" s="25">
        <v>274</v>
      </c>
      <c r="K91" s="25">
        <v>471</v>
      </c>
      <c r="L91" s="25">
        <v>701</v>
      </c>
      <c r="M91" s="25">
        <v>1088</v>
      </c>
      <c r="N91" s="25">
        <v>412</v>
      </c>
      <c r="O91" s="25">
        <v>2260</v>
      </c>
      <c r="P91" s="26">
        <v>2672</v>
      </c>
      <c r="Q91" s="25">
        <v>1100233.4720000001</v>
      </c>
      <c r="R91" s="25">
        <v>2277652.929</v>
      </c>
      <c r="S91" s="25">
        <v>2496728.9920000001</v>
      </c>
      <c r="T91" s="25">
        <v>2539950.6469999999</v>
      </c>
      <c r="U91" s="25">
        <v>2444310.5619999999</v>
      </c>
      <c r="V91" s="25">
        <v>2759872.6090000002</v>
      </c>
      <c r="W91" s="25">
        <v>2595851.11</v>
      </c>
      <c r="X91" s="25">
        <v>2094603.5249999999</v>
      </c>
      <c r="Y91" s="25">
        <v>1203592.618</v>
      </c>
      <c r="Z91" s="25">
        <v>517464.64500000002</v>
      </c>
      <c r="AA91" s="25">
        <v>16214600.320999999</v>
      </c>
      <c r="AB91" s="25">
        <v>1721057.263</v>
      </c>
      <c r="AC91" s="25">
        <v>17935657.583999999</v>
      </c>
      <c r="AD91" s="27">
        <v>0</v>
      </c>
      <c r="AE91" s="27">
        <v>0</v>
      </c>
      <c r="AF91" s="27">
        <v>0</v>
      </c>
      <c r="AG91" s="27">
        <v>0</v>
      </c>
      <c r="AH91" s="27">
        <v>1.2273399487932991E-5</v>
      </c>
      <c r="AI91" s="27">
        <v>3.913224097656168E-5</v>
      </c>
      <c r="AJ91" s="27">
        <v>1.055530492270799E-4</v>
      </c>
      <c r="AK91" s="27">
        <v>2.2486355741237475E-4</v>
      </c>
      <c r="AL91" s="27">
        <v>5.8242298059691159E-4</v>
      </c>
      <c r="AM91" s="27">
        <v>2.1025591033373885E-3</v>
      </c>
      <c r="AN91" s="27">
        <v>2.5409198613820093E-5</v>
      </c>
      <c r="AO91" s="27">
        <v>1.3131463133658674E-3</v>
      </c>
      <c r="AP91" s="27">
        <v>1.4897697435881202E-4</v>
      </c>
    </row>
    <row r="92" spans="1:42" x14ac:dyDescent="0.2">
      <c r="A92" t="s">
        <v>151</v>
      </c>
      <c r="B92" s="28" t="s">
        <v>143</v>
      </c>
      <c r="C92" s="24">
        <v>2017</v>
      </c>
      <c r="D92" s="25">
        <v>0</v>
      </c>
      <c r="E92" s="25">
        <v>0</v>
      </c>
      <c r="F92" s="25">
        <v>0</v>
      </c>
      <c r="G92" s="25">
        <v>0</v>
      </c>
      <c r="H92" s="25">
        <v>0</v>
      </c>
      <c r="I92" s="25">
        <v>51</v>
      </c>
      <c r="J92" s="25">
        <v>300</v>
      </c>
      <c r="K92" s="25">
        <v>516</v>
      </c>
      <c r="L92" s="25">
        <v>744</v>
      </c>
      <c r="M92" s="25">
        <v>1294</v>
      </c>
      <c r="N92" s="25">
        <v>351</v>
      </c>
      <c r="O92" s="25">
        <v>2554</v>
      </c>
      <c r="P92" s="26">
        <v>2905</v>
      </c>
      <c r="Q92" s="25">
        <v>1115082</v>
      </c>
      <c r="R92" s="25">
        <v>2308358</v>
      </c>
      <c r="S92" s="25">
        <v>2515016</v>
      </c>
      <c r="T92" s="25">
        <v>2617967</v>
      </c>
      <c r="U92" s="25">
        <v>2482411</v>
      </c>
      <c r="V92" s="25">
        <v>2775781</v>
      </c>
      <c r="W92" s="25">
        <v>2671831</v>
      </c>
      <c r="X92" s="25">
        <v>2184197</v>
      </c>
      <c r="Y92" s="25">
        <v>1241746</v>
      </c>
      <c r="Z92" s="25">
        <v>526343</v>
      </c>
      <c r="AA92" s="25">
        <v>16486446</v>
      </c>
      <c r="AB92" s="25">
        <v>1768089</v>
      </c>
      <c r="AC92" s="25">
        <v>18254535</v>
      </c>
      <c r="AD92" s="27">
        <v>0</v>
      </c>
      <c r="AE92" s="27">
        <v>0</v>
      </c>
      <c r="AF92" s="27">
        <v>0</v>
      </c>
      <c r="AG92" s="27">
        <v>0</v>
      </c>
      <c r="AH92" s="27">
        <v>0</v>
      </c>
      <c r="AI92" s="27">
        <v>1.8373207396404831E-5</v>
      </c>
      <c r="AJ92" s="27">
        <v>1.1228255080504718E-4</v>
      </c>
      <c r="AK92" s="27">
        <v>2.3624242685069157E-4</v>
      </c>
      <c r="AL92" s="27">
        <v>5.9915634920507089E-4</v>
      </c>
      <c r="AM92" s="27">
        <v>2.4584728969512274E-3</v>
      </c>
      <c r="AN92" s="27">
        <v>2.1290216217612941E-5</v>
      </c>
      <c r="AO92" s="27">
        <v>1.4444974206615166E-3</v>
      </c>
      <c r="AP92" s="27">
        <v>1.5913853735523802E-4</v>
      </c>
    </row>
    <row r="93" spans="1:42" x14ac:dyDescent="0.2">
      <c r="A93" t="s">
        <v>152</v>
      </c>
      <c r="B93" s="23" t="s">
        <v>153</v>
      </c>
      <c r="C93" s="24">
        <v>2009</v>
      </c>
      <c r="D93" s="25">
        <v>0</v>
      </c>
      <c r="E93" s="25">
        <v>0</v>
      </c>
      <c r="F93" s="25">
        <v>0</v>
      </c>
      <c r="G93" s="25">
        <v>0</v>
      </c>
      <c r="H93" s="25">
        <v>10</v>
      </c>
      <c r="I93" s="25">
        <v>31</v>
      </c>
      <c r="J93" s="25">
        <v>116</v>
      </c>
      <c r="K93" s="25">
        <v>189</v>
      </c>
      <c r="L93" s="25">
        <v>410</v>
      </c>
      <c r="M93" s="25">
        <v>562</v>
      </c>
      <c r="N93" s="25">
        <v>157</v>
      </c>
      <c r="O93" s="25">
        <v>1161</v>
      </c>
      <c r="P93" s="26">
        <v>1318</v>
      </c>
      <c r="Q93" s="25">
        <v>739624.83200000005</v>
      </c>
      <c r="R93" s="25">
        <v>1392671.2690000001</v>
      </c>
      <c r="S93" s="25">
        <v>1417353.1869999999</v>
      </c>
      <c r="T93" s="25">
        <v>1376408.67</v>
      </c>
      <c r="U93" s="25">
        <v>1467137.1529999999</v>
      </c>
      <c r="V93" s="25">
        <v>1355167.804</v>
      </c>
      <c r="W93" s="25">
        <v>983688.554</v>
      </c>
      <c r="X93" s="25">
        <v>547344.33299999998</v>
      </c>
      <c r="Y93" s="25">
        <v>315195.21000000002</v>
      </c>
      <c r="Z93" s="25">
        <v>116393.38099999999</v>
      </c>
      <c r="AA93" s="25">
        <v>8732051.4690000005</v>
      </c>
      <c r="AB93" s="25">
        <v>431588.59100000001</v>
      </c>
      <c r="AC93" s="25">
        <v>9163640.0600000005</v>
      </c>
      <c r="AD93" s="27">
        <v>0</v>
      </c>
      <c r="AE93" s="27">
        <v>0</v>
      </c>
      <c r="AF93" s="27">
        <v>0</v>
      </c>
      <c r="AG93" s="27">
        <v>0</v>
      </c>
      <c r="AH93" s="27">
        <v>6.8159953413707874E-6</v>
      </c>
      <c r="AI93" s="27">
        <v>2.2875395879756304E-5</v>
      </c>
      <c r="AJ93" s="27">
        <v>1.1792350284884986E-4</v>
      </c>
      <c r="AK93" s="27">
        <v>3.4530365732314983E-4</v>
      </c>
      <c r="AL93" s="27">
        <v>1.3007811889019505E-3</v>
      </c>
      <c r="AM93" s="27">
        <v>4.8284532605853249E-3</v>
      </c>
      <c r="AN93" s="27">
        <v>1.7979738273116217E-5</v>
      </c>
      <c r="AO93" s="27">
        <v>2.6900618417876575E-3</v>
      </c>
      <c r="AP93" s="27">
        <v>1.438293070625037E-4</v>
      </c>
    </row>
    <row r="94" spans="1:42" x14ac:dyDescent="0.2">
      <c r="A94" t="s">
        <v>154</v>
      </c>
      <c r="B94" s="23" t="s">
        <v>153</v>
      </c>
      <c r="C94" s="24">
        <v>2010</v>
      </c>
      <c r="D94" s="25">
        <v>0</v>
      </c>
      <c r="E94" s="25">
        <v>0</v>
      </c>
      <c r="F94" s="25">
        <v>0</v>
      </c>
      <c r="G94" s="25">
        <v>0</v>
      </c>
      <c r="H94" s="25">
        <v>0</v>
      </c>
      <c r="I94" s="25">
        <v>22</v>
      </c>
      <c r="J94" s="25">
        <v>91</v>
      </c>
      <c r="K94" s="25">
        <v>223</v>
      </c>
      <c r="L94" s="25">
        <v>392</v>
      </c>
      <c r="M94" s="25">
        <v>557</v>
      </c>
      <c r="N94" s="25">
        <v>113</v>
      </c>
      <c r="O94" s="25">
        <v>1172</v>
      </c>
      <c r="P94" s="26">
        <v>1285</v>
      </c>
      <c r="Q94" s="25">
        <v>695925.40599999996</v>
      </c>
      <c r="R94" s="25">
        <v>1371186.507</v>
      </c>
      <c r="S94" s="25">
        <v>1390282.4680000001</v>
      </c>
      <c r="T94" s="25">
        <v>1333440.068</v>
      </c>
      <c r="U94" s="25">
        <v>1437063.361</v>
      </c>
      <c r="V94" s="25">
        <v>1362741.007</v>
      </c>
      <c r="W94" s="25">
        <v>1016218.964</v>
      </c>
      <c r="X94" s="25">
        <v>571854.83100000001</v>
      </c>
      <c r="Y94" s="25">
        <v>307713.27799999999</v>
      </c>
      <c r="Z94" s="25">
        <v>111861.603</v>
      </c>
      <c r="AA94" s="25">
        <v>8606857.7810000014</v>
      </c>
      <c r="AB94" s="25">
        <v>419574.88099999999</v>
      </c>
      <c r="AC94" s="25">
        <v>9026432.6620000005</v>
      </c>
      <c r="AD94" s="27">
        <v>0</v>
      </c>
      <c r="AE94" s="27">
        <v>0</v>
      </c>
      <c r="AF94" s="27">
        <v>0</v>
      </c>
      <c r="AG94" s="27">
        <v>0</v>
      </c>
      <c r="AH94" s="27">
        <v>0</v>
      </c>
      <c r="AI94" s="27">
        <v>1.6143933357103415E-5</v>
      </c>
      <c r="AJ94" s="27">
        <v>8.9547630209349253E-5</v>
      </c>
      <c r="AK94" s="27">
        <v>3.8995910834580325E-4</v>
      </c>
      <c r="AL94" s="27">
        <v>1.2739131783581989E-3</v>
      </c>
      <c r="AM94" s="27">
        <v>4.9793672275552855E-3</v>
      </c>
      <c r="AN94" s="27">
        <v>1.3129065551594478E-5</v>
      </c>
      <c r="AO94" s="27">
        <v>2.7933035390648184E-3</v>
      </c>
      <c r="AP94" s="27">
        <v>1.4235967276526279E-4</v>
      </c>
    </row>
    <row r="95" spans="1:42" x14ac:dyDescent="0.2">
      <c r="A95" t="s">
        <v>155</v>
      </c>
      <c r="B95" s="23" t="s">
        <v>153</v>
      </c>
      <c r="C95" s="24">
        <v>2011</v>
      </c>
      <c r="D95" s="25">
        <v>0</v>
      </c>
      <c r="E95" s="25">
        <v>0</v>
      </c>
      <c r="F95" s="25">
        <v>0</v>
      </c>
      <c r="G95" s="25">
        <v>0</v>
      </c>
      <c r="H95" s="25">
        <v>0</v>
      </c>
      <c r="I95" s="25">
        <v>12</v>
      </c>
      <c r="J95" s="25">
        <v>130</v>
      </c>
      <c r="K95" s="25">
        <v>253</v>
      </c>
      <c r="L95" s="25">
        <v>376</v>
      </c>
      <c r="M95" s="25">
        <v>544</v>
      </c>
      <c r="N95" s="25">
        <v>142</v>
      </c>
      <c r="O95" s="25">
        <v>1173</v>
      </c>
      <c r="P95" s="26">
        <v>1315</v>
      </c>
      <c r="Q95" s="25">
        <v>690598.10900000005</v>
      </c>
      <c r="R95" s="25">
        <v>1374777.983</v>
      </c>
      <c r="S95" s="25">
        <v>1391755.571</v>
      </c>
      <c r="T95" s="25">
        <v>1329501.9569999999</v>
      </c>
      <c r="U95" s="25">
        <v>1415733.0630000001</v>
      </c>
      <c r="V95" s="25">
        <v>1371910.057</v>
      </c>
      <c r="W95" s="25">
        <v>1041014.904</v>
      </c>
      <c r="X95" s="25">
        <v>588939.09499999997</v>
      </c>
      <c r="Y95" s="25">
        <v>310828.94799999997</v>
      </c>
      <c r="Z95" s="25">
        <v>113346.603</v>
      </c>
      <c r="AA95" s="25">
        <v>8615291.6439999994</v>
      </c>
      <c r="AB95" s="25">
        <v>424175.55099999998</v>
      </c>
      <c r="AC95" s="25">
        <v>9039467.1950000003</v>
      </c>
      <c r="AD95" s="27">
        <v>0</v>
      </c>
      <c r="AE95" s="27">
        <v>0</v>
      </c>
      <c r="AF95" s="27">
        <v>0</v>
      </c>
      <c r="AG95" s="27">
        <v>0</v>
      </c>
      <c r="AH95" s="27">
        <v>0</v>
      </c>
      <c r="AI95" s="27">
        <v>8.7469290998863199E-6</v>
      </c>
      <c r="AJ95" s="27">
        <v>1.2487813527019398E-4</v>
      </c>
      <c r="AK95" s="27">
        <v>4.2958601686987684E-4</v>
      </c>
      <c r="AL95" s="27">
        <v>1.2096685409108035E-3</v>
      </c>
      <c r="AM95" s="27">
        <v>4.7994380563835684E-3</v>
      </c>
      <c r="AN95" s="27">
        <v>1.648232072316367E-5</v>
      </c>
      <c r="AO95" s="27">
        <v>2.7653644752382253E-3</v>
      </c>
      <c r="AP95" s="27">
        <v>1.4547317575612929E-4</v>
      </c>
    </row>
    <row r="96" spans="1:42" x14ac:dyDescent="0.2">
      <c r="A96" t="s">
        <v>156</v>
      </c>
      <c r="B96" s="23" t="s">
        <v>153</v>
      </c>
      <c r="C96" s="24">
        <v>2012</v>
      </c>
      <c r="D96" s="25">
        <v>0</v>
      </c>
      <c r="E96" s="25">
        <v>0</v>
      </c>
      <c r="F96" s="25">
        <v>0</v>
      </c>
      <c r="G96" s="25">
        <v>0</v>
      </c>
      <c r="H96" s="25">
        <v>0</v>
      </c>
      <c r="I96" s="25">
        <v>13</v>
      </c>
      <c r="J96" s="25">
        <v>109</v>
      </c>
      <c r="K96" s="25">
        <v>156</v>
      </c>
      <c r="L96" s="25">
        <v>419</v>
      </c>
      <c r="M96" s="25">
        <v>533</v>
      </c>
      <c r="N96" s="25">
        <v>122</v>
      </c>
      <c r="O96" s="25">
        <v>1108</v>
      </c>
      <c r="P96" s="26">
        <v>1230</v>
      </c>
      <c r="Q96" s="25">
        <v>700954.23400000005</v>
      </c>
      <c r="R96" s="25">
        <v>1412764.26</v>
      </c>
      <c r="S96" s="25">
        <v>1434462.6470000001</v>
      </c>
      <c r="T96" s="25">
        <v>1370175.8810000001</v>
      </c>
      <c r="U96" s="25">
        <v>1433627.747</v>
      </c>
      <c r="V96" s="25">
        <v>1418795.5049999999</v>
      </c>
      <c r="W96" s="25">
        <v>1103370.078</v>
      </c>
      <c r="X96" s="25">
        <v>636876.429</v>
      </c>
      <c r="Y96" s="25">
        <v>327595.29300000001</v>
      </c>
      <c r="Z96" s="25">
        <v>121861.178</v>
      </c>
      <c r="AA96" s="25">
        <v>8874150.352</v>
      </c>
      <c r="AB96" s="25">
        <v>449456.47100000002</v>
      </c>
      <c r="AC96" s="25">
        <v>9323606.8230000008</v>
      </c>
      <c r="AD96" s="27">
        <v>0</v>
      </c>
      <c r="AE96" s="27">
        <v>0</v>
      </c>
      <c r="AF96" s="27">
        <v>0</v>
      </c>
      <c r="AG96" s="27">
        <v>0</v>
      </c>
      <c r="AH96" s="27">
        <v>0</v>
      </c>
      <c r="AI96" s="27">
        <v>9.1627017101382781E-6</v>
      </c>
      <c r="AJ96" s="27">
        <v>9.8788250808447243E-5</v>
      </c>
      <c r="AK96" s="27">
        <v>2.4494547591429229E-4</v>
      </c>
      <c r="AL96" s="27">
        <v>1.2790171560859392E-3</v>
      </c>
      <c r="AM96" s="27">
        <v>4.373829374930218E-3</v>
      </c>
      <c r="AN96" s="27">
        <v>1.3747795018201873E-5</v>
      </c>
      <c r="AO96" s="27">
        <v>2.4651997946203781E-3</v>
      </c>
      <c r="AP96" s="27">
        <v>1.3192319489124815E-4</v>
      </c>
    </row>
    <row r="97" spans="1:42" x14ac:dyDescent="0.2">
      <c r="A97" t="s">
        <v>157</v>
      </c>
      <c r="B97" s="23" t="s">
        <v>153</v>
      </c>
      <c r="C97" s="24">
        <v>2013</v>
      </c>
      <c r="D97" s="25">
        <v>0</v>
      </c>
      <c r="E97" s="25">
        <v>0</v>
      </c>
      <c r="F97" s="25">
        <v>0</v>
      </c>
      <c r="G97" s="25">
        <v>0</v>
      </c>
      <c r="H97" s="25">
        <v>17</v>
      </c>
      <c r="I97" s="25">
        <v>42</v>
      </c>
      <c r="J97" s="25">
        <v>113</v>
      </c>
      <c r="K97" s="25">
        <v>222</v>
      </c>
      <c r="L97" s="25">
        <v>398</v>
      </c>
      <c r="M97" s="25">
        <v>531</v>
      </c>
      <c r="N97" s="25">
        <v>172</v>
      </c>
      <c r="O97" s="25">
        <v>1151</v>
      </c>
      <c r="P97" s="26">
        <v>1323</v>
      </c>
      <c r="Q97" s="25">
        <v>691444.81099999999</v>
      </c>
      <c r="R97" s="25">
        <v>1426313.2660000001</v>
      </c>
      <c r="S97" s="25">
        <v>1446631.723</v>
      </c>
      <c r="T97" s="25">
        <v>1362817.3759999999</v>
      </c>
      <c r="U97" s="25">
        <v>1412578.6850000001</v>
      </c>
      <c r="V97" s="25">
        <v>1419745.4539999999</v>
      </c>
      <c r="W97" s="25">
        <v>1132038.4890000001</v>
      </c>
      <c r="X97" s="25">
        <v>670954.598</v>
      </c>
      <c r="Y97" s="25">
        <v>335349.01899999997</v>
      </c>
      <c r="Z97" s="25">
        <v>124659</v>
      </c>
      <c r="AA97" s="25">
        <v>8891569.8039999995</v>
      </c>
      <c r="AB97" s="25">
        <v>460008.01899999997</v>
      </c>
      <c r="AC97" s="25">
        <v>9351577.8229999989</v>
      </c>
      <c r="AD97" s="27">
        <v>0</v>
      </c>
      <c r="AE97" s="27">
        <v>0</v>
      </c>
      <c r="AF97" s="27">
        <v>0</v>
      </c>
      <c r="AG97" s="27">
        <v>0</v>
      </c>
      <c r="AH97" s="27">
        <v>1.2034727821197444E-5</v>
      </c>
      <c r="AI97" s="27">
        <v>2.9582767729010108E-5</v>
      </c>
      <c r="AJ97" s="27">
        <v>9.9819927589052133E-5</v>
      </c>
      <c r="AK97" s="27">
        <v>3.3087186623617117E-4</v>
      </c>
      <c r="AL97" s="27">
        <v>1.1868232123857802E-3</v>
      </c>
      <c r="AM97" s="27">
        <v>4.259620244025702E-3</v>
      </c>
      <c r="AN97" s="27">
        <v>1.9344165742546759E-5</v>
      </c>
      <c r="AO97" s="27">
        <v>2.5021302943851508E-3</v>
      </c>
      <c r="AP97" s="27">
        <v>1.4147345239924226E-4</v>
      </c>
    </row>
    <row r="98" spans="1:42" x14ac:dyDescent="0.2">
      <c r="A98" t="s">
        <v>158</v>
      </c>
      <c r="B98" s="23" t="s">
        <v>153</v>
      </c>
      <c r="C98" s="24">
        <v>2014</v>
      </c>
      <c r="D98" s="25">
        <v>0</v>
      </c>
      <c r="E98" s="25">
        <v>0</v>
      </c>
      <c r="F98" s="25">
        <v>0</v>
      </c>
      <c r="G98" s="25">
        <v>0</v>
      </c>
      <c r="H98" s="25">
        <v>14</v>
      </c>
      <c r="I98" s="25">
        <v>47</v>
      </c>
      <c r="J98" s="25">
        <v>187</v>
      </c>
      <c r="K98" s="25">
        <v>257</v>
      </c>
      <c r="L98" s="25">
        <v>348</v>
      </c>
      <c r="M98" s="25">
        <v>528</v>
      </c>
      <c r="N98" s="25">
        <v>248</v>
      </c>
      <c r="O98" s="25">
        <v>1133</v>
      </c>
      <c r="P98" s="26">
        <v>1381</v>
      </c>
      <c r="Q98" s="25">
        <v>666762.45200000005</v>
      </c>
      <c r="R98" s="25">
        <v>1392597.9</v>
      </c>
      <c r="S98" s="25">
        <v>1407174.959</v>
      </c>
      <c r="T98" s="25">
        <v>1343698.8330000001</v>
      </c>
      <c r="U98" s="25">
        <v>1372438.8870000001</v>
      </c>
      <c r="V98" s="25">
        <v>1383792.284</v>
      </c>
      <c r="W98" s="25">
        <v>1123092.8640000001</v>
      </c>
      <c r="X98" s="25">
        <v>673031.41200000001</v>
      </c>
      <c r="Y98" s="25">
        <v>329927.533</v>
      </c>
      <c r="Z98" s="25">
        <v>121363.599</v>
      </c>
      <c r="AA98" s="25">
        <v>8689558.1789999995</v>
      </c>
      <c r="AB98" s="25">
        <v>451291.13199999998</v>
      </c>
      <c r="AC98" s="25">
        <v>9140849.3109999988</v>
      </c>
      <c r="AD98" s="27">
        <v>0</v>
      </c>
      <c r="AE98" s="27">
        <v>0</v>
      </c>
      <c r="AF98" s="27">
        <v>0</v>
      </c>
      <c r="AG98" s="27">
        <v>0</v>
      </c>
      <c r="AH98" s="27">
        <v>1.0200818508285242E-5</v>
      </c>
      <c r="AI98" s="27">
        <v>3.3964635114268349E-5</v>
      </c>
      <c r="AJ98" s="27">
        <v>1.665044859549566E-4</v>
      </c>
      <c r="AK98" s="27">
        <v>3.8185439106963999E-4</v>
      </c>
      <c r="AL98" s="27">
        <v>1.0547770803960154E-3</v>
      </c>
      <c r="AM98" s="27">
        <v>4.3505631371396625E-3</v>
      </c>
      <c r="AN98" s="27">
        <v>2.8540001101476025E-5</v>
      </c>
      <c r="AO98" s="27">
        <v>2.5105744821061543E-3</v>
      </c>
      <c r="AP98" s="27">
        <v>1.5108005317822267E-4</v>
      </c>
    </row>
    <row r="99" spans="1:42" x14ac:dyDescent="0.2">
      <c r="A99" t="s">
        <v>159</v>
      </c>
      <c r="B99" s="23" t="s">
        <v>153</v>
      </c>
      <c r="C99" s="24">
        <v>2015</v>
      </c>
      <c r="D99" s="25">
        <v>0</v>
      </c>
      <c r="E99" s="25">
        <v>0</v>
      </c>
      <c r="F99" s="25">
        <v>0</v>
      </c>
      <c r="G99" s="25">
        <v>0</v>
      </c>
      <c r="H99" s="25">
        <v>0</v>
      </c>
      <c r="I99" s="25">
        <v>11</v>
      </c>
      <c r="J99" s="25">
        <v>162</v>
      </c>
      <c r="K99" s="25">
        <v>241</v>
      </c>
      <c r="L99" s="25">
        <v>419</v>
      </c>
      <c r="M99" s="25">
        <v>499</v>
      </c>
      <c r="N99" s="25">
        <v>173</v>
      </c>
      <c r="O99" s="25">
        <v>1159</v>
      </c>
      <c r="P99" s="26">
        <v>1332</v>
      </c>
      <c r="Q99" s="25">
        <v>683342.71299999999</v>
      </c>
      <c r="R99" s="25">
        <v>1449543.5090000001</v>
      </c>
      <c r="S99" s="25">
        <v>1460426.257</v>
      </c>
      <c r="T99" s="25">
        <v>1398410.331</v>
      </c>
      <c r="U99" s="25">
        <v>1415569.226</v>
      </c>
      <c r="V99" s="25">
        <v>1443849.172</v>
      </c>
      <c r="W99" s="25">
        <v>1210474.0179999999</v>
      </c>
      <c r="X99" s="25">
        <v>753918.33600000001</v>
      </c>
      <c r="Y99" s="25">
        <v>362474.38199999998</v>
      </c>
      <c r="Z99" s="25">
        <v>130460.003</v>
      </c>
      <c r="AA99" s="25">
        <v>9061615.2259999998</v>
      </c>
      <c r="AB99" s="25">
        <v>492934.38500000001</v>
      </c>
      <c r="AC99" s="25">
        <v>9554549.6109999996</v>
      </c>
      <c r="AD99" s="27">
        <v>0</v>
      </c>
      <c r="AE99" s="27">
        <v>0</v>
      </c>
      <c r="AF99" s="27">
        <v>0</v>
      </c>
      <c r="AG99" s="27">
        <v>0</v>
      </c>
      <c r="AH99" s="27">
        <v>0</v>
      </c>
      <c r="AI99" s="27">
        <v>7.6185242983260855E-6</v>
      </c>
      <c r="AJ99" s="27">
        <v>1.338318688307443E-4</v>
      </c>
      <c r="AK99" s="27">
        <v>3.1966326920585735E-4</v>
      </c>
      <c r="AL99" s="27">
        <v>1.1559437599096313E-3</v>
      </c>
      <c r="AM99" s="27">
        <v>3.8249270927887377E-3</v>
      </c>
      <c r="AN99" s="27">
        <v>1.9091519081898393E-5</v>
      </c>
      <c r="AO99" s="27">
        <v>2.3512257113084125E-3</v>
      </c>
      <c r="AP99" s="27">
        <v>1.3941002498605375E-4</v>
      </c>
    </row>
    <row r="100" spans="1:42" x14ac:dyDescent="0.2">
      <c r="A100" t="s">
        <v>160</v>
      </c>
      <c r="B100" s="23" t="s">
        <v>153</v>
      </c>
      <c r="C100" s="24">
        <v>2016</v>
      </c>
      <c r="D100" s="25">
        <v>0</v>
      </c>
      <c r="E100" s="25">
        <v>0</v>
      </c>
      <c r="F100" s="25">
        <v>0</v>
      </c>
      <c r="G100" s="25">
        <v>0</v>
      </c>
      <c r="H100" s="25">
        <v>0</v>
      </c>
      <c r="I100" s="25">
        <v>10</v>
      </c>
      <c r="J100" s="25">
        <v>192</v>
      </c>
      <c r="K100" s="25">
        <v>266</v>
      </c>
      <c r="L100" s="25">
        <v>351</v>
      </c>
      <c r="M100" s="25">
        <v>451</v>
      </c>
      <c r="N100" s="25">
        <v>202</v>
      </c>
      <c r="O100" s="25">
        <v>1068</v>
      </c>
      <c r="P100" s="26">
        <v>1270</v>
      </c>
      <c r="Q100" s="25">
        <v>662316.90700000001</v>
      </c>
      <c r="R100" s="25">
        <v>1411119.2490000001</v>
      </c>
      <c r="S100" s="25">
        <v>1426914.081</v>
      </c>
      <c r="T100" s="25">
        <v>1377267.844</v>
      </c>
      <c r="U100" s="25">
        <v>1371909.422</v>
      </c>
      <c r="V100" s="25">
        <v>1400263.1359999999</v>
      </c>
      <c r="W100" s="25">
        <v>1185185.5220000001</v>
      </c>
      <c r="X100" s="25">
        <v>759477.07200000004</v>
      </c>
      <c r="Y100" s="25">
        <v>355823.61499999999</v>
      </c>
      <c r="Z100" s="25">
        <v>129717.451</v>
      </c>
      <c r="AA100" s="25">
        <v>8834976.1610000003</v>
      </c>
      <c r="AB100" s="25">
        <v>485541.06599999999</v>
      </c>
      <c r="AC100" s="25">
        <v>9320517.227</v>
      </c>
      <c r="AD100" s="27">
        <v>0</v>
      </c>
      <c r="AE100" s="27">
        <v>0</v>
      </c>
      <c r="AF100" s="27">
        <v>0</v>
      </c>
      <c r="AG100" s="27">
        <v>0</v>
      </c>
      <c r="AH100" s="27">
        <v>0</v>
      </c>
      <c r="AI100" s="27">
        <v>7.141514864531862E-6</v>
      </c>
      <c r="AJ100" s="27">
        <v>1.6199995396163806E-4</v>
      </c>
      <c r="AK100" s="27">
        <v>3.5024098792017252E-4</v>
      </c>
      <c r="AL100" s="27">
        <v>9.8644380306236838E-4</v>
      </c>
      <c r="AM100" s="27">
        <v>3.4767874061910143E-3</v>
      </c>
      <c r="AN100" s="27">
        <v>2.286367233130557E-5</v>
      </c>
      <c r="AO100" s="27">
        <v>2.1996079730154071E-3</v>
      </c>
      <c r="AP100" s="27">
        <v>1.3625853255450456E-4</v>
      </c>
    </row>
    <row r="101" spans="1:42" x14ac:dyDescent="0.2">
      <c r="A101" t="s">
        <v>161</v>
      </c>
      <c r="B101" s="28" t="s">
        <v>153</v>
      </c>
      <c r="C101" s="24">
        <v>2017</v>
      </c>
      <c r="D101" s="25">
        <v>0</v>
      </c>
      <c r="E101" s="25">
        <v>0</v>
      </c>
      <c r="F101" s="25">
        <v>0</v>
      </c>
      <c r="G101" s="25">
        <v>0</v>
      </c>
      <c r="H101" s="25">
        <v>0</v>
      </c>
      <c r="I101" s="25">
        <v>20</v>
      </c>
      <c r="J101" s="25">
        <v>149</v>
      </c>
      <c r="K101" s="25">
        <v>274</v>
      </c>
      <c r="L101" s="25">
        <v>391</v>
      </c>
      <c r="M101" s="25">
        <v>452</v>
      </c>
      <c r="N101" s="25">
        <v>169</v>
      </c>
      <c r="O101" s="25">
        <v>1117</v>
      </c>
      <c r="P101" s="26">
        <v>1286</v>
      </c>
      <c r="Q101" s="25">
        <v>664105</v>
      </c>
      <c r="R101" s="25">
        <v>1427856</v>
      </c>
      <c r="S101" s="25">
        <v>1446984</v>
      </c>
      <c r="T101" s="25">
        <v>1415370</v>
      </c>
      <c r="U101" s="25">
        <v>1390455</v>
      </c>
      <c r="V101" s="25">
        <v>1427589</v>
      </c>
      <c r="W101" s="25">
        <v>1240644</v>
      </c>
      <c r="X101" s="25">
        <v>819673</v>
      </c>
      <c r="Y101" s="25">
        <v>379593</v>
      </c>
      <c r="Z101" s="25">
        <v>134083</v>
      </c>
      <c r="AA101" s="25">
        <v>9013003</v>
      </c>
      <c r="AB101" s="25">
        <v>513676</v>
      </c>
      <c r="AC101" s="25">
        <v>9526679</v>
      </c>
      <c r="AD101" s="27">
        <v>0</v>
      </c>
      <c r="AE101" s="27">
        <v>0</v>
      </c>
      <c r="AF101" s="27">
        <v>0</v>
      </c>
      <c r="AG101" s="27">
        <v>0</v>
      </c>
      <c r="AH101" s="27">
        <v>0</v>
      </c>
      <c r="AI101" s="27">
        <v>1.4009634425594481E-5</v>
      </c>
      <c r="AJ101" s="27">
        <v>1.2009891636924049E-4</v>
      </c>
      <c r="AK101" s="27">
        <v>3.342796456635756E-4</v>
      </c>
      <c r="AL101" s="27">
        <v>1.0300506068341619E-3</v>
      </c>
      <c r="AM101" s="27">
        <v>3.3710462922219818E-3</v>
      </c>
      <c r="AN101" s="27">
        <v>1.8750687201590858E-5</v>
      </c>
      <c r="AO101" s="27">
        <v>2.1745224616295097E-3</v>
      </c>
      <c r="AP101" s="27">
        <v>1.3498932839030265E-4</v>
      </c>
    </row>
    <row r="102" spans="1:42" x14ac:dyDescent="0.2">
      <c r="A102" t="s">
        <v>162</v>
      </c>
      <c r="B102" s="23" t="s">
        <v>163</v>
      </c>
      <c r="C102" s="24">
        <v>2009</v>
      </c>
      <c r="D102" s="25">
        <v>0</v>
      </c>
      <c r="E102" s="25">
        <v>0</v>
      </c>
      <c r="F102" s="25">
        <v>0</v>
      </c>
      <c r="G102" s="25">
        <v>0</v>
      </c>
      <c r="H102" s="25">
        <v>0</v>
      </c>
      <c r="I102" s="25">
        <v>0</v>
      </c>
      <c r="J102" s="25">
        <v>0</v>
      </c>
      <c r="K102" s="25">
        <v>0</v>
      </c>
      <c r="L102" s="25">
        <v>0</v>
      </c>
      <c r="M102" s="25">
        <v>105</v>
      </c>
      <c r="N102" s="25">
        <v>0</v>
      </c>
      <c r="O102" s="25">
        <v>105</v>
      </c>
      <c r="P102" s="26">
        <v>105</v>
      </c>
      <c r="Q102" s="25">
        <v>86680.740999999995</v>
      </c>
      <c r="R102" s="25">
        <v>154047.16699999999</v>
      </c>
      <c r="S102" s="25">
        <v>174733.16500000001</v>
      </c>
      <c r="T102" s="25">
        <v>183511.85699999999</v>
      </c>
      <c r="U102" s="25">
        <v>175700.70800000001</v>
      </c>
      <c r="V102" s="25">
        <v>180058.22700000001</v>
      </c>
      <c r="W102" s="25">
        <v>147014.962</v>
      </c>
      <c r="X102" s="25">
        <v>86906.005000000005</v>
      </c>
      <c r="Y102" s="25">
        <v>67847.144</v>
      </c>
      <c r="Z102" s="25">
        <v>25893.420999999998</v>
      </c>
      <c r="AA102" s="25">
        <v>1101746.827</v>
      </c>
      <c r="AB102" s="25">
        <v>93740.565000000002</v>
      </c>
      <c r="AC102" s="25">
        <v>1195487.392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0</v>
      </c>
      <c r="AK102" s="27">
        <v>0</v>
      </c>
      <c r="AL102" s="27">
        <v>0</v>
      </c>
      <c r="AM102" s="27">
        <v>4.0550841080442789E-3</v>
      </c>
      <c r="AN102" s="27">
        <v>0</v>
      </c>
      <c r="AO102" s="27">
        <v>1.1201127281449605E-3</v>
      </c>
      <c r="AP102" s="27">
        <v>8.7830286377457668E-5</v>
      </c>
    </row>
    <row r="103" spans="1:42" x14ac:dyDescent="0.2">
      <c r="A103" t="s">
        <v>164</v>
      </c>
      <c r="B103" s="23" t="s">
        <v>163</v>
      </c>
      <c r="C103" s="24">
        <v>2010</v>
      </c>
      <c r="D103" s="25">
        <v>0</v>
      </c>
      <c r="E103" s="25">
        <v>0</v>
      </c>
      <c r="F103" s="25">
        <v>0</v>
      </c>
      <c r="G103" s="25">
        <v>0</v>
      </c>
      <c r="H103" s="25">
        <v>0</v>
      </c>
      <c r="I103" s="25">
        <v>0</v>
      </c>
      <c r="J103" s="25">
        <v>0</v>
      </c>
      <c r="K103" s="25">
        <v>0</v>
      </c>
      <c r="L103" s="25">
        <v>22</v>
      </c>
      <c r="M103" s="25">
        <v>119</v>
      </c>
      <c r="N103" s="25">
        <v>0</v>
      </c>
      <c r="O103" s="25">
        <v>141</v>
      </c>
      <c r="P103" s="26">
        <v>141</v>
      </c>
      <c r="Q103" s="25">
        <v>86252.421000000002</v>
      </c>
      <c r="R103" s="25">
        <v>162175.20699999999</v>
      </c>
      <c r="S103" s="25">
        <v>180941.44699999999</v>
      </c>
      <c r="T103" s="25">
        <v>179787.30600000001</v>
      </c>
      <c r="U103" s="25">
        <v>179139.769</v>
      </c>
      <c r="V103" s="25">
        <v>194286.103</v>
      </c>
      <c r="W103" s="25">
        <v>165165.845</v>
      </c>
      <c r="X103" s="25">
        <v>93984.444000000003</v>
      </c>
      <c r="Y103" s="25">
        <v>64883.703000000001</v>
      </c>
      <c r="Z103" s="25">
        <v>27040.289000000001</v>
      </c>
      <c r="AA103" s="25">
        <v>1147748.098</v>
      </c>
      <c r="AB103" s="25">
        <v>91923.991999999998</v>
      </c>
      <c r="AC103" s="25">
        <v>1239672.0900000001</v>
      </c>
      <c r="AD103" s="27">
        <v>0</v>
      </c>
      <c r="AE103" s="27">
        <v>0</v>
      </c>
      <c r="AF103" s="27">
        <v>0</v>
      </c>
      <c r="AG103" s="27">
        <v>0</v>
      </c>
      <c r="AH103" s="27">
        <v>0</v>
      </c>
      <c r="AI103" s="27">
        <v>0</v>
      </c>
      <c r="AJ103" s="27">
        <v>0</v>
      </c>
      <c r="AK103" s="27">
        <v>0</v>
      </c>
      <c r="AL103" s="27">
        <v>3.3906819405791312E-4</v>
      </c>
      <c r="AM103" s="27">
        <v>4.4008405383537137E-3</v>
      </c>
      <c r="AN103" s="27">
        <v>0</v>
      </c>
      <c r="AO103" s="27">
        <v>1.5338759439429046E-3</v>
      </c>
      <c r="AP103" s="27">
        <v>1.1373975516380302E-4</v>
      </c>
    </row>
    <row r="104" spans="1:42" x14ac:dyDescent="0.2">
      <c r="A104" t="s">
        <v>165</v>
      </c>
      <c r="B104" s="23" t="s">
        <v>163</v>
      </c>
      <c r="C104" s="24">
        <v>2011</v>
      </c>
      <c r="D104" s="25">
        <v>0</v>
      </c>
      <c r="E104" s="25">
        <v>0</v>
      </c>
      <c r="F104" s="25">
        <v>0</v>
      </c>
      <c r="G104" s="25">
        <v>0</v>
      </c>
      <c r="H104" s="25">
        <v>0</v>
      </c>
      <c r="I104" s="25">
        <v>0</v>
      </c>
      <c r="J104" s="25">
        <v>0</v>
      </c>
      <c r="K104" s="25">
        <v>0</v>
      </c>
      <c r="L104" s="25">
        <v>11</v>
      </c>
      <c r="M104" s="25">
        <v>182</v>
      </c>
      <c r="N104" s="25">
        <v>0</v>
      </c>
      <c r="O104" s="25">
        <v>193</v>
      </c>
      <c r="P104" s="26">
        <v>193</v>
      </c>
      <c r="Q104" s="25">
        <v>87273.001999999993</v>
      </c>
      <c r="R104" s="25">
        <v>163361.682</v>
      </c>
      <c r="S104" s="25">
        <v>181829.715</v>
      </c>
      <c r="T104" s="25">
        <v>183269.86199999999</v>
      </c>
      <c r="U104" s="25">
        <v>177677.43799999999</v>
      </c>
      <c r="V104" s="25">
        <v>192700.54500000001</v>
      </c>
      <c r="W104" s="25">
        <v>170625.44500000001</v>
      </c>
      <c r="X104" s="25">
        <v>97991.892000000007</v>
      </c>
      <c r="Y104" s="25">
        <v>65051.874000000003</v>
      </c>
      <c r="Z104" s="25">
        <v>28777.923999999999</v>
      </c>
      <c r="AA104" s="25">
        <v>1156737.689</v>
      </c>
      <c r="AB104" s="25">
        <v>93829.79800000001</v>
      </c>
      <c r="AC104" s="25">
        <v>1250567.487</v>
      </c>
      <c r="AD104" s="27">
        <v>0</v>
      </c>
      <c r="AE104" s="27">
        <v>0</v>
      </c>
      <c r="AF104" s="27">
        <v>0</v>
      </c>
      <c r="AG104" s="27">
        <v>0</v>
      </c>
      <c r="AH104" s="27">
        <v>0</v>
      </c>
      <c r="AI104" s="27">
        <v>0</v>
      </c>
      <c r="AJ104" s="27">
        <v>0</v>
      </c>
      <c r="AK104" s="27">
        <v>0</v>
      </c>
      <c r="AL104" s="27">
        <v>1.6909582036022514E-4</v>
      </c>
      <c r="AM104" s="27">
        <v>6.3242921900829264E-3</v>
      </c>
      <c r="AN104" s="27">
        <v>0</v>
      </c>
      <c r="AO104" s="27">
        <v>2.0569158637643021E-3</v>
      </c>
      <c r="AP104" s="27">
        <v>1.5432993581417171E-4</v>
      </c>
    </row>
    <row r="105" spans="1:42" x14ac:dyDescent="0.2">
      <c r="A105" t="s">
        <v>166</v>
      </c>
      <c r="B105" s="23" t="s">
        <v>163</v>
      </c>
      <c r="C105" s="24">
        <v>2012</v>
      </c>
      <c r="D105" s="25">
        <v>0</v>
      </c>
      <c r="E105" s="25">
        <v>0</v>
      </c>
      <c r="F105" s="25">
        <v>0</v>
      </c>
      <c r="G105" s="25">
        <v>0</v>
      </c>
      <c r="H105" s="25">
        <v>0</v>
      </c>
      <c r="I105" s="25">
        <v>0</v>
      </c>
      <c r="J105" s="25">
        <v>0</v>
      </c>
      <c r="K105" s="25">
        <v>0</v>
      </c>
      <c r="L105" s="25">
        <v>31</v>
      </c>
      <c r="M105" s="25">
        <v>239</v>
      </c>
      <c r="N105" s="25">
        <v>0</v>
      </c>
      <c r="O105" s="25">
        <v>270</v>
      </c>
      <c r="P105" s="26">
        <v>270</v>
      </c>
      <c r="Q105" s="25">
        <v>88387.760999999999</v>
      </c>
      <c r="R105" s="25">
        <v>163162.182</v>
      </c>
      <c r="S105" s="25">
        <v>182441.715</v>
      </c>
      <c r="T105" s="25">
        <v>188610.209</v>
      </c>
      <c r="U105" s="25">
        <v>176124.677</v>
      </c>
      <c r="V105" s="25">
        <v>191607.36</v>
      </c>
      <c r="W105" s="25">
        <v>174620.43299999999</v>
      </c>
      <c r="X105" s="25">
        <v>102127.91</v>
      </c>
      <c r="Y105" s="25">
        <v>63200.142</v>
      </c>
      <c r="Z105" s="25">
        <v>31781.492999999999</v>
      </c>
      <c r="AA105" s="25">
        <v>1164954.3370000001</v>
      </c>
      <c r="AB105" s="25">
        <v>94981.634999999995</v>
      </c>
      <c r="AC105" s="25">
        <v>1259935.9720000001</v>
      </c>
      <c r="AD105" s="27">
        <v>0</v>
      </c>
      <c r="AE105" s="27">
        <v>0</v>
      </c>
      <c r="AF105" s="27">
        <v>0</v>
      </c>
      <c r="AG105" s="27">
        <v>0</v>
      </c>
      <c r="AH105" s="27">
        <v>0</v>
      </c>
      <c r="AI105" s="27">
        <v>0</v>
      </c>
      <c r="AJ105" s="27">
        <v>0</v>
      </c>
      <c r="AK105" s="27">
        <v>0</v>
      </c>
      <c r="AL105" s="27">
        <v>4.9050522702939498E-4</v>
      </c>
      <c r="AM105" s="27">
        <v>7.5200998266506868E-3</v>
      </c>
      <c r="AN105" s="27">
        <v>0</v>
      </c>
      <c r="AO105" s="27">
        <v>2.8426547932134459E-3</v>
      </c>
      <c r="AP105" s="27">
        <v>2.1429660395472856E-4</v>
      </c>
    </row>
    <row r="106" spans="1:42" x14ac:dyDescent="0.2">
      <c r="A106" t="s">
        <v>167</v>
      </c>
      <c r="B106" s="23" t="s">
        <v>163</v>
      </c>
      <c r="C106" s="24">
        <v>2013</v>
      </c>
      <c r="D106" s="25">
        <v>0</v>
      </c>
      <c r="E106" s="25">
        <v>0</v>
      </c>
      <c r="F106" s="25">
        <v>0</v>
      </c>
      <c r="G106" s="25">
        <v>0</v>
      </c>
      <c r="H106" s="25">
        <v>0</v>
      </c>
      <c r="I106" s="25">
        <v>0</v>
      </c>
      <c r="J106" s="25">
        <v>0</v>
      </c>
      <c r="K106" s="25">
        <v>0</v>
      </c>
      <c r="L106" s="25">
        <v>67</v>
      </c>
      <c r="M106" s="25">
        <v>252</v>
      </c>
      <c r="N106" s="25">
        <v>0</v>
      </c>
      <c r="O106" s="25">
        <v>319</v>
      </c>
      <c r="P106" s="26">
        <v>319</v>
      </c>
      <c r="Q106" s="25">
        <v>88924.034</v>
      </c>
      <c r="R106" s="25">
        <v>165870.53599999999</v>
      </c>
      <c r="S106" s="25">
        <v>182628.31599999999</v>
      </c>
      <c r="T106" s="25">
        <v>192634.27100000001</v>
      </c>
      <c r="U106" s="25">
        <v>174196.14199999999</v>
      </c>
      <c r="V106" s="25">
        <v>188485.302</v>
      </c>
      <c r="W106" s="25">
        <v>177111.15400000001</v>
      </c>
      <c r="X106" s="25">
        <v>106876.09299999999</v>
      </c>
      <c r="Y106" s="25">
        <v>62754.050999999999</v>
      </c>
      <c r="Z106" s="25">
        <v>32578.109</v>
      </c>
      <c r="AA106" s="25">
        <v>1169849.7550000001</v>
      </c>
      <c r="AB106" s="25">
        <v>95332.160000000003</v>
      </c>
      <c r="AC106" s="25">
        <v>1265181.915</v>
      </c>
      <c r="AD106" s="27">
        <v>0</v>
      </c>
      <c r="AE106" s="27">
        <v>0</v>
      </c>
      <c r="AF106" s="27">
        <v>0</v>
      </c>
      <c r="AG106" s="27">
        <v>0</v>
      </c>
      <c r="AH106" s="27">
        <v>0</v>
      </c>
      <c r="AI106" s="27">
        <v>0</v>
      </c>
      <c r="AJ106" s="27">
        <v>0</v>
      </c>
      <c r="AK106" s="27">
        <v>0</v>
      </c>
      <c r="AL106" s="27">
        <v>1.0676601579075748E-3</v>
      </c>
      <c r="AM106" s="27">
        <v>7.7352555975547877E-3</v>
      </c>
      <c r="AN106" s="27">
        <v>0</v>
      </c>
      <c r="AO106" s="27">
        <v>3.3461950300926781E-3</v>
      </c>
      <c r="AP106" s="27">
        <v>2.5213765405427882E-4</v>
      </c>
    </row>
    <row r="107" spans="1:42" x14ac:dyDescent="0.2">
      <c r="A107" t="s">
        <v>168</v>
      </c>
      <c r="B107" s="23" t="s">
        <v>163</v>
      </c>
      <c r="C107" s="24">
        <v>2014</v>
      </c>
      <c r="D107" s="25">
        <v>0</v>
      </c>
      <c r="E107" s="25">
        <v>0</v>
      </c>
      <c r="F107" s="25">
        <v>0</v>
      </c>
      <c r="G107" s="25">
        <v>0</v>
      </c>
      <c r="H107" s="25">
        <v>0</v>
      </c>
      <c r="I107" s="25">
        <v>0</v>
      </c>
      <c r="J107" s="25">
        <v>0</v>
      </c>
      <c r="K107" s="25">
        <v>0</v>
      </c>
      <c r="L107" s="25">
        <v>62</v>
      </c>
      <c r="M107" s="25">
        <v>224</v>
      </c>
      <c r="N107" s="25">
        <v>0</v>
      </c>
      <c r="O107" s="25">
        <v>286</v>
      </c>
      <c r="P107" s="26">
        <v>286</v>
      </c>
      <c r="Q107" s="25">
        <v>89518.225999999995</v>
      </c>
      <c r="R107" s="25">
        <v>168002.12400000001</v>
      </c>
      <c r="S107" s="25">
        <v>186077.82</v>
      </c>
      <c r="T107" s="25">
        <v>199121.4</v>
      </c>
      <c r="U107" s="25">
        <v>174280.28599999999</v>
      </c>
      <c r="V107" s="25">
        <v>184341.89499999999</v>
      </c>
      <c r="W107" s="25">
        <v>177204.234</v>
      </c>
      <c r="X107" s="25">
        <v>112912.48299999999</v>
      </c>
      <c r="Y107" s="25">
        <v>64472.091999999997</v>
      </c>
      <c r="Z107" s="25">
        <v>35489.49</v>
      </c>
      <c r="AA107" s="25">
        <v>1178545.9850000001</v>
      </c>
      <c r="AB107" s="25">
        <v>99961.581999999995</v>
      </c>
      <c r="AC107" s="25">
        <v>1278507.567</v>
      </c>
      <c r="AD107" s="27">
        <v>0</v>
      </c>
      <c r="AE107" s="27">
        <v>0</v>
      </c>
      <c r="AF107" s="27">
        <v>0</v>
      </c>
      <c r="AG107" s="27">
        <v>0</v>
      </c>
      <c r="AH107" s="27">
        <v>0</v>
      </c>
      <c r="AI107" s="27">
        <v>0</v>
      </c>
      <c r="AJ107" s="27">
        <v>0</v>
      </c>
      <c r="AK107" s="27">
        <v>0</v>
      </c>
      <c r="AL107" s="27">
        <v>9.616564016567045E-4</v>
      </c>
      <c r="AM107" s="27">
        <v>6.3117277819433309E-3</v>
      </c>
      <c r="AN107" s="27">
        <v>0</v>
      </c>
      <c r="AO107" s="27">
        <v>2.8610991770818515E-3</v>
      </c>
      <c r="AP107" s="27">
        <v>2.2369832403189836E-4</v>
      </c>
    </row>
    <row r="108" spans="1:42" x14ac:dyDescent="0.2">
      <c r="A108" t="s">
        <v>169</v>
      </c>
      <c r="B108" s="23" t="s">
        <v>163</v>
      </c>
      <c r="C108" s="24">
        <v>2015</v>
      </c>
      <c r="D108" s="25">
        <v>0</v>
      </c>
      <c r="E108" s="25">
        <v>0</v>
      </c>
      <c r="F108" s="25">
        <v>0</v>
      </c>
      <c r="G108" s="25">
        <v>0</v>
      </c>
      <c r="H108" s="25">
        <v>0</v>
      </c>
      <c r="I108" s="25">
        <v>0</v>
      </c>
      <c r="J108" s="25">
        <v>0</v>
      </c>
      <c r="K108" s="25">
        <v>0</v>
      </c>
      <c r="L108" s="25">
        <v>79</v>
      </c>
      <c r="M108" s="25">
        <v>326</v>
      </c>
      <c r="N108" s="25">
        <v>0</v>
      </c>
      <c r="O108" s="25">
        <v>405</v>
      </c>
      <c r="P108" s="26">
        <v>405</v>
      </c>
      <c r="Q108" s="25">
        <v>91491.915999999997</v>
      </c>
      <c r="R108" s="25">
        <v>168365.158</v>
      </c>
      <c r="S108" s="25">
        <v>184446.451</v>
      </c>
      <c r="T108" s="25">
        <v>204911.745</v>
      </c>
      <c r="U108" s="25">
        <v>175432.212</v>
      </c>
      <c r="V108" s="25">
        <v>181558.927</v>
      </c>
      <c r="W108" s="25">
        <v>179121.21400000001</v>
      </c>
      <c r="X108" s="25">
        <v>119782.58900000001</v>
      </c>
      <c r="Y108" s="25">
        <v>63347.563999999998</v>
      </c>
      <c r="Z108" s="25">
        <v>36780.499000000003</v>
      </c>
      <c r="AA108" s="25">
        <v>1185327.6230000001</v>
      </c>
      <c r="AB108" s="25">
        <v>100128.06299999999</v>
      </c>
      <c r="AC108" s="25">
        <v>1285455.6860000002</v>
      </c>
      <c r="AD108" s="27">
        <v>0</v>
      </c>
      <c r="AE108" s="27">
        <v>0</v>
      </c>
      <c r="AF108" s="27">
        <v>0</v>
      </c>
      <c r="AG108" s="27">
        <v>0</v>
      </c>
      <c r="AH108" s="27">
        <v>0</v>
      </c>
      <c r="AI108" s="27">
        <v>0</v>
      </c>
      <c r="AJ108" s="27">
        <v>0</v>
      </c>
      <c r="AK108" s="27">
        <v>0</v>
      </c>
      <c r="AL108" s="27">
        <v>1.2470882068961642E-3</v>
      </c>
      <c r="AM108" s="27">
        <v>8.8633925276543953E-3</v>
      </c>
      <c r="AN108" s="27">
        <v>0</v>
      </c>
      <c r="AO108" s="27">
        <v>4.0448200820583135E-3</v>
      </c>
      <c r="AP108" s="27">
        <v>3.1506336967573997E-4</v>
      </c>
    </row>
    <row r="109" spans="1:42" x14ac:dyDescent="0.2">
      <c r="A109" t="s">
        <v>170</v>
      </c>
      <c r="B109" s="23" t="s">
        <v>163</v>
      </c>
      <c r="C109" s="24">
        <v>2016</v>
      </c>
      <c r="D109" s="25">
        <v>0</v>
      </c>
      <c r="E109" s="25">
        <v>0</v>
      </c>
      <c r="F109" s="25">
        <v>0</v>
      </c>
      <c r="G109" s="25">
        <v>0</v>
      </c>
      <c r="H109" s="25">
        <v>0</v>
      </c>
      <c r="I109" s="25">
        <v>0</v>
      </c>
      <c r="J109" s="25">
        <v>0</v>
      </c>
      <c r="K109" s="25">
        <v>0</v>
      </c>
      <c r="L109" s="25">
        <v>45</v>
      </c>
      <c r="M109" s="25">
        <v>303</v>
      </c>
      <c r="N109" s="25">
        <v>0</v>
      </c>
      <c r="O109" s="25">
        <v>348</v>
      </c>
      <c r="P109" s="26">
        <v>348</v>
      </c>
      <c r="Q109" s="25">
        <v>92158.558000000005</v>
      </c>
      <c r="R109" s="25">
        <v>167987.815</v>
      </c>
      <c r="S109" s="25">
        <v>180209.18799999999</v>
      </c>
      <c r="T109" s="25">
        <v>203187.95699999999</v>
      </c>
      <c r="U109" s="25">
        <v>176254.22399999999</v>
      </c>
      <c r="V109" s="25">
        <v>181785.24799999999</v>
      </c>
      <c r="W109" s="25">
        <v>184036.68400000001</v>
      </c>
      <c r="X109" s="25">
        <v>126288.821</v>
      </c>
      <c r="Y109" s="25">
        <v>63877.966999999997</v>
      </c>
      <c r="Z109" s="25">
        <v>37988.300000000003</v>
      </c>
      <c r="AA109" s="25">
        <v>1185619.6739999999</v>
      </c>
      <c r="AB109" s="25">
        <v>101866.26699999999</v>
      </c>
      <c r="AC109" s="25">
        <v>1287485.9409999999</v>
      </c>
      <c r="AD109" s="27">
        <v>0</v>
      </c>
      <c r="AE109" s="27">
        <v>0</v>
      </c>
      <c r="AF109" s="27">
        <v>0</v>
      </c>
      <c r="AG109" s="27">
        <v>0</v>
      </c>
      <c r="AH109" s="27">
        <v>0</v>
      </c>
      <c r="AI109" s="27">
        <v>0</v>
      </c>
      <c r="AJ109" s="27">
        <v>0</v>
      </c>
      <c r="AK109" s="27">
        <v>0</v>
      </c>
      <c r="AL109" s="27">
        <v>7.044682558541665E-4</v>
      </c>
      <c r="AM109" s="27">
        <v>7.9761400220594234E-3</v>
      </c>
      <c r="AN109" s="27">
        <v>0</v>
      </c>
      <c r="AO109" s="27">
        <v>3.4162437698831158E-3</v>
      </c>
      <c r="AP109" s="27">
        <v>2.7029421364376671E-4</v>
      </c>
    </row>
    <row r="110" spans="1:42" x14ac:dyDescent="0.2">
      <c r="A110" t="s">
        <v>171</v>
      </c>
      <c r="B110" s="28" t="s">
        <v>163</v>
      </c>
      <c r="C110" s="24">
        <v>2017</v>
      </c>
      <c r="D110" s="25">
        <v>0</v>
      </c>
      <c r="E110" s="25">
        <v>0</v>
      </c>
      <c r="F110" s="25">
        <v>0</v>
      </c>
      <c r="G110" s="25">
        <v>0</v>
      </c>
      <c r="H110" s="25">
        <v>0</v>
      </c>
      <c r="I110" s="25">
        <v>0</v>
      </c>
      <c r="J110" s="25">
        <v>0</v>
      </c>
      <c r="K110" s="25">
        <v>0</v>
      </c>
      <c r="L110" s="25">
        <v>76</v>
      </c>
      <c r="M110" s="25">
        <v>382</v>
      </c>
      <c r="N110" s="25">
        <v>0</v>
      </c>
      <c r="O110" s="25">
        <v>458</v>
      </c>
      <c r="P110" s="26">
        <v>458</v>
      </c>
      <c r="Q110" s="25">
        <v>91417</v>
      </c>
      <c r="R110" s="25">
        <v>168645</v>
      </c>
      <c r="S110" s="25">
        <v>177286</v>
      </c>
      <c r="T110" s="25">
        <v>205405</v>
      </c>
      <c r="U110" s="25">
        <v>177415</v>
      </c>
      <c r="V110" s="25">
        <v>179768</v>
      </c>
      <c r="W110" s="25">
        <v>183652</v>
      </c>
      <c r="X110" s="25">
        <v>133689</v>
      </c>
      <c r="Y110" s="25">
        <v>66602</v>
      </c>
      <c r="Z110" s="25">
        <v>37853</v>
      </c>
      <c r="AA110" s="25">
        <v>1183588</v>
      </c>
      <c r="AB110" s="25">
        <v>104455</v>
      </c>
      <c r="AC110" s="25">
        <v>1288043</v>
      </c>
      <c r="AD110" s="27">
        <v>0</v>
      </c>
      <c r="AE110" s="27">
        <v>0</v>
      </c>
      <c r="AF110" s="27">
        <v>0</v>
      </c>
      <c r="AG110" s="27">
        <v>0</v>
      </c>
      <c r="AH110" s="27">
        <v>0</v>
      </c>
      <c r="AI110" s="27">
        <v>0</v>
      </c>
      <c r="AJ110" s="27">
        <v>0</v>
      </c>
      <c r="AK110" s="27">
        <v>0</v>
      </c>
      <c r="AL110" s="27">
        <v>1.1411068736674574E-3</v>
      </c>
      <c r="AM110" s="27">
        <v>1.0091670409214593E-2</v>
      </c>
      <c r="AN110" s="27">
        <v>0</v>
      </c>
      <c r="AO110" s="27">
        <v>4.3846632521181367E-3</v>
      </c>
      <c r="AP110" s="27">
        <v>3.5557819110076293E-4</v>
      </c>
    </row>
    <row r="111" spans="1:42" x14ac:dyDescent="0.2">
      <c r="A111" t="s">
        <v>172</v>
      </c>
      <c r="B111" s="23" t="s">
        <v>173</v>
      </c>
      <c r="C111" s="24">
        <v>2009</v>
      </c>
      <c r="D111" s="25">
        <v>0</v>
      </c>
      <c r="E111" s="25">
        <v>0</v>
      </c>
      <c r="F111" s="25">
        <v>0</v>
      </c>
      <c r="G111" s="25">
        <v>0</v>
      </c>
      <c r="H111" s="25">
        <v>0</v>
      </c>
      <c r="I111" s="25">
        <v>0</v>
      </c>
      <c r="J111" s="25">
        <v>0</v>
      </c>
      <c r="K111" s="25">
        <v>0</v>
      </c>
      <c r="L111" s="25">
        <v>0</v>
      </c>
      <c r="M111" s="25">
        <v>10</v>
      </c>
      <c r="N111" s="25">
        <v>0</v>
      </c>
      <c r="O111" s="25">
        <v>10</v>
      </c>
      <c r="P111" s="26">
        <v>10</v>
      </c>
      <c r="Q111" s="25">
        <v>118760.61</v>
      </c>
      <c r="R111" s="25">
        <v>220896.011</v>
      </c>
      <c r="S111" s="25">
        <v>227909.16899999999</v>
      </c>
      <c r="T111" s="25">
        <v>199464.777</v>
      </c>
      <c r="U111" s="25">
        <v>191812.43</v>
      </c>
      <c r="V111" s="25">
        <v>203232.603</v>
      </c>
      <c r="W111" s="25">
        <v>159866.851</v>
      </c>
      <c r="X111" s="25">
        <v>94100.930999999997</v>
      </c>
      <c r="Y111" s="25">
        <v>58708.122000000003</v>
      </c>
      <c r="Z111" s="25">
        <v>23731.291000000001</v>
      </c>
      <c r="AA111" s="25">
        <v>1321942.4510000001</v>
      </c>
      <c r="AB111" s="25">
        <v>82439.413</v>
      </c>
      <c r="AC111" s="25">
        <v>1404381.8640000001</v>
      </c>
      <c r="AD111" s="27">
        <v>0</v>
      </c>
      <c r="AE111" s="27">
        <v>0</v>
      </c>
      <c r="AF111" s="27">
        <v>0</v>
      </c>
      <c r="AG111" s="27">
        <v>0</v>
      </c>
      <c r="AH111" s="27">
        <v>0</v>
      </c>
      <c r="AI111" s="27">
        <v>0</v>
      </c>
      <c r="AJ111" s="27">
        <v>0</v>
      </c>
      <c r="AK111" s="27">
        <v>0</v>
      </c>
      <c r="AL111" s="27">
        <v>0</v>
      </c>
      <c r="AM111" s="27">
        <v>4.2138457616991843E-4</v>
      </c>
      <c r="AN111" s="27">
        <v>0</v>
      </c>
      <c r="AO111" s="27">
        <v>1.2130120334554056E-4</v>
      </c>
      <c r="AP111" s="27">
        <v>7.1205704490641296E-6</v>
      </c>
    </row>
    <row r="112" spans="1:42" x14ac:dyDescent="0.2">
      <c r="A112" t="s">
        <v>174</v>
      </c>
      <c r="B112" s="23" t="s">
        <v>173</v>
      </c>
      <c r="C112" s="24">
        <v>2010</v>
      </c>
      <c r="D112" s="25">
        <v>0</v>
      </c>
      <c r="E112" s="25">
        <v>0</v>
      </c>
      <c r="F112" s="25">
        <v>0</v>
      </c>
      <c r="G112" s="25">
        <v>0</v>
      </c>
      <c r="H112" s="25">
        <v>0</v>
      </c>
      <c r="I112" s="25">
        <v>0</v>
      </c>
      <c r="J112" s="25">
        <v>0</v>
      </c>
      <c r="K112" s="25">
        <v>0</v>
      </c>
      <c r="L112" s="25">
        <v>10</v>
      </c>
      <c r="M112" s="25">
        <v>68</v>
      </c>
      <c r="N112" s="25">
        <v>0</v>
      </c>
      <c r="O112" s="25">
        <v>78</v>
      </c>
      <c r="P112" s="26">
        <v>78</v>
      </c>
      <c r="Q112" s="25">
        <v>119524.94500000001</v>
      </c>
      <c r="R112" s="25">
        <v>231517.071</v>
      </c>
      <c r="S112" s="25">
        <v>224908.00599999999</v>
      </c>
      <c r="T112" s="25">
        <v>202326.26300000001</v>
      </c>
      <c r="U112" s="25">
        <v>194189.31599999999</v>
      </c>
      <c r="V112" s="25">
        <v>209128.40900000001</v>
      </c>
      <c r="W112" s="25">
        <v>169778.25599999999</v>
      </c>
      <c r="X112" s="25">
        <v>100706.375</v>
      </c>
      <c r="Y112" s="25">
        <v>58472.377999999997</v>
      </c>
      <c r="Z112" s="25">
        <v>23979.518</v>
      </c>
      <c r="AA112" s="25">
        <v>1351372.2660000001</v>
      </c>
      <c r="AB112" s="25">
        <v>82451.895999999993</v>
      </c>
      <c r="AC112" s="25">
        <v>1433824.162</v>
      </c>
      <c r="AD112" s="27">
        <v>0</v>
      </c>
      <c r="AE112" s="27">
        <v>0</v>
      </c>
      <c r="AF112" s="27">
        <v>0</v>
      </c>
      <c r="AG112" s="27">
        <v>0</v>
      </c>
      <c r="AH112" s="27">
        <v>0</v>
      </c>
      <c r="AI112" s="27">
        <v>0</v>
      </c>
      <c r="AJ112" s="27">
        <v>0</v>
      </c>
      <c r="AK112" s="27">
        <v>0</v>
      </c>
      <c r="AL112" s="27">
        <v>1.7102092204972406E-4</v>
      </c>
      <c r="AM112" s="27">
        <v>2.8357534125581672E-3</v>
      </c>
      <c r="AN112" s="27">
        <v>0</v>
      </c>
      <c r="AO112" s="27">
        <v>9.4600614156889744E-4</v>
      </c>
      <c r="AP112" s="27">
        <v>5.4399975999288535E-5</v>
      </c>
    </row>
    <row r="113" spans="1:42" x14ac:dyDescent="0.2">
      <c r="A113" t="s">
        <v>175</v>
      </c>
      <c r="B113" s="23" t="s">
        <v>173</v>
      </c>
      <c r="C113" s="24">
        <v>2011</v>
      </c>
      <c r="D113" s="25">
        <v>0</v>
      </c>
      <c r="E113" s="25">
        <v>0</v>
      </c>
      <c r="F113" s="25">
        <v>0</v>
      </c>
      <c r="G113" s="25">
        <v>0</v>
      </c>
      <c r="H113" s="25">
        <v>0</v>
      </c>
      <c r="I113" s="25">
        <v>0</v>
      </c>
      <c r="J113" s="25">
        <v>0</v>
      </c>
      <c r="K113" s="25">
        <v>0</v>
      </c>
      <c r="L113" s="25">
        <v>0</v>
      </c>
      <c r="M113" s="25">
        <v>61</v>
      </c>
      <c r="N113" s="25">
        <v>0</v>
      </c>
      <c r="O113" s="25">
        <v>61</v>
      </c>
      <c r="P113" s="26">
        <v>61</v>
      </c>
      <c r="Q113" s="25">
        <v>121450.368</v>
      </c>
      <c r="R113" s="25">
        <v>238213.03</v>
      </c>
      <c r="S113" s="25">
        <v>229197.726</v>
      </c>
      <c r="T113" s="25">
        <v>209056.80600000001</v>
      </c>
      <c r="U113" s="25">
        <v>196419.454</v>
      </c>
      <c r="V113" s="25">
        <v>213641.52900000001</v>
      </c>
      <c r="W113" s="25">
        <v>180963.609</v>
      </c>
      <c r="X113" s="25">
        <v>109783.45600000001</v>
      </c>
      <c r="Y113" s="25">
        <v>62874.728000000003</v>
      </c>
      <c r="Z113" s="25">
        <v>25403.285</v>
      </c>
      <c r="AA113" s="25">
        <v>1388942.5219999999</v>
      </c>
      <c r="AB113" s="25">
        <v>88278.013000000006</v>
      </c>
      <c r="AC113" s="25">
        <v>1477220.5349999999</v>
      </c>
      <c r="AD113" s="27">
        <v>0</v>
      </c>
      <c r="AE113" s="27">
        <v>0</v>
      </c>
      <c r="AF113" s="27">
        <v>0</v>
      </c>
      <c r="AG113" s="27">
        <v>0</v>
      </c>
      <c r="AH113" s="27">
        <v>0</v>
      </c>
      <c r="AI113" s="27">
        <v>0</v>
      </c>
      <c r="AJ113" s="27">
        <v>0</v>
      </c>
      <c r="AK113" s="27">
        <v>0</v>
      </c>
      <c r="AL113" s="27">
        <v>0</v>
      </c>
      <c r="AM113" s="27">
        <v>2.4012642459429953E-3</v>
      </c>
      <c r="AN113" s="27">
        <v>0</v>
      </c>
      <c r="AO113" s="27">
        <v>6.9099878811273194E-4</v>
      </c>
      <c r="AP113" s="27">
        <v>4.1293766607434826E-5</v>
      </c>
    </row>
    <row r="114" spans="1:42" x14ac:dyDescent="0.2">
      <c r="A114" t="s">
        <v>176</v>
      </c>
      <c r="B114" s="23" t="s">
        <v>173</v>
      </c>
      <c r="C114" s="24">
        <v>2012</v>
      </c>
      <c r="D114" s="25">
        <v>0</v>
      </c>
      <c r="E114" s="25">
        <v>0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25">
        <v>0</v>
      </c>
      <c r="M114" s="25">
        <v>46</v>
      </c>
      <c r="N114" s="25">
        <v>0</v>
      </c>
      <c r="O114" s="25">
        <v>46</v>
      </c>
      <c r="P114" s="26">
        <v>46</v>
      </c>
      <c r="Q114" s="25">
        <v>119971.78</v>
      </c>
      <c r="R114" s="25">
        <v>236973.13399999999</v>
      </c>
      <c r="S114" s="25">
        <v>227110.834</v>
      </c>
      <c r="T114" s="25">
        <v>208567.742</v>
      </c>
      <c r="U114" s="25">
        <v>192581.84099999999</v>
      </c>
      <c r="V114" s="25">
        <v>207517.12</v>
      </c>
      <c r="W114" s="25">
        <v>181335.54699999999</v>
      </c>
      <c r="X114" s="25">
        <v>111777.648</v>
      </c>
      <c r="Y114" s="25">
        <v>61361.46</v>
      </c>
      <c r="Z114" s="25">
        <v>24736.277999999998</v>
      </c>
      <c r="AA114" s="25">
        <v>1374057.9979999999</v>
      </c>
      <c r="AB114" s="25">
        <v>86097.737999999998</v>
      </c>
      <c r="AC114" s="25">
        <v>1460155.7359999998</v>
      </c>
      <c r="AD114" s="27">
        <v>0</v>
      </c>
      <c r="AE114" s="27">
        <v>0</v>
      </c>
      <c r="AF114" s="27">
        <v>0</v>
      </c>
      <c r="AG114" s="27">
        <v>0</v>
      </c>
      <c r="AH114" s="27">
        <v>0</v>
      </c>
      <c r="AI114" s="27">
        <v>0</v>
      </c>
      <c r="AJ114" s="27">
        <v>0</v>
      </c>
      <c r="AK114" s="27">
        <v>0</v>
      </c>
      <c r="AL114" s="27">
        <v>0</v>
      </c>
      <c r="AM114" s="27">
        <v>1.8596168752631258E-3</v>
      </c>
      <c r="AN114" s="27">
        <v>0</v>
      </c>
      <c r="AO114" s="27">
        <v>5.342765218756386E-4</v>
      </c>
      <c r="AP114" s="27">
        <v>3.1503488885380102E-5</v>
      </c>
    </row>
    <row r="115" spans="1:42" x14ac:dyDescent="0.2">
      <c r="A115" t="s">
        <v>177</v>
      </c>
      <c r="B115" s="23" t="s">
        <v>173</v>
      </c>
      <c r="C115" s="24">
        <v>2013</v>
      </c>
      <c r="D115" s="25">
        <v>0</v>
      </c>
      <c r="E115" s="25">
        <v>0</v>
      </c>
      <c r="F115" s="25">
        <v>0</v>
      </c>
      <c r="G115" s="25">
        <v>0</v>
      </c>
      <c r="H115" s="25">
        <v>0</v>
      </c>
      <c r="I115" s="25">
        <v>0</v>
      </c>
      <c r="J115" s="25">
        <v>0</v>
      </c>
      <c r="K115" s="25">
        <v>0</v>
      </c>
      <c r="L115" s="25">
        <v>12</v>
      </c>
      <c r="M115" s="25">
        <v>94</v>
      </c>
      <c r="N115" s="25">
        <v>0</v>
      </c>
      <c r="O115" s="25">
        <v>106</v>
      </c>
      <c r="P115" s="26">
        <v>106</v>
      </c>
      <c r="Q115" s="25">
        <v>126635.639</v>
      </c>
      <c r="R115" s="25">
        <v>257873.815</v>
      </c>
      <c r="S115" s="25">
        <v>240509.09</v>
      </c>
      <c r="T115" s="25">
        <v>224381.85200000001</v>
      </c>
      <c r="U115" s="25">
        <v>208619.37299999999</v>
      </c>
      <c r="V115" s="25">
        <v>221892.35399999999</v>
      </c>
      <c r="W115" s="25">
        <v>202218.32199999999</v>
      </c>
      <c r="X115" s="25">
        <v>127454.47100000001</v>
      </c>
      <c r="Y115" s="25">
        <v>67936.467999999993</v>
      </c>
      <c r="Z115" s="25">
        <v>27286.062000000002</v>
      </c>
      <c r="AA115" s="25">
        <v>1482130.4449999998</v>
      </c>
      <c r="AB115" s="25">
        <v>95222.53</v>
      </c>
      <c r="AC115" s="25">
        <v>1577352.9749999999</v>
      </c>
      <c r="AD115" s="27">
        <v>0</v>
      </c>
      <c r="AE115" s="27">
        <v>0</v>
      </c>
      <c r="AF115" s="27">
        <v>0</v>
      </c>
      <c r="AG115" s="27">
        <v>0</v>
      </c>
      <c r="AH115" s="27">
        <v>0</v>
      </c>
      <c r="AI115" s="27">
        <v>0</v>
      </c>
      <c r="AJ115" s="27">
        <v>0</v>
      </c>
      <c r="AK115" s="27">
        <v>0</v>
      </c>
      <c r="AL115" s="27">
        <v>1.7663561785402211E-4</v>
      </c>
      <c r="AM115" s="27">
        <v>3.4449822770321343E-3</v>
      </c>
      <c r="AN115" s="27">
        <v>0</v>
      </c>
      <c r="AO115" s="27">
        <v>1.1131819328892018E-3</v>
      </c>
      <c r="AP115" s="27">
        <v>6.7201191920914215E-5</v>
      </c>
    </row>
    <row r="116" spans="1:42" x14ac:dyDescent="0.2">
      <c r="A116" t="s">
        <v>178</v>
      </c>
      <c r="B116" s="23" t="s">
        <v>173</v>
      </c>
      <c r="C116" s="24">
        <v>2014</v>
      </c>
      <c r="D116" s="25">
        <v>0</v>
      </c>
      <c r="E116" s="25">
        <v>0</v>
      </c>
      <c r="F116" s="25">
        <v>0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25">
        <v>0</v>
      </c>
      <c r="M116" s="25">
        <v>56</v>
      </c>
      <c r="N116" s="25">
        <v>0</v>
      </c>
      <c r="O116" s="25">
        <v>56</v>
      </c>
      <c r="P116" s="26">
        <v>56</v>
      </c>
      <c r="Q116" s="25">
        <v>118000.12699999999</v>
      </c>
      <c r="R116" s="25">
        <v>246015.89199999999</v>
      </c>
      <c r="S116" s="25">
        <v>232542.245</v>
      </c>
      <c r="T116" s="25">
        <v>219069.53400000001</v>
      </c>
      <c r="U116" s="25">
        <v>202050.82199999999</v>
      </c>
      <c r="V116" s="25">
        <v>210869.43400000001</v>
      </c>
      <c r="W116" s="25">
        <v>198149.22500000001</v>
      </c>
      <c r="X116" s="25">
        <v>128949.448</v>
      </c>
      <c r="Y116" s="25">
        <v>67509.631999999998</v>
      </c>
      <c r="Z116" s="25">
        <v>26774.834999999999</v>
      </c>
      <c r="AA116" s="25">
        <v>1426697.2790000001</v>
      </c>
      <c r="AB116" s="25">
        <v>94284.467000000004</v>
      </c>
      <c r="AC116" s="25">
        <v>1520981.746</v>
      </c>
      <c r="AD116" s="27">
        <v>0</v>
      </c>
      <c r="AE116" s="27">
        <v>0</v>
      </c>
      <c r="AF116" s="27">
        <v>0</v>
      </c>
      <c r="AG116" s="27">
        <v>0</v>
      </c>
      <c r="AH116" s="27">
        <v>0</v>
      </c>
      <c r="AI116" s="27">
        <v>0</v>
      </c>
      <c r="AJ116" s="27">
        <v>0</v>
      </c>
      <c r="AK116" s="27">
        <v>0</v>
      </c>
      <c r="AL116" s="27">
        <v>0</v>
      </c>
      <c r="AM116" s="27">
        <v>2.0915161568689404E-3</v>
      </c>
      <c r="AN116" s="27">
        <v>0</v>
      </c>
      <c r="AO116" s="27">
        <v>5.9394725114159043E-4</v>
      </c>
      <c r="AP116" s="27">
        <v>3.6818324840040519E-5</v>
      </c>
    </row>
    <row r="117" spans="1:42" x14ac:dyDescent="0.2">
      <c r="A117" t="s">
        <v>179</v>
      </c>
      <c r="B117" s="23" t="s">
        <v>173</v>
      </c>
      <c r="C117" s="24">
        <v>2015</v>
      </c>
      <c r="D117" s="25">
        <v>0</v>
      </c>
      <c r="E117" s="25">
        <v>0</v>
      </c>
      <c r="F117" s="25">
        <v>0</v>
      </c>
      <c r="G117" s="25">
        <v>0</v>
      </c>
      <c r="H117" s="25">
        <v>0</v>
      </c>
      <c r="I117" s="25">
        <v>0</v>
      </c>
      <c r="J117" s="25">
        <v>0</v>
      </c>
      <c r="K117" s="25">
        <v>0</v>
      </c>
      <c r="L117" s="25">
        <v>13</v>
      </c>
      <c r="M117" s="25">
        <v>69</v>
      </c>
      <c r="N117" s="25">
        <v>0</v>
      </c>
      <c r="O117" s="25">
        <v>82</v>
      </c>
      <c r="P117" s="26">
        <v>82</v>
      </c>
      <c r="Q117" s="25">
        <v>118259.139</v>
      </c>
      <c r="R117" s="25">
        <v>249937.36300000001</v>
      </c>
      <c r="S117" s="25">
        <v>238658.64</v>
      </c>
      <c r="T117" s="25">
        <v>225331.579</v>
      </c>
      <c r="U117" s="25">
        <v>211799.144</v>
      </c>
      <c r="V117" s="25">
        <v>217510.709</v>
      </c>
      <c r="W117" s="25">
        <v>207801.679</v>
      </c>
      <c r="X117" s="25">
        <v>136951.065</v>
      </c>
      <c r="Y117" s="25">
        <v>70093.112999999998</v>
      </c>
      <c r="Z117" s="25">
        <v>28387.567999999999</v>
      </c>
      <c r="AA117" s="25">
        <v>1469298.253</v>
      </c>
      <c r="AB117" s="25">
        <v>98480.680999999997</v>
      </c>
      <c r="AC117" s="25">
        <v>1567778.9340000001</v>
      </c>
      <c r="AD117" s="27">
        <v>0</v>
      </c>
      <c r="AE117" s="27">
        <v>0</v>
      </c>
      <c r="AF117" s="27">
        <v>0</v>
      </c>
      <c r="AG117" s="27">
        <v>0</v>
      </c>
      <c r="AH117" s="27">
        <v>0</v>
      </c>
      <c r="AI117" s="27">
        <v>0</v>
      </c>
      <c r="AJ117" s="27">
        <v>0</v>
      </c>
      <c r="AK117" s="27">
        <v>0</v>
      </c>
      <c r="AL117" s="27">
        <v>1.8546757938971836E-4</v>
      </c>
      <c r="AM117" s="27">
        <v>2.4306414695334242E-3</v>
      </c>
      <c r="AN117" s="27">
        <v>0</v>
      </c>
      <c r="AO117" s="27">
        <v>8.3265061905898072E-4</v>
      </c>
      <c r="AP117" s="27">
        <v>5.2303292397727799E-5</v>
      </c>
    </row>
    <row r="118" spans="1:42" x14ac:dyDescent="0.2">
      <c r="A118" t="s">
        <v>180</v>
      </c>
      <c r="B118" s="23" t="s">
        <v>173</v>
      </c>
      <c r="C118" s="24">
        <v>2016</v>
      </c>
      <c r="D118" s="25">
        <v>0</v>
      </c>
      <c r="E118" s="25">
        <v>0</v>
      </c>
      <c r="F118" s="25">
        <v>0</v>
      </c>
      <c r="G118" s="25">
        <v>0</v>
      </c>
      <c r="H118" s="25">
        <v>0</v>
      </c>
      <c r="I118" s="25">
        <v>0</v>
      </c>
      <c r="J118" s="25">
        <v>0</v>
      </c>
      <c r="K118" s="25">
        <v>0</v>
      </c>
      <c r="L118" s="25">
        <v>0</v>
      </c>
      <c r="M118" s="25">
        <v>42</v>
      </c>
      <c r="N118" s="25">
        <v>0</v>
      </c>
      <c r="O118" s="25">
        <v>42</v>
      </c>
      <c r="P118" s="26">
        <v>42</v>
      </c>
      <c r="Q118" s="25">
        <v>107824.398</v>
      </c>
      <c r="R118" s="25">
        <v>232667.24400000001</v>
      </c>
      <c r="S118" s="25">
        <v>217072.69399999999</v>
      </c>
      <c r="T118" s="25">
        <v>204428.49</v>
      </c>
      <c r="U118" s="25">
        <v>190891.83900000001</v>
      </c>
      <c r="V118" s="25">
        <v>190171.68700000001</v>
      </c>
      <c r="W118" s="25">
        <v>188818.258</v>
      </c>
      <c r="X118" s="25">
        <v>131599.65100000001</v>
      </c>
      <c r="Y118" s="25">
        <v>64682.337</v>
      </c>
      <c r="Z118" s="25">
        <v>25437.776999999998</v>
      </c>
      <c r="AA118" s="25">
        <v>1331874.6099999999</v>
      </c>
      <c r="AB118" s="25">
        <v>90120.114000000001</v>
      </c>
      <c r="AC118" s="25">
        <v>1421994.7239999999</v>
      </c>
      <c r="AD118" s="27">
        <v>0</v>
      </c>
      <c r="AE118" s="27">
        <v>0</v>
      </c>
      <c r="AF118" s="27">
        <v>0</v>
      </c>
      <c r="AG118" s="27">
        <v>0</v>
      </c>
      <c r="AH118" s="27">
        <v>0</v>
      </c>
      <c r="AI118" s="27">
        <v>0</v>
      </c>
      <c r="AJ118" s="27">
        <v>0</v>
      </c>
      <c r="AK118" s="27">
        <v>0</v>
      </c>
      <c r="AL118" s="27">
        <v>0</v>
      </c>
      <c r="AM118" s="27">
        <v>1.6510876716939536E-3</v>
      </c>
      <c r="AN118" s="27">
        <v>0</v>
      </c>
      <c r="AO118" s="27">
        <v>4.6604468343215813E-4</v>
      </c>
      <c r="AP118" s="27">
        <v>2.9535974565261469E-5</v>
      </c>
    </row>
    <row r="119" spans="1:42" x14ac:dyDescent="0.2">
      <c r="A119" t="s">
        <v>181</v>
      </c>
      <c r="B119" s="28" t="s">
        <v>173</v>
      </c>
      <c r="C119" s="24">
        <v>2017</v>
      </c>
      <c r="D119" s="25">
        <v>0</v>
      </c>
      <c r="E119" s="25">
        <v>0</v>
      </c>
      <c r="F119" s="25">
        <v>0</v>
      </c>
      <c r="G119" s="25">
        <v>0</v>
      </c>
      <c r="H119" s="25">
        <v>0</v>
      </c>
      <c r="I119" s="25">
        <v>0</v>
      </c>
      <c r="J119" s="25">
        <v>0</v>
      </c>
      <c r="K119" s="25">
        <v>0</v>
      </c>
      <c r="L119" s="25">
        <v>26</v>
      </c>
      <c r="M119" s="25">
        <v>79</v>
      </c>
      <c r="N119" s="25">
        <v>0</v>
      </c>
      <c r="O119" s="25">
        <v>105</v>
      </c>
      <c r="P119" s="26">
        <v>105</v>
      </c>
      <c r="Q119" s="25">
        <v>105307</v>
      </c>
      <c r="R119" s="25">
        <v>231853</v>
      </c>
      <c r="S119" s="25">
        <v>213523</v>
      </c>
      <c r="T119" s="25">
        <v>206868</v>
      </c>
      <c r="U119" s="25">
        <v>196246</v>
      </c>
      <c r="V119" s="25">
        <v>193162</v>
      </c>
      <c r="W119" s="25">
        <v>194898</v>
      </c>
      <c r="X119" s="25">
        <v>140110</v>
      </c>
      <c r="Y119" s="25">
        <v>67751</v>
      </c>
      <c r="Z119" s="25">
        <v>26601</v>
      </c>
      <c r="AA119" s="25">
        <v>1341857</v>
      </c>
      <c r="AB119" s="25">
        <v>94352</v>
      </c>
      <c r="AC119" s="25">
        <v>1436209</v>
      </c>
      <c r="AD119" s="27">
        <v>0</v>
      </c>
      <c r="AE119" s="27">
        <v>0</v>
      </c>
      <c r="AF119" s="27">
        <v>0</v>
      </c>
      <c r="AG119" s="27">
        <v>0</v>
      </c>
      <c r="AH119" s="27">
        <v>0</v>
      </c>
      <c r="AI119" s="27">
        <v>0</v>
      </c>
      <c r="AJ119" s="27">
        <v>0</v>
      </c>
      <c r="AK119" s="27">
        <v>0</v>
      </c>
      <c r="AL119" s="27">
        <v>3.8375817331109502E-4</v>
      </c>
      <c r="AM119" s="27">
        <v>2.9698131649186122E-3</v>
      </c>
      <c r="AN119" s="27">
        <v>0</v>
      </c>
      <c r="AO119" s="27">
        <v>1.1128539935560454E-3</v>
      </c>
      <c r="AP119" s="27">
        <v>7.3109136622873138E-5</v>
      </c>
    </row>
    <row r="120" spans="1:42" x14ac:dyDescent="0.2">
      <c r="A120" t="s">
        <v>182</v>
      </c>
      <c r="B120" s="23" t="s">
        <v>183</v>
      </c>
      <c r="C120" s="24">
        <v>2009</v>
      </c>
      <c r="D120" s="25">
        <v>0</v>
      </c>
      <c r="E120" s="25">
        <v>0</v>
      </c>
      <c r="F120" s="25">
        <v>0</v>
      </c>
      <c r="G120" s="25">
        <v>0</v>
      </c>
      <c r="H120" s="25">
        <v>22</v>
      </c>
      <c r="I120" s="25">
        <v>67</v>
      </c>
      <c r="J120" s="25">
        <v>173</v>
      </c>
      <c r="K120" s="25">
        <v>263</v>
      </c>
      <c r="L120" s="25">
        <v>589</v>
      </c>
      <c r="M120" s="25">
        <v>1154</v>
      </c>
      <c r="N120" s="25">
        <v>262</v>
      </c>
      <c r="O120" s="25">
        <v>2006</v>
      </c>
      <c r="P120" s="26">
        <v>2268</v>
      </c>
      <c r="Q120" s="25">
        <v>898968.31599999999</v>
      </c>
      <c r="R120" s="25">
        <v>1769246.69</v>
      </c>
      <c r="S120" s="25">
        <v>1845653.7050000001</v>
      </c>
      <c r="T120" s="25">
        <v>1770474.8160000001</v>
      </c>
      <c r="U120" s="25">
        <v>1829792.743</v>
      </c>
      <c r="V120" s="25">
        <v>1867044.487</v>
      </c>
      <c r="W120" s="25">
        <v>1342706.284</v>
      </c>
      <c r="X120" s="25">
        <v>804823.98</v>
      </c>
      <c r="Y120" s="25">
        <v>539871.78899999999</v>
      </c>
      <c r="Z120" s="25">
        <v>223035.834</v>
      </c>
      <c r="AA120" s="25">
        <v>11323887.041000001</v>
      </c>
      <c r="AB120" s="25">
        <v>762907.62300000002</v>
      </c>
      <c r="AC120" s="25">
        <v>12086794.664000001</v>
      </c>
      <c r="AD120" s="27">
        <v>0</v>
      </c>
      <c r="AE120" s="27">
        <v>0</v>
      </c>
      <c r="AF120" s="27">
        <v>0</v>
      </c>
      <c r="AG120" s="27">
        <v>0</v>
      </c>
      <c r="AH120" s="27">
        <v>1.2023219615534347E-5</v>
      </c>
      <c r="AI120" s="27">
        <v>3.5885593764108308E-5</v>
      </c>
      <c r="AJ120" s="27">
        <v>1.2884426181772454E-4</v>
      </c>
      <c r="AK120" s="27">
        <v>3.2677952761795196E-4</v>
      </c>
      <c r="AL120" s="27">
        <v>1.090999774392731E-3</v>
      </c>
      <c r="AM120" s="27">
        <v>5.1740564702262145E-3</v>
      </c>
      <c r="AN120" s="27">
        <v>2.3136931607617225E-5</v>
      </c>
      <c r="AO120" s="27">
        <v>2.6294140201558844E-3</v>
      </c>
      <c r="AP120" s="27">
        <v>1.8764280051477506E-4</v>
      </c>
    </row>
    <row r="121" spans="1:42" x14ac:dyDescent="0.2">
      <c r="A121" t="s">
        <v>184</v>
      </c>
      <c r="B121" s="23" t="s">
        <v>183</v>
      </c>
      <c r="C121" s="24">
        <v>2010</v>
      </c>
      <c r="D121" s="25">
        <v>0</v>
      </c>
      <c r="E121" s="25">
        <v>0</v>
      </c>
      <c r="F121" s="25">
        <v>0</v>
      </c>
      <c r="G121" s="25">
        <v>0</v>
      </c>
      <c r="H121" s="25">
        <v>0</v>
      </c>
      <c r="I121" s="25">
        <v>20</v>
      </c>
      <c r="J121" s="25">
        <v>148</v>
      </c>
      <c r="K121" s="25">
        <v>247</v>
      </c>
      <c r="L121" s="25">
        <v>597</v>
      </c>
      <c r="M121" s="25">
        <v>1068</v>
      </c>
      <c r="N121" s="25">
        <v>168</v>
      </c>
      <c r="O121" s="25">
        <v>1912</v>
      </c>
      <c r="P121" s="26">
        <v>2080</v>
      </c>
      <c r="Q121" s="25">
        <v>855937.99300000002</v>
      </c>
      <c r="R121" s="25">
        <v>1766228.77</v>
      </c>
      <c r="S121" s="25">
        <v>1827369.9669999999</v>
      </c>
      <c r="T121" s="25">
        <v>1773201.8840000001</v>
      </c>
      <c r="U121" s="25">
        <v>1799088.52</v>
      </c>
      <c r="V121" s="25">
        <v>1878514.0919999999</v>
      </c>
      <c r="W121" s="25">
        <v>1410095.5449999999</v>
      </c>
      <c r="X121" s="25">
        <v>825436.33799999999</v>
      </c>
      <c r="Y121" s="25">
        <v>534431.69700000004</v>
      </c>
      <c r="Z121" s="25">
        <v>228987.07500000001</v>
      </c>
      <c r="AA121" s="25">
        <v>11310436.771</v>
      </c>
      <c r="AB121" s="25">
        <v>763418.77200000011</v>
      </c>
      <c r="AC121" s="25">
        <v>12073855.543</v>
      </c>
      <c r="AD121" s="27">
        <v>0</v>
      </c>
      <c r="AE121" s="27">
        <v>0</v>
      </c>
      <c r="AF121" s="27">
        <v>0</v>
      </c>
      <c r="AG121" s="27">
        <v>0</v>
      </c>
      <c r="AH121" s="27">
        <v>0</v>
      </c>
      <c r="AI121" s="27">
        <v>1.0646712784947264E-5</v>
      </c>
      <c r="AJ121" s="27">
        <v>1.0495742683876078E-4</v>
      </c>
      <c r="AK121" s="27">
        <v>2.9923567527747973E-4</v>
      </c>
      <c r="AL121" s="27">
        <v>1.1170744612477579E-3</v>
      </c>
      <c r="AM121" s="27">
        <v>4.6640187006188006E-3</v>
      </c>
      <c r="AN121" s="27">
        <v>1.4853537790048268E-5</v>
      </c>
      <c r="AO121" s="27">
        <v>2.5045231662183961E-3</v>
      </c>
      <c r="AP121" s="27">
        <v>1.7227305665470807E-4</v>
      </c>
    </row>
    <row r="122" spans="1:42" x14ac:dyDescent="0.2">
      <c r="A122" t="s">
        <v>185</v>
      </c>
      <c r="B122" s="23" t="s">
        <v>183</v>
      </c>
      <c r="C122" s="24">
        <v>2011</v>
      </c>
      <c r="D122" s="25">
        <v>0</v>
      </c>
      <c r="E122" s="25">
        <v>0</v>
      </c>
      <c r="F122" s="25">
        <v>0</v>
      </c>
      <c r="G122" s="25">
        <v>0</v>
      </c>
      <c r="H122" s="25">
        <v>0</v>
      </c>
      <c r="I122" s="25">
        <v>41</v>
      </c>
      <c r="J122" s="25">
        <v>201</v>
      </c>
      <c r="K122" s="25">
        <v>256</v>
      </c>
      <c r="L122" s="25">
        <v>625</v>
      </c>
      <c r="M122" s="25">
        <v>1168</v>
      </c>
      <c r="N122" s="25">
        <v>242</v>
      </c>
      <c r="O122" s="25">
        <v>2049</v>
      </c>
      <c r="P122" s="26">
        <v>2291</v>
      </c>
      <c r="Q122" s="25">
        <v>835803.59299999999</v>
      </c>
      <c r="R122" s="25">
        <v>1735350.426</v>
      </c>
      <c r="S122" s="25">
        <v>1796793.0020000001</v>
      </c>
      <c r="T122" s="25">
        <v>1758490.193</v>
      </c>
      <c r="U122" s="25">
        <v>1746109.453</v>
      </c>
      <c r="V122" s="25">
        <v>1850667.7209999999</v>
      </c>
      <c r="W122" s="25">
        <v>1427019.169</v>
      </c>
      <c r="X122" s="25">
        <v>830555.33499999996</v>
      </c>
      <c r="Y122" s="25">
        <v>525188.15099999995</v>
      </c>
      <c r="Z122" s="25">
        <v>228196.364</v>
      </c>
      <c r="AA122" s="25">
        <v>11150233.557</v>
      </c>
      <c r="AB122" s="25">
        <v>753384.5149999999</v>
      </c>
      <c r="AC122" s="25">
        <v>11903618.072000001</v>
      </c>
      <c r="AD122" s="27">
        <v>0</v>
      </c>
      <c r="AE122" s="27">
        <v>0</v>
      </c>
      <c r="AF122" s="27">
        <v>0</v>
      </c>
      <c r="AG122" s="27">
        <v>0</v>
      </c>
      <c r="AH122" s="27">
        <v>0</v>
      </c>
      <c r="AI122" s="27">
        <v>2.2154166053021033E-5</v>
      </c>
      <c r="AJ122" s="27">
        <v>1.4085304834472059E-4</v>
      </c>
      <c r="AK122" s="27">
        <v>3.0822750659954525E-4</v>
      </c>
      <c r="AL122" s="27">
        <v>1.1900496970656143E-3</v>
      </c>
      <c r="AM122" s="27">
        <v>5.1183988190101051E-3</v>
      </c>
      <c r="AN122" s="27">
        <v>2.170358125351329E-5</v>
      </c>
      <c r="AO122" s="27">
        <v>2.7197267254689995E-3</v>
      </c>
      <c r="AP122" s="27">
        <v>1.9246249217193465E-4</v>
      </c>
    </row>
    <row r="123" spans="1:42" x14ac:dyDescent="0.2">
      <c r="A123" t="s">
        <v>186</v>
      </c>
      <c r="B123" s="23" t="s">
        <v>183</v>
      </c>
      <c r="C123" s="24">
        <v>2012</v>
      </c>
      <c r="D123" s="25">
        <v>0</v>
      </c>
      <c r="E123" s="25">
        <v>0</v>
      </c>
      <c r="F123" s="25">
        <v>0</v>
      </c>
      <c r="G123" s="25">
        <v>0</v>
      </c>
      <c r="H123" s="25">
        <v>0</v>
      </c>
      <c r="I123" s="25">
        <v>33</v>
      </c>
      <c r="J123" s="25">
        <v>185</v>
      </c>
      <c r="K123" s="25">
        <v>292</v>
      </c>
      <c r="L123" s="25">
        <v>559</v>
      </c>
      <c r="M123" s="25">
        <v>1132</v>
      </c>
      <c r="N123" s="25">
        <v>218</v>
      </c>
      <c r="O123" s="25">
        <v>1983</v>
      </c>
      <c r="P123" s="26">
        <v>2201</v>
      </c>
      <c r="Q123" s="25">
        <v>835363.44099999999</v>
      </c>
      <c r="R123" s="25">
        <v>1733534.223</v>
      </c>
      <c r="S123" s="25">
        <v>1803572.7579999999</v>
      </c>
      <c r="T123" s="25">
        <v>1778849.76</v>
      </c>
      <c r="U123" s="25">
        <v>1734867.0759999999</v>
      </c>
      <c r="V123" s="25">
        <v>1859384.5530000001</v>
      </c>
      <c r="W123" s="25">
        <v>1483611.2220000001</v>
      </c>
      <c r="X123" s="25">
        <v>863296.20400000003</v>
      </c>
      <c r="Y123" s="25">
        <v>531834.76800000004</v>
      </c>
      <c r="Z123" s="25">
        <v>236388.23699999999</v>
      </c>
      <c r="AA123" s="25">
        <v>11229183.033</v>
      </c>
      <c r="AB123" s="25">
        <v>768223.005</v>
      </c>
      <c r="AC123" s="25">
        <v>11997406.038000001</v>
      </c>
      <c r="AD123" s="27">
        <v>0</v>
      </c>
      <c r="AE123" s="27">
        <v>0</v>
      </c>
      <c r="AF123" s="27">
        <v>0</v>
      </c>
      <c r="AG123" s="27">
        <v>0</v>
      </c>
      <c r="AH123" s="27">
        <v>0</v>
      </c>
      <c r="AI123" s="27">
        <v>1.7747807975900722E-5</v>
      </c>
      <c r="AJ123" s="27">
        <v>1.2469574053949829E-4</v>
      </c>
      <c r="AK123" s="27">
        <v>3.3823848482947803E-4</v>
      </c>
      <c r="AL123" s="27">
        <v>1.0510783304035511E-3</v>
      </c>
      <c r="AM123" s="27">
        <v>4.7887323598085809E-3</v>
      </c>
      <c r="AN123" s="27">
        <v>1.941370083285203E-5</v>
      </c>
      <c r="AO123" s="27">
        <v>2.5812817204035696E-3</v>
      </c>
      <c r="AP123" s="27">
        <v>1.8345632322759267E-4</v>
      </c>
    </row>
    <row r="124" spans="1:42" x14ac:dyDescent="0.2">
      <c r="A124" t="s">
        <v>187</v>
      </c>
      <c r="B124" s="23" t="s">
        <v>183</v>
      </c>
      <c r="C124" s="24">
        <v>2013</v>
      </c>
      <c r="D124" s="25">
        <v>0</v>
      </c>
      <c r="E124" s="25">
        <v>0</v>
      </c>
      <c r="F124" s="25">
        <v>0</v>
      </c>
      <c r="G124" s="25">
        <v>0</v>
      </c>
      <c r="H124" s="25">
        <v>0</v>
      </c>
      <c r="I124" s="25">
        <v>10</v>
      </c>
      <c r="J124" s="25">
        <v>175</v>
      </c>
      <c r="K124" s="25">
        <v>315</v>
      </c>
      <c r="L124" s="25">
        <v>600</v>
      </c>
      <c r="M124" s="25">
        <v>1207</v>
      </c>
      <c r="N124" s="25">
        <v>185</v>
      </c>
      <c r="O124" s="25">
        <v>2122</v>
      </c>
      <c r="P124" s="26">
        <v>2307</v>
      </c>
      <c r="Q124" s="25">
        <v>819664.05099999998</v>
      </c>
      <c r="R124" s="25">
        <v>1718823.3049999999</v>
      </c>
      <c r="S124" s="25">
        <v>1788125.8359999999</v>
      </c>
      <c r="T124" s="25">
        <v>1774293.6040000001</v>
      </c>
      <c r="U124" s="25">
        <v>1704390.601</v>
      </c>
      <c r="V124" s="25">
        <v>1832098.07</v>
      </c>
      <c r="W124" s="25">
        <v>1508443.591</v>
      </c>
      <c r="X124" s="25">
        <v>884396.28399999999</v>
      </c>
      <c r="Y124" s="25">
        <v>515918.90700000001</v>
      </c>
      <c r="Z124" s="25">
        <v>238497.253</v>
      </c>
      <c r="AA124" s="25">
        <v>11145839.058</v>
      </c>
      <c r="AB124" s="25">
        <v>754416.16</v>
      </c>
      <c r="AC124" s="25">
        <v>11900255.218</v>
      </c>
      <c r="AD124" s="27">
        <v>0</v>
      </c>
      <c r="AE124" s="27">
        <v>0</v>
      </c>
      <c r="AF124" s="27">
        <v>0</v>
      </c>
      <c r="AG124" s="27">
        <v>0</v>
      </c>
      <c r="AH124" s="27">
        <v>0</v>
      </c>
      <c r="AI124" s="27">
        <v>5.458223096103147E-6</v>
      </c>
      <c r="AJ124" s="27">
        <v>1.1601361896733996E-4</v>
      </c>
      <c r="AK124" s="27">
        <v>3.5617517361707956E-4</v>
      </c>
      <c r="AL124" s="27">
        <v>1.1629734670685367E-3</v>
      </c>
      <c r="AM124" s="27">
        <v>5.0608549357170161E-3</v>
      </c>
      <c r="AN124" s="27">
        <v>1.6598122316077676E-5</v>
      </c>
      <c r="AO124" s="27">
        <v>2.8127711368218836E-3</v>
      </c>
      <c r="AP124" s="27">
        <v>1.9386138849446647E-4</v>
      </c>
    </row>
    <row r="125" spans="1:42" x14ac:dyDescent="0.2">
      <c r="A125" t="s">
        <v>188</v>
      </c>
      <c r="B125" s="23" t="s">
        <v>183</v>
      </c>
      <c r="C125" s="24">
        <v>2014</v>
      </c>
      <c r="D125" s="25">
        <v>0</v>
      </c>
      <c r="E125" s="25">
        <v>0</v>
      </c>
      <c r="F125" s="25">
        <v>0</v>
      </c>
      <c r="G125" s="25">
        <v>0</v>
      </c>
      <c r="H125" s="25">
        <v>12</v>
      </c>
      <c r="I125" s="25">
        <v>36</v>
      </c>
      <c r="J125" s="25">
        <v>181</v>
      </c>
      <c r="K125" s="25">
        <v>333</v>
      </c>
      <c r="L125" s="25">
        <v>577</v>
      </c>
      <c r="M125" s="25">
        <v>1215</v>
      </c>
      <c r="N125" s="25">
        <v>229</v>
      </c>
      <c r="O125" s="25">
        <v>2125</v>
      </c>
      <c r="P125" s="26">
        <v>2354</v>
      </c>
      <c r="Q125" s="25">
        <v>809143.67200000002</v>
      </c>
      <c r="R125" s="25">
        <v>1703469.4939999999</v>
      </c>
      <c r="S125" s="25">
        <v>1789891.45</v>
      </c>
      <c r="T125" s="25">
        <v>1780434.449</v>
      </c>
      <c r="U125" s="25">
        <v>1692588.361</v>
      </c>
      <c r="V125" s="25">
        <v>1808465.763</v>
      </c>
      <c r="W125" s="25">
        <v>1552111.855</v>
      </c>
      <c r="X125" s="25">
        <v>914954.05</v>
      </c>
      <c r="Y125" s="25">
        <v>515544.80900000001</v>
      </c>
      <c r="Z125" s="25">
        <v>239301.68100000001</v>
      </c>
      <c r="AA125" s="25">
        <v>11136105.044000002</v>
      </c>
      <c r="AB125" s="25">
        <v>754846.49</v>
      </c>
      <c r="AC125" s="25">
        <v>11890951.534000002</v>
      </c>
      <c r="AD125" s="27">
        <v>0</v>
      </c>
      <c r="AE125" s="27">
        <v>0</v>
      </c>
      <c r="AF125" s="27">
        <v>0</v>
      </c>
      <c r="AG125" s="27">
        <v>0</v>
      </c>
      <c r="AH125" s="27">
        <v>7.0897332609035944E-6</v>
      </c>
      <c r="AI125" s="27">
        <v>1.9906376297818804E-5</v>
      </c>
      <c r="AJ125" s="27">
        <v>1.1661530669772509E-4</v>
      </c>
      <c r="AK125" s="27">
        <v>3.6395270341718253E-4</v>
      </c>
      <c r="AL125" s="27">
        <v>1.1192043638635493E-3</v>
      </c>
      <c r="AM125" s="27">
        <v>5.0772731512905671E-3</v>
      </c>
      <c r="AN125" s="27">
        <v>2.0563742807309673E-5</v>
      </c>
      <c r="AO125" s="27">
        <v>2.8151419237572397E-3</v>
      </c>
      <c r="AP125" s="27">
        <v>1.9796565424299036E-4</v>
      </c>
    </row>
    <row r="126" spans="1:42" x14ac:dyDescent="0.2">
      <c r="A126" t="s">
        <v>189</v>
      </c>
      <c r="B126" s="23" t="s">
        <v>183</v>
      </c>
      <c r="C126" s="24">
        <v>2015</v>
      </c>
      <c r="D126" s="25">
        <v>0</v>
      </c>
      <c r="E126" s="25">
        <v>0</v>
      </c>
      <c r="F126" s="25">
        <v>0</v>
      </c>
      <c r="G126" s="25">
        <v>0</v>
      </c>
      <c r="H126" s="25">
        <v>0</v>
      </c>
      <c r="I126" s="25">
        <v>25</v>
      </c>
      <c r="J126" s="25">
        <v>189</v>
      </c>
      <c r="K126" s="25">
        <v>315</v>
      </c>
      <c r="L126" s="25">
        <v>541</v>
      </c>
      <c r="M126" s="25">
        <v>1141</v>
      </c>
      <c r="N126" s="25">
        <v>214</v>
      </c>
      <c r="O126" s="25">
        <v>1997</v>
      </c>
      <c r="P126" s="26">
        <v>2211</v>
      </c>
      <c r="Q126" s="25">
        <v>825459.26699999999</v>
      </c>
      <c r="R126" s="25">
        <v>1749936.9</v>
      </c>
      <c r="S126" s="25">
        <v>1828992.65</v>
      </c>
      <c r="T126" s="25">
        <v>1826270.7339999999</v>
      </c>
      <c r="U126" s="25">
        <v>1733837.5449999999</v>
      </c>
      <c r="V126" s="25">
        <v>1846431.8189999999</v>
      </c>
      <c r="W126" s="25">
        <v>1631434.4550000001</v>
      </c>
      <c r="X126" s="25">
        <v>984161.16099999996</v>
      </c>
      <c r="Y126" s="25">
        <v>544044.48400000005</v>
      </c>
      <c r="Z126" s="25">
        <v>246810.318</v>
      </c>
      <c r="AA126" s="25">
        <v>11442363.369999999</v>
      </c>
      <c r="AB126" s="25">
        <v>790854.80200000003</v>
      </c>
      <c r="AC126" s="25">
        <v>12233218.171999998</v>
      </c>
      <c r="AD126" s="27">
        <v>0</v>
      </c>
      <c r="AE126" s="27">
        <v>0</v>
      </c>
      <c r="AF126" s="27">
        <v>0</v>
      </c>
      <c r="AG126" s="27">
        <v>0</v>
      </c>
      <c r="AH126" s="27">
        <v>0</v>
      </c>
      <c r="AI126" s="27">
        <v>1.3539628023492159E-5</v>
      </c>
      <c r="AJ126" s="27">
        <v>1.1584896924345024E-4</v>
      </c>
      <c r="AK126" s="27">
        <v>3.2006952975052429E-4</v>
      </c>
      <c r="AL126" s="27">
        <v>9.944039796569281E-4</v>
      </c>
      <c r="AM126" s="27">
        <v>4.6229833875907891E-3</v>
      </c>
      <c r="AN126" s="27">
        <v>1.8702430003321946E-5</v>
      </c>
      <c r="AO126" s="27">
        <v>2.525115855590392E-3</v>
      </c>
      <c r="AP126" s="27">
        <v>1.8073739623647417E-4</v>
      </c>
    </row>
    <row r="127" spans="1:42" x14ac:dyDescent="0.2">
      <c r="A127" t="s">
        <v>190</v>
      </c>
      <c r="B127" s="23" t="s">
        <v>183</v>
      </c>
      <c r="C127" s="24">
        <v>2016</v>
      </c>
      <c r="D127" s="25">
        <v>0</v>
      </c>
      <c r="E127" s="25">
        <v>0</v>
      </c>
      <c r="F127" s="25">
        <v>0</v>
      </c>
      <c r="G127" s="25">
        <v>0</v>
      </c>
      <c r="H127" s="25">
        <v>0</v>
      </c>
      <c r="I127" s="25">
        <v>26</v>
      </c>
      <c r="J127" s="25">
        <v>216</v>
      </c>
      <c r="K127" s="25">
        <v>333</v>
      </c>
      <c r="L127" s="25">
        <v>519</v>
      </c>
      <c r="M127" s="25">
        <v>947</v>
      </c>
      <c r="N127" s="25">
        <v>242</v>
      </c>
      <c r="O127" s="25">
        <v>1799</v>
      </c>
      <c r="P127" s="26">
        <v>2041</v>
      </c>
      <c r="Q127" s="25">
        <v>790068.90800000005</v>
      </c>
      <c r="R127" s="25">
        <v>1677065.048</v>
      </c>
      <c r="S127" s="25">
        <v>1765652.693</v>
      </c>
      <c r="T127" s="25">
        <v>1774104.5020000001</v>
      </c>
      <c r="U127" s="25">
        <v>1669832.523</v>
      </c>
      <c r="V127" s="25">
        <v>1772172.68</v>
      </c>
      <c r="W127" s="25">
        <v>1620208.7930000001</v>
      </c>
      <c r="X127" s="25">
        <v>1004440.187</v>
      </c>
      <c r="Y127" s="25">
        <v>535155.03799999994</v>
      </c>
      <c r="Z127" s="25">
        <v>246756.522</v>
      </c>
      <c r="AA127" s="25">
        <v>11069105.147</v>
      </c>
      <c r="AB127" s="25">
        <v>781911.55999999994</v>
      </c>
      <c r="AC127" s="25">
        <v>11851016.707</v>
      </c>
      <c r="AD127" s="27">
        <v>0</v>
      </c>
      <c r="AE127" s="27">
        <v>0</v>
      </c>
      <c r="AF127" s="27">
        <v>0</v>
      </c>
      <c r="AG127" s="27">
        <v>0</v>
      </c>
      <c r="AH127" s="27">
        <v>0</v>
      </c>
      <c r="AI127" s="27">
        <v>1.4671256527890951E-5</v>
      </c>
      <c r="AJ127" s="27">
        <v>1.3331615093882532E-4</v>
      </c>
      <c r="AK127" s="27">
        <v>3.3152795388900541E-4</v>
      </c>
      <c r="AL127" s="27">
        <v>9.6981241536961871E-4</v>
      </c>
      <c r="AM127" s="27">
        <v>3.837791164847104E-3</v>
      </c>
      <c r="AN127" s="27">
        <v>2.1862652561899999E-5</v>
      </c>
      <c r="AO127" s="27">
        <v>2.30077171387516E-3</v>
      </c>
      <c r="AP127" s="27">
        <v>1.7222151064848719E-4</v>
      </c>
    </row>
    <row r="128" spans="1:42" x14ac:dyDescent="0.2">
      <c r="A128" t="s">
        <v>191</v>
      </c>
      <c r="B128" s="28" t="s">
        <v>183</v>
      </c>
      <c r="C128" s="24">
        <v>2017</v>
      </c>
      <c r="D128" s="25">
        <v>0</v>
      </c>
      <c r="E128" s="25">
        <v>0</v>
      </c>
      <c r="F128" s="25">
        <v>0</v>
      </c>
      <c r="G128" s="25">
        <v>0</v>
      </c>
      <c r="H128" s="25">
        <v>0</v>
      </c>
      <c r="I128" s="25">
        <v>23</v>
      </c>
      <c r="J128" s="25">
        <v>202</v>
      </c>
      <c r="K128" s="25">
        <v>370</v>
      </c>
      <c r="L128" s="25">
        <v>587</v>
      </c>
      <c r="M128" s="25">
        <v>1069</v>
      </c>
      <c r="N128" s="25">
        <v>225</v>
      </c>
      <c r="O128" s="25">
        <v>2026</v>
      </c>
      <c r="P128" s="26">
        <v>2251</v>
      </c>
      <c r="Q128" s="25">
        <v>796749</v>
      </c>
      <c r="R128" s="25">
        <v>1681593</v>
      </c>
      <c r="S128" s="25">
        <v>1770125</v>
      </c>
      <c r="T128" s="25">
        <v>1805074</v>
      </c>
      <c r="U128" s="25">
        <v>1683736</v>
      </c>
      <c r="V128" s="25">
        <v>1762858</v>
      </c>
      <c r="W128" s="25">
        <v>1659375</v>
      </c>
      <c r="X128" s="25">
        <v>1062651</v>
      </c>
      <c r="Y128" s="25">
        <v>556719</v>
      </c>
      <c r="Z128" s="25">
        <v>252109</v>
      </c>
      <c r="AA128" s="25">
        <v>11159510</v>
      </c>
      <c r="AB128" s="25">
        <v>808828</v>
      </c>
      <c r="AC128" s="25">
        <v>11968338</v>
      </c>
      <c r="AD128" s="27">
        <v>0</v>
      </c>
      <c r="AE128" s="27">
        <v>0</v>
      </c>
      <c r="AF128" s="27">
        <v>0</v>
      </c>
      <c r="AG128" s="27">
        <v>0</v>
      </c>
      <c r="AH128" s="27">
        <v>0</v>
      </c>
      <c r="AI128" s="27">
        <v>1.3046995276987709E-5</v>
      </c>
      <c r="AJ128" s="27">
        <v>1.2173258003766478E-4</v>
      </c>
      <c r="AK128" s="27">
        <v>3.4818581076948122E-4</v>
      </c>
      <c r="AL128" s="27">
        <v>1.0543918924987292E-3</v>
      </c>
      <c r="AM128" s="27">
        <v>4.2402294245742914E-3</v>
      </c>
      <c r="AN128" s="27">
        <v>2.0162175579393717E-5</v>
      </c>
      <c r="AO128" s="27">
        <v>2.5048588822345419E-3</v>
      </c>
      <c r="AP128" s="27">
        <v>1.8807958130861611E-4</v>
      </c>
    </row>
    <row r="129" spans="1:42" x14ac:dyDescent="0.2">
      <c r="A129" t="s">
        <v>192</v>
      </c>
      <c r="B129" s="23" t="s">
        <v>193</v>
      </c>
      <c r="C129" s="24">
        <v>2009</v>
      </c>
      <c r="D129" s="25">
        <v>0</v>
      </c>
      <c r="E129" s="25">
        <v>0</v>
      </c>
      <c r="F129" s="25">
        <v>0</v>
      </c>
      <c r="G129" s="25">
        <v>0</v>
      </c>
      <c r="H129" s="25">
        <v>0</v>
      </c>
      <c r="I129" s="25">
        <v>0</v>
      </c>
      <c r="J129" s="25">
        <v>45</v>
      </c>
      <c r="K129" s="25">
        <v>98</v>
      </c>
      <c r="L129" s="25">
        <v>296</v>
      </c>
      <c r="M129" s="25">
        <v>537</v>
      </c>
      <c r="N129" s="25">
        <v>45</v>
      </c>
      <c r="O129" s="25">
        <v>931</v>
      </c>
      <c r="P129" s="26">
        <v>976</v>
      </c>
      <c r="Q129" s="25">
        <v>445484.03899999999</v>
      </c>
      <c r="R129" s="25">
        <v>880407.478</v>
      </c>
      <c r="S129" s="25">
        <v>916661.60699999996</v>
      </c>
      <c r="T129" s="25">
        <v>833692.16899999999</v>
      </c>
      <c r="U129" s="25">
        <v>886763.32</v>
      </c>
      <c r="V129" s="25">
        <v>933523.06499999994</v>
      </c>
      <c r="W129" s="25">
        <v>694889.69799999997</v>
      </c>
      <c r="X129" s="25">
        <v>416763.57299999997</v>
      </c>
      <c r="Y129" s="25">
        <v>280877.46899999998</v>
      </c>
      <c r="Z129" s="25">
        <v>109598.073</v>
      </c>
      <c r="AA129" s="25">
        <v>5591421.3759999992</v>
      </c>
      <c r="AB129" s="25">
        <v>390475.54200000002</v>
      </c>
      <c r="AC129" s="25">
        <v>5981896.9179999996</v>
      </c>
      <c r="AD129" s="27">
        <v>0</v>
      </c>
      <c r="AE129" s="27">
        <v>0</v>
      </c>
      <c r="AF129" s="27">
        <v>0</v>
      </c>
      <c r="AG129" s="27">
        <v>0</v>
      </c>
      <c r="AH129" s="27">
        <v>0</v>
      </c>
      <c r="AI129" s="27">
        <v>0</v>
      </c>
      <c r="AJ129" s="27">
        <v>6.4758479121962745E-5</v>
      </c>
      <c r="AK129" s="27">
        <v>2.3514531103225762E-4</v>
      </c>
      <c r="AL129" s="27">
        <v>1.0538403135496781E-3</v>
      </c>
      <c r="AM129" s="27">
        <v>4.8997211839664368E-3</v>
      </c>
      <c r="AN129" s="27">
        <v>8.0480430598833125E-6</v>
      </c>
      <c r="AO129" s="27">
        <v>2.384272252319455E-3</v>
      </c>
      <c r="AP129" s="27">
        <v>1.6315894663165108E-4</v>
      </c>
    </row>
    <row r="130" spans="1:42" x14ac:dyDescent="0.2">
      <c r="A130" t="s">
        <v>194</v>
      </c>
      <c r="B130" s="23" t="s">
        <v>193</v>
      </c>
      <c r="C130" s="24">
        <v>2010</v>
      </c>
      <c r="D130" s="25">
        <v>0</v>
      </c>
      <c r="E130" s="25">
        <v>0</v>
      </c>
      <c r="F130" s="25">
        <v>0</v>
      </c>
      <c r="G130" s="25">
        <v>0</v>
      </c>
      <c r="H130" s="25">
        <v>0</v>
      </c>
      <c r="I130" s="25">
        <v>10</v>
      </c>
      <c r="J130" s="25">
        <v>43</v>
      </c>
      <c r="K130" s="25">
        <v>91</v>
      </c>
      <c r="L130" s="25">
        <v>311</v>
      </c>
      <c r="M130" s="25">
        <v>549</v>
      </c>
      <c r="N130" s="25">
        <v>53</v>
      </c>
      <c r="O130" s="25">
        <v>951</v>
      </c>
      <c r="P130" s="26">
        <v>1004</v>
      </c>
      <c r="Q130" s="25">
        <v>438409.83199999999</v>
      </c>
      <c r="R130" s="25">
        <v>901705.75</v>
      </c>
      <c r="S130" s="25">
        <v>933794.42099999997</v>
      </c>
      <c r="T130" s="25">
        <v>829369.94</v>
      </c>
      <c r="U130" s="25">
        <v>876615.32400000002</v>
      </c>
      <c r="V130" s="25">
        <v>947511.21699999995</v>
      </c>
      <c r="W130" s="25">
        <v>730096.92200000002</v>
      </c>
      <c r="X130" s="25">
        <v>434372.402</v>
      </c>
      <c r="Y130" s="25">
        <v>281983.99</v>
      </c>
      <c r="Z130" s="25">
        <v>108963.402</v>
      </c>
      <c r="AA130" s="25">
        <v>5657503.4060000004</v>
      </c>
      <c r="AB130" s="25">
        <v>390947.39199999999</v>
      </c>
      <c r="AC130" s="25">
        <v>6048450.7980000004</v>
      </c>
      <c r="AD130" s="27">
        <v>0</v>
      </c>
      <c r="AE130" s="27">
        <v>0</v>
      </c>
      <c r="AF130" s="27">
        <v>0</v>
      </c>
      <c r="AG130" s="27">
        <v>0</v>
      </c>
      <c r="AH130" s="27">
        <v>0</v>
      </c>
      <c r="AI130" s="27">
        <v>1.0553964766413948E-5</v>
      </c>
      <c r="AJ130" s="27">
        <v>5.8896289936694187E-5</v>
      </c>
      <c r="AK130" s="27">
        <v>2.0949765588468486E-4</v>
      </c>
      <c r="AL130" s="27">
        <v>1.1028994944003736E-3</v>
      </c>
      <c r="AM130" s="27">
        <v>5.0383889445742526E-3</v>
      </c>
      <c r="AN130" s="27">
        <v>9.3680898086232634E-6</v>
      </c>
      <c r="AO130" s="27">
        <v>2.4325523573258674E-3</v>
      </c>
      <c r="AP130" s="27">
        <v>1.6599291843987321E-4</v>
      </c>
    </row>
    <row r="131" spans="1:42" x14ac:dyDescent="0.2">
      <c r="A131" t="s">
        <v>195</v>
      </c>
      <c r="B131" s="23" t="s">
        <v>193</v>
      </c>
      <c r="C131" s="24">
        <v>2011</v>
      </c>
      <c r="D131" s="25">
        <v>0</v>
      </c>
      <c r="E131" s="25">
        <v>0</v>
      </c>
      <c r="F131" s="25">
        <v>0</v>
      </c>
      <c r="G131" s="25">
        <v>0</v>
      </c>
      <c r="H131" s="25">
        <v>0</v>
      </c>
      <c r="I131" s="25">
        <v>0</v>
      </c>
      <c r="J131" s="25">
        <v>12</v>
      </c>
      <c r="K131" s="25">
        <v>77</v>
      </c>
      <c r="L131" s="25">
        <v>250</v>
      </c>
      <c r="M131" s="25">
        <v>458</v>
      </c>
      <c r="N131" s="25">
        <v>12</v>
      </c>
      <c r="O131" s="25">
        <v>785</v>
      </c>
      <c r="P131" s="26">
        <v>797</v>
      </c>
      <c r="Q131" s="25">
        <v>421952.53600000002</v>
      </c>
      <c r="R131" s="25">
        <v>865214.68500000006</v>
      </c>
      <c r="S131" s="25">
        <v>904038.26300000004</v>
      </c>
      <c r="T131" s="25">
        <v>803250.14300000004</v>
      </c>
      <c r="U131" s="25">
        <v>828416.52399999998</v>
      </c>
      <c r="V131" s="25">
        <v>910538.80700000003</v>
      </c>
      <c r="W131" s="25">
        <v>725267.679</v>
      </c>
      <c r="X131" s="25">
        <v>425792.96899999998</v>
      </c>
      <c r="Y131" s="25">
        <v>268978.83299999998</v>
      </c>
      <c r="Z131" s="25">
        <v>106506.723</v>
      </c>
      <c r="AA131" s="25">
        <v>5458678.6370000001</v>
      </c>
      <c r="AB131" s="25">
        <v>375485.55599999998</v>
      </c>
      <c r="AC131" s="25">
        <v>5834164.193</v>
      </c>
      <c r="AD131" s="27">
        <v>0</v>
      </c>
      <c r="AE131" s="27">
        <v>0</v>
      </c>
      <c r="AF131" s="27">
        <v>0</v>
      </c>
      <c r="AG131" s="27">
        <v>0</v>
      </c>
      <c r="AH131" s="27">
        <v>0</v>
      </c>
      <c r="AI131" s="27">
        <v>0</v>
      </c>
      <c r="AJ131" s="27">
        <v>1.6545615291371616E-5</v>
      </c>
      <c r="AK131" s="27">
        <v>1.8083905936924947E-4</v>
      </c>
      <c r="AL131" s="27">
        <v>9.2944116535742429E-4</v>
      </c>
      <c r="AM131" s="27">
        <v>4.3001980259969128E-3</v>
      </c>
      <c r="AN131" s="27">
        <v>2.198334211994389E-6</v>
      </c>
      <c r="AO131" s="27">
        <v>2.0906263568764281E-3</v>
      </c>
      <c r="AP131" s="27">
        <v>1.3660911377096034E-4</v>
      </c>
    </row>
    <row r="132" spans="1:42" x14ac:dyDescent="0.2">
      <c r="A132" t="s">
        <v>196</v>
      </c>
      <c r="B132" s="23" t="s">
        <v>193</v>
      </c>
      <c r="C132" s="24">
        <v>2012</v>
      </c>
      <c r="D132" s="25">
        <v>0</v>
      </c>
      <c r="E132" s="25">
        <v>0</v>
      </c>
      <c r="F132" s="25">
        <v>0</v>
      </c>
      <c r="G132" s="25">
        <v>0</v>
      </c>
      <c r="H132" s="25">
        <v>0</v>
      </c>
      <c r="I132" s="25">
        <v>0</v>
      </c>
      <c r="J132" s="25">
        <v>0</v>
      </c>
      <c r="K132" s="25">
        <v>35</v>
      </c>
      <c r="L132" s="25">
        <v>244</v>
      </c>
      <c r="M132" s="25">
        <v>472</v>
      </c>
      <c r="N132" s="25">
        <v>0</v>
      </c>
      <c r="O132" s="25">
        <v>751</v>
      </c>
      <c r="P132" s="26">
        <v>751</v>
      </c>
      <c r="Q132" s="25">
        <v>433364.79300000001</v>
      </c>
      <c r="R132" s="25">
        <v>895853.04500000004</v>
      </c>
      <c r="S132" s="25">
        <v>937277.76699999999</v>
      </c>
      <c r="T132" s="25">
        <v>833144.76199999999</v>
      </c>
      <c r="U132" s="25">
        <v>846372.78599999996</v>
      </c>
      <c r="V132" s="25">
        <v>941507.91299999994</v>
      </c>
      <c r="W132" s="25">
        <v>777406.27899999998</v>
      </c>
      <c r="X132" s="25">
        <v>462373.94</v>
      </c>
      <c r="Y132" s="25">
        <v>281626.21399999998</v>
      </c>
      <c r="Z132" s="25">
        <v>113917.7</v>
      </c>
      <c r="AA132" s="25">
        <v>5664927.3449999997</v>
      </c>
      <c r="AB132" s="25">
        <v>395543.91399999999</v>
      </c>
      <c r="AC132" s="25">
        <v>6060471.2589999996</v>
      </c>
      <c r="AD132" s="27">
        <v>0</v>
      </c>
      <c r="AE132" s="27">
        <v>0</v>
      </c>
      <c r="AF132" s="27">
        <v>0</v>
      </c>
      <c r="AG132" s="27">
        <v>0</v>
      </c>
      <c r="AH132" s="27">
        <v>0</v>
      </c>
      <c r="AI132" s="27">
        <v>0</v>
      </c>
      <c r="AJ132" s="27">
        <v>0</v>
      </c>
      <c r="AK132" s="27">
        <v>7.5696307624949617E-5</v>
      </c>
      <c r="AL132" s="27">
        <v>8.66396620308932E-4</v>
      </c>
      <c r="AM132" s="27">
        <v>4.1433420794134718E-3</v>
      </c>
      <c r="AN132" s="27">
        <v>0</v>
      </c>
      <c r="AO132" s="27">
        <v>1.8986513846348803E-3</v>
      </c>
      <c r="AP132" s="27">
        <v>1.2391775621157188E-4</v>
      </c>
    </row>
    <row r="133" spans="1:42" x14ac:dyDescent="0.2">
      <c r="A133" t="s">
        <v>197</v>
      </c>
      <c r="B133" s="23" t="s">
        <v>193</v>
      </c>
      <c r="C133" s="24">
        <v>2013</v>
      </c>
      <c r="D133" s="25">
        <v>0</v>
      </c>
      <c r="E133" s="25">
        <v>0</v>
      </c>
      <c r="F133" s="25">
        <v>0</v>
      </c>
      <c r="G133" s="25">
        <v>0</v>
      </c>
      <c r="H133" s="25">
        <v>0</v>
      </c>
      <c r="I133" s="25">
        <v>0</v>
      </c>
      <c r="J133" s="25">
        <v>55</v>
      </c>
      <c r="K133" s="25">
        <v>95</v>
      </c>
      <c r="L133" s="25">
        <v>265</v>
      </c>
      <c r="M133" s="25">
        <v>532</v>
      </c>
      <c r="N133" s="25">
        <v>55</v>
      </c>
      <c r="O133" s="25">
        <v>892</v>
      </c>
      <c r="P133" s="26">
        <v>947</v>
      </c>
      <c r="Q133" s="25">
        <v>432238.38299999997</v>
      </c>
      <c r="R133" s="25">
        <v>905048.11699999997</v>
      </c>
      <c r="S133" s="25">
        <v>940396.40500000003</v>
      </c>
      <c r="T133" s="25">
        <v>841070.86</v>
      </c>
      <c r="U133" s="25">
        <v>842580.99800000002</v>
      </c>
      <c r="V133" s="25">
        <v>936246.79099999997</v>
      </c>
      <c r="W133" s="25">
        <v>801339.71400000004</v>
      </c>
      <c r="X133" s="25">
        <v>475461.82</v>
      </c>
      <c r="Y133" s="25">
        <v>276490.31199999998</v>
      </c>
      <c r="Z133" s="25">
        <v>117880.465</v>
      </c>
      <c r="AA133" s="25">
        <v>5698921.2680000002</v>
      </c>
      <c r="AB133" s="25">
        <v>394370.777</v>
      </c>
      <c r="AC133" s="25">
        <v>6093292.0449999999</v>
      </c>
      <c r="AD133" s="27">
        <v>0</v>
      </c>
      <c r="AE133" s="27">
        <v>0</v>
      </c>
      <c r="AF133" s="27">
        <v>0</v>
      </c>
      <c r="AG133" s="27">
        <v>0</v>
      </c>
      <c r="AH133" s="27">
        <v>0</v>
      </c>
      <c r="AI133" s="27">
        <v>0</v>
      </c>
      <c r="AJ133" s="27">
        <v>6.8635060810177189E-5</v>
      </c>
      <c r="AK133" s="27">
        <v>1.9980573834508942E-4</v>
      </c>
      <c r="AL133" s="27">
        <v>9.5844226180337205E-4</v>
      </c>
      <c r="AM133" s="27">
        <v>4.513046330450088E-3</v>
      </c>
      <c r="AN133" s="27">
        <v>9.6509492610172347E-6</v>
      </c>
      <c r="AO133" s="27">
        <v>2.261830875972841E-3</v>
      </c>
      <c r="AP133" s="27">
        <v>1.5541680802532419E-4</v>
      </c>
    </row>
    <row r="134" spans="1:42" x14ac:dyDescent="0.2">
      <c r="A134" t="s">
        <v>198</v>
      </c>
      <c r="B134" s="23" t="s">
        <v>193</v>
      </c>
      <c r="C134" s="24">
        <v>2014</v>
      </c>
      <c r="D134" s="25">
        <v>0</v>
      </c>
      <c r="E134" s="25">
        <v>0</v>
      </c>
      <c r="F134" s="25">
        <v>0</v>
      </c>
      <c r="G134" s="25">
        <v>0</v>
      </c>
      <c r="H134" s="25">
        <v>12</v>
      </c>
      <c r="I134" s="25">
        <v>0</v>
      </c>
      <c r="J134" s="25">
        <v>65</v>
      </c>
      <c r="K134" s="25">
        <v>100</v>
      </c>
      <c r="L134" s="25">
        <v>250</v>
      </c>
      <c r="M134" s="25">
        <v>455</v>
      </c>
      <c r="N134" s="25">
        <v>77</v>
      </c>
      <c r="O134" s="25">
        <v>805</v>
      </c>
      <c r="P134" s="26">
        <v>882</v>
      </c>
      <c r="Q134" s="25">
        <v>414555.74900000001</v>
      </c>
      <c r="R134" s="25">
        <v>871886.13899999997</v>
      </c>
      <c r="S134" s="25">
        <v>912987.75300000003</v>
      </c>
      <c r="T134" s="25">
        <v>815604.92200000002</v>
      </c>
      <c r="U134" s="25">
        <v>809099.40800000005</v>
      </c>
      <c r="V134" s="25">
        <v>891635.68700000003</v>
      </c>
      <c r="W134" s="25">
        <v>789339.071</v>
      </c>
      <c r="X134" s="25">
        <v>479407.09299999999</v>
      </c>
      <c r="Y134" s="25">
        <v>269532.28200000001</v>
      </c>
      <c r="Z134" s="25">
        <v>117989.351</v>
      </c>
      <c r="AA134" s="25">
        <v>5505108.7290000003</v>
      </c>
      <c r="AB134" s="25">
        <v>387521.63300000003</v>
      </c>
      <c r="AC134" s="25">
        <v>5892630.3620000007</v>
      </c>
      <c r="AD134" s="27">
        <v>0</v>
      </c>
      <c r="AE134" s="27">
        <v>0</v>
      </c>
      <c r="AF134" s="27">
        <v>0</v>
      </c>
      <c r="AG134" s="27">
        <v>0</v>
      </c>
      <c r="AH134" s="27">
        <v>1.4831304882131368E-5</v>
      </c>
      <c r="AI134" s="27">
        <v>0</v>
      </c>
      <c r="AJ134" s="27">
        <v>8.234737438963033E-5</v>
      </c>
      <c r="AK134" s="27">
        <v>2.0859098970402593E-4</v>
      </c>
      <c r="AL134" s="27">
        <v>9.2753268048240687E-4</v>
      </c>
      <c r="AM134" s="27">
        <v>3.856280216339185E-3</v>
      </c>
      <c r="AN134" s="27">
        <v>1.3987008030264101E-5</v>
      </c>
      <c r="AO134" s="27">
        <v>2.0773033850216044E-3</v>
      </c>
      <c r="AP134" s="27">
        <v>1.4967848750326891E-4</v>
      </c>
    </row>
    <row r="135" spans="1:42" x14ac:dyDescent="0.2">
      <c r="A135" t="s">
        <v>199</v>
      </c>
      <c r="B135" s="23" t="s">
        <v>193</v>
      </c>
      <c r="C135" s="24">
        <v>2015</v>
      </c>
      <c r="D135" s="25">
        <v>0</v>
      </c>
      <c r="E135" s="25">
        <v>0</v>
      </c>
      <c r="F135" s="25">
        <v>0</v>
      </c>
      <c r="G135" s="25">
        <v>0</v>
      </c>
      <c r="H135" s="25">
        <v>0</v>
      </c>
      <c r="I135" s="25">
        <v>0</v>
      </c>
      <c r="J135" s="25">
        <v>13</v>
      </c>
      <c r="K135" s="25">
        <v>97</v>
      </c>
      <c r="L135" s="25">
        <v>273</v>
      </c>
      <c r="M135" s="25">
        <v>480</v>
      </c>
      <c r="N135" s="25">
        <v>13</v>
      </c>
      <c r="O135" s="25">
        <v>850</v>
      </c>
      <c r="P135" s="26">
        <v>863</v>
      </c>
      <c r="Q135" s="25">
        <v>417307.39299999998</v>
      </c>
      <c r="R135" s="25">
        <v>886905.64199999999</v>
      </c>
      <c r="S135" s="25">
        <v>932692.18500000006</v>
      </c>
      <c r="T135" s="25">
        <v>840201.98100000003</v>
      </c>
      <c r="U135" s="25">
        <v>825370.87899999996</v>
      </c>
      <c r="V135" s="25">
        <v>900074.82200000004</v>
      </c>
      <c r="W135" s="25">
        <v>826076.70700000005</v>
      </c>
      <c r="X135" s="25">
        <v>514590.47200000001</v>
      </c>
      <c r="Y135" s="25">
        <v>276055.10800000001</v>
      </c>
      <c r="Z135" s="25">
        <v>120984.08500000001</v>
      </c>
      <c r="AA135" s="25">
        <v>5628629.6090000002</v>
      </c>
      <c r="AB135" s="25">
        <v>397039.19300000003</v>
      </c>
      <c r="AC135" s="25">
        <v>6025668.8020000001</v>
      </c>
      <c r="AD135" s="27">
        <v>0</v>
      </c>
      <c r="AE135" s="27">
        <v>0</v>
      </c>
      <c r="AF135" s="27">
        <v>0</v>
      </c>
      <c r="AG135" s="27">
        <v>0</v>
      </c>
      <c r="AH135" s="27">
        <v>0</v>
      </c>
      <c r="AI135" s="27">
        <v>0</v>
      </c>
      <c r="AJ135" s="27">
        <v>1.5737037359655268E-5</v>
      </c>
      <c r="AK135" s="27">
        <v>1.884994092933769E-4</v>
      </c>
      <c r="AL135" s="27">
        <v>9.8893297783136827E-4</v>
      </c>
      <c r="AM135" s="27">
        <v>3.9674639850357171E-3</v>
      </c>
      <c r="AN135" s="27">
        <v>2.3096207963681628E-6</v>
      </c>
      <c r="AO135" s="27">
        <v>2.1408465838786851E-3</v>
      </c>
      <c r="AP135" s="27">
        <v>1.4322061639258346E-4</v>
      </c>
    </row>
    <row r="136" spans="1:42" x14ac:dyDescent="0.2">
      <c r="A136" t="s">
        <v>200</v>
      </c>
      <c r="B136" s="23" t="s">
        <v>193</v>
      </c>
      <c r="C136" s="24">
        <v>2016</v>
      </c>
      <c r="D136" s="25">
        <v>0</v>
      </c>
      <c r="E136" s="25">
        <v>0</v>
      </c>
      <c r="F136" s="25">
        <v>0</v>
      </c>
      <c r="G136" s="25">
        <v>0</v>
      </c>
      <c r="H136" s="25">
        <v>0</v>
      </c>
      <c r="I136" s="25">
        <v>14</v>
      </c>
      <c r="J136" s="25">
        <v>49</v>
      </c>
      <c r="K136" s="25">
        <v>133</v>
      </c>
      <c r="L136" s="25">
        <v>229</v>
      </c>
      <c r="M136" s="25">
        <v>387</v>
      </c>
      <c r="N136" s="25">
        <v>63</v>
      </c>
      <c r="O136" s="25">
        <v>749</v>
      </c>
      <c r="P136" s="26">
        <v>812</v>
      </c>
      <c r="Q136" s="25">
        <v>429570.89</v>
      </c>
      <c r="R136" s="25">
        <v>905272.04399999999</v>
      </c>
      <c r="S136" s="25">
        <v>953548.07799999998</v>
      </c>
      <c r="T136" s="25">
        <v>861193.03099999996</v>
      </c>
      <c r="U136" s="25">
        <v>829666.72699999996</v>
      </c>
      <c r="V136" s="25">
        <v>897804.91099999996</v>
      </c>
      <c r="W136" s="25">
        <v>851302.18</v>
      </c>
      <c r="X136" s="25">
        <v>544931.18799999997</v>
      </c>
      <c r="Y136" s="25">
        <v>286426.09499999997</v>
      </c>
      <c r="Z136" s="25">
        <v>125731.039</v>
      </c>
      <c r="AA136" s="25">
        <v>5728357.8609999996</v>
      </c>
      <c r="AB136" s="25">
        <v>412157.13399999996</v>
      </c>
      <c r="AC136" s="25">
        <v>6140514.9949999992</v>
      </c>
      <c r="AD136" s="27">
        <v>0</v>
      </c>
      <c r="AE136" s="27">
        <v>0</v>
      </c>
      <c r="AF136" s="27">
        <v>0</v>
      </c>
      <c r="AG136" s="27">
        <v>0</v>
      </c>
      <c r="AH136" s="27">
        <v>0</v>
      </c>
      <c r="AI136" s="27">
        <v>1.5593588126407565E-5</v>
      </c>
      <c r="AJ136" s="27">
        <v>5.7558879973736233E-5</v>
      </c>
      <c r="AK136" s="27">
        <v>2.4406751334629063E-4</v>
      </c>
      <c r="AL136" s="27">
        <v>7.9950815933862453E-4</v>
      </c>
      <c r="AM136" s="27">
        <v>3.0779989020849495E-3</v>
      </c>
      <c r="AN136" s="27">
        <v>1.0997916249073532E-5</v>
      </c>
      <c r="AO136" s="27">
        <v>1.817268071356494E-3</v>
      </c>
      <c r="AP136" s="27">
        <v>1.3223646561586161E-4</v>
      </c>
    </row>
    <row r="137" spans="1:42" x14ac:dyDescent="0.2">
      <c r="A137" t="s">
        <v>201</v>
      </c>
      <c r="B137" s="28" t="s">
        <v>193</v>
      </c>
      <c r="C137" s="24">
        <v>2017</v>
      </c>
      <c r="D137" s="25">
        <v>0</v>
      </c>
      <c r="E137" s="25">
        <v>0</v>
      </c>
      <c r="F137" s="25">
        <v>0</v>
      </c>
      <c r="G137" s="25">
        <v>0</v>
      </c>
      <c r="H137" s="25">
        <v>0</v>
      </c>
      <c r="I137" s="25">
        <v>10</v>
      </c>
      <c r="J137" s="25">
        <v>47</v>
      </c>
      <c r="K137" s="25">
        <v>150</v>
      </c>
      <c r="L137" s="25">
        <v>276</v>
      </c>
      <c r="M137" s="25">
        <v>456</v>
      </c>
      <c r="N137" s="25">
        <v>57</v>
      </c>
      <c r="O137" s="25">
        <v>882</v>
      </c>
      <c r="P137" s="26">
        <v>939</v>
      </c>
      <c r="Q137" s="25">
        <v>426094</v>
      </c>
      <c r="R137" s="25">
        <v>901295</v>
      </c>
      <c r="S137" s="25">
        <v>964868</v>
      </c>
      <c r="T137" s="25">
        <v>867615</v>
      </c>
      <c r="U137" s="25">
        <v>837078</v>
      </c>
      <c r="V137" s="25">
        <v>893061</v>
      </c>
      <c r="W137" s="25">
        <v>872338</v>
      </c>
      <c r="X137" s="25">
        <v>575878</v>
      </c>
      <c r="Y137" s="25">
        <v>292902</v>
      </c>
      <c r="Z137" s="25">
        <v>130689</v>
      </c>
      <c r="AA137" s="25">
        <v>5762349</v>
      </c>
      <c r="AB137" s="25">
        <v>423591</v>
      </c>
      <c r="AC137" s="25">
        <v>6185940</v>
      </c>
      <c r="AD137" s="27">
        <v>0</v>
      </c>
      <c r="AE137" s="27">
        <v>0</v>
      </c>
      <c r="AF137" s="27">
        <v>0</v>
      </c>
      <c r="AG137" s="27">
        <v>0</v>
      </c>
      <c r="AH137" s="27">
        <v>0</v>
      </c>
      <c r="AI137" s="27">
        <v>1.1197443399722976E-5</v>
      </c>
      <c r="AJ137" s="27">
        <v>5.3878198588161928E-5</v>
      </c>
      <c r="AK137" s="27">
        <v>2.6047183604860754E-4</v>
      </c>
      <c r="AL137" s="27">
        <v>9.4229469242272158E-4</v>
      </c>
      <c r="AM137" s="27">
        <v>3.4891995500768999E-3</v>
      </c>
      <c r="AN137" s="27">
        <v>9.8917993339174704E-6</v>
      </c>
      <c r="AO137" s="27">
        <v>2.0821972138218236E-3</v>
      </c>
      <c r="AP137" s="27">
        <v>1.5179584671044336E-4</v>
      </c>
    </row>
    <row r="138" spans="1:42" x14ac:dyDescent="0.2">
      <c r="A138" t="s">
        <v>202</v>
      </c>
      <c r="B138" s="23" t="s">
        <v>203</v>
      </c>
      <c r="C138" s="24">
        <v>2009</v>
      </c>
      <c r="D138" s="25">
        <v>0</v>
      </c>
      <c r="E138" s="25">
        <v>0</v>
      </c>
      <c r="F138" s="25">
        <v>0</v>
      </c>
      <c r="G138" s="25">
        <v>0</v>
      </c>
      <c r="H138" s="25">
        <v>0</v>
      </c>
      <c r="I138" s="25">
        <v>12</v>
      </c>
      <c r="J138" s="25">
        <v>10</v>
      </c>
      <c r="K138" s="25">
        <v>16</v>
      </c>
      <c r="L138" s="25">
        <v>148</v>
      </c>
      <c r="M138" s="25">
        <v>342</v>
      </c>
      <c r="N138" s="25">
        <v>22</v>
      </c>
      <c r="O138" s="25">
        <v>506</v>
      </c>
      <c r="P138" s="26">
        <v>528</v>
      </c>
      <c r="Q138" s="25">
        <v>196545.049</v>
      </c>
      <c r="R138" s="25">
        <v>385311.25599999999</v>
      </c>
      <c r="S138" s="25">
        <v>446171.63400000002</v>
      </c>
      <c r="T138" s="25">
        <v>354216.826</v>
      </c>
      <c r="U138" s="25">
        <v>385067.09399999998</v>
      </c>
      <c r="V138" s="25">
        <v>437434.565</v>
      </c>
      <c r="W138" s="25">
        <v>330397.81699999998</v>
      </c>
      <c r="X138" s="25">
        <v>209369.71100000001</v>
      </c>
      <c r="Y138" s="25">
        <v>156828.28200000001</v>
      </c>
      <c r="Z138" s="25">
        <v>70791.899999999994</v>
      </c>
      <c r="AA138" s="25">
        <v>2535144.2409999999</v>
      </c>
      <c r="AB138" s="25">
        <v>227620.182</v>
      </c>
      <c r="AC138" s="25">
        <v>2762764.423</v>
      </c>
      <c r="AD138" s="27">
        <v>0</v>
      </c>
      <c r="AE138" s="27">
        <v>0</v>
      </c>
      <c r="AF138" s="27">
        <v>0</v>
      </c>
      <c r="AG138" s="27">
        <v>0</v>
      </c>
      <c r="AH138" s="27">
        <v>0</v>
      </c>
      <c r="AI138" s="27">
        <v>2.7432674416115243E-5</v>
      </c>
      <c r="AJ138" s="27">
        <v>3.0266543801044547E-5</v>
      </c>
      <c r="AK138" s="27">
        <v>7.6419840881377537E-5</v>
      </c>
      <c r="AL138" s="27">
        <v>9.4370733462475858E-4</v>
      </c>
      <c r="AM138" s="27">
        <v>4.8310611807283041E-3</v>
      </c>
      <c r="AN138" s="27">
        <v>8.6780072092947242E-6</v>
      </c>
      <c r="AO138" s="27">
        <v>2.2230014735688066E-3</v>
      </c>
      <c r="AP138" s="27">
        <v>1.911129286320624E-4</v>
      </c>
    </row>
    <row r="139" spans="1:42" x14ac:dyDescent="0.2">
      <c r="A139" t="s">
        <v>204</v>
      </c>
      <c r="B139" s="23" t="s">
        <v>203</v>
      </c>
      <c r="C139" s="24">
        <v>2010</v>
      </c>
      <c r="D139" s="25">
        <v>0</v>
      </c>
      <c r="E139" s="25">
        <v>0</v>
      </c>
      <c r="F139" s="25">
        <v>0</v>
      </c>
      <c r="G139" s="25">
        <v>0</v>
      </c>
      <c r="H139" s="25">
        <v>0</v>
      </c>
      <c r="I139" s="25">
        <v>0</v>
      </c>
      <c r="J139" s="25">
        <v>0</v>
      </c>
      <c r="K139" s="25">
        <v>10</v>
      </c>
      <c r="L139" s="25">
        <v>105</v>
      </c>
      <c r="M139" s="25">
        <v>319</v>
      </c>
      <c r="N139" s="25">
        <v>0</v>
      </c>
      <c r="O139" s="25">
        <v>434</v>
      </c>
      <c r="P139" s="26">
        <v>434</v>
      </c>
      <c r="Q139" s="25">
        <v>196477.15599999999</v>
      </c>
      <c r="R139" s="25">
        <v>395437.03700000001</v>
      </c>
      <c r="S139" s="25">
        <v>433378.59100000001</v>
      </c>
      <c r="T139" s="25">
        <v>366562.55499999999</v>
      </c>
      <c r="U139" s="25">
        <v>376342.14500000002</v>
      </c>
      <c r="V139" s="25">
        <v>437033.40600000002</v>
      </c>
      <c r="W139" s="25">
        <v>347935.125</v>
      </c>
      <c r="X139" s="25">
        <v>216771.86199999999</v>
      </c>
      <c r="Y139" s="25">
        <v>155978.04399999999</v>
      </c>
      <c r="Z139" s="25">
        <v>69943.637000000002</v>
      </c>
      <c r="AA139" s="25">
        <v>2553166.0150000001</v>
      </c>
      <c r="AB139" s="25">
        <v>225921.68099999998</v>
      </c>
      <c r="AC139" s="25">
        <v>2779087.696</v>
      </c>
      <c r="AD139" s="27">
        <v>0</v>
      </c>
      <c r="AE139" s="27">
        <v>0</v>
      </c>
      <c r="AF139" s="27">
        <v>0</v>
      </c>
      <c r="AG139" s="27">
        <v>0</v>
      </c>
      <c r="AH139" s="27">
        <v>0</v>
      </c>
      <c r="AI139" s="27">
        <v>0</v>
      </c>
      <c r="AJ139" s="27">
        <v>0</v>
      </c>
      <c r="AK139" s="27">
        <v>4.6131448554886704E-5</v>
      </c>
      <c r="AL139" s="27">
        <v>6.7317166767394518E-4</v>
      </c>
      <c r="AM139" s="27">
        <v>4.560815160355473E-3</v>
      </c>
      <c r="AN139" s="27">
        <v>0</v>
      </c>
      <c r="AO139" s="27">
        <v>1.9210197006280245E-3</v>
      </c>
      <c r="AP139" s="27">
        <v>1.5616635654379149E-4</v>
      </c>
    </row>
    <row r="140" spans="1:42" x14ac:dyDescent="0.2">
      <c r="A140" t="s">
        <v>205</v>
      </c>
      <c r="B140" s="23" t="s">
        <v>203</v>
      </c>
      <c r="C140" s="24">
        <v>2011</v>
      </c>
      <c r="D140" s="25">
        <v>0</v>
      </c>
      <c r="E140" s="25">
        <v>0</v>
      </c>
      <c r="F140" s="25">
        <v>0</v>
      </c>
      <c r="G140" s="25">
        <v>0</v>
      </c>
      <c r="H140" s="25">
        <v>0</v>
      </c>
      <c r="I140" s="25">
        <v>0</v>
      </c>
      <c r="J140" s="25">
        <v>0</v>
      </c>
      <c r="K140" s="25">
        <v>0</v>
      </c>
      <c r="L140" s="25">
        <v>109</v>
      </c>
      <c r="M140" s="25">
        <v>388</v>
      </c>
      <c r="N140" s="25">
        <v>0</v>
      </c>
      <c r="O140" s="25">
        <v>497</v>
      </c>
      <c r="P140" s="26">
        <v>497</v>
      </c>
      <c r="Q140" s="25">
        <v>196208.91699999999</v>
      </c>
      <c r="R140" s="25">
        <v>392874.55099999998</v>
      </c>
      <c r="S140" s="25">
        <v>426937.18800000002</v>
      </c>
      <c r="T140" s="25">
        <v>372356.07299999997</v>
      </c>
      <c r="U140" s="25">
        <v>366683.73100000003</v>
      </c>
      <c r="V140" s="25">
        <v>429855.25</v>
      </c>
      <c r="W140" s="25">
        <v>356420.24</v>
      </c>
      <c r="X140" s="25">
        <v>217030.663</v>
      </c>
      <c r="Y140" s="25">
        <v>152107.80100000001</v>
      </c>
      <c r="Z140" s="25">
        <v>69504.781000000003</v>
      </c>
      <c r="AA140" s="25">
        <v>2541335.9500000002</v>
      </c>
      <c r="AB140" s="25">
        <v>221612.58199999999</v>
      </c>
      <c r="AC140" s="25">
        <v>2762948.5320000001</v>
      </c>
      <c r="AD140" s="27">
        <v>0</v>
      </c>
      <c r="AE140" s="27">
        <v>0</v>
      </c>
      <c r="AF140" s="27">
        <v>0</v>
      </c>
      <c r="AG140" s="27">
        <v>0</v>
      </c>
      <c r="AH140" s="27">
        <v>0</v>
      </c>
      <c r="AI140" s="27">
        <v>0</v>
      </c>
      <c r="AJ140" s="27">
        <v>0</v>
      </c>
      <c r="AK140" s="27">
        <v>0</v>
      </c>
      <c r="AL140" s="27">
        <v>7.1659704027934759E-4</v>
      </c>
      <c r="AM140" s="27">
        <v>5.5823497954766588E-3</v>
      </c>
      <c r="AN140" s="27">
        <v>0</v>
      </c>
      <c r="AO140" s="27">
        <v>2.2426524501212661E-3</v>
      </c>
      <c r="AP140" s="27">
        <v>1.798802960836333E-4</v>
      </c>
    </row>
    <row r="141" spans="1:42" x14ac:dyDescent="0.2">
      <c r="A141" t="s">
        <v>206</v>
      </c>
      <c r="B141" s="23" t="s">
        <v>203</v>
      </c>
      <c r="C141" s="24">
        <v>2012</v>
      </c>
      <c r="D141" s="25">
        <v>0</v>
      </c>
      <c r="E141" s="25">
        <v>0</v>
      </c>
      <c r="F141" s="25">
        <v>0</v>
      </c>
      <c r="G141" s="25">
        <v>0</v>
      </c>
      <c r="H141" s="25">
        <v>0</v>
      </c>
      <c r="I141" s="25">
        <v>0</v>
      </c>
      <c r="J141" s="25">
        <v>0</v>
      </c>
      <c r="K141" s="25">
        <v>0</v>
      </c>
      <c r="L141" s="25">
        <v>102</v>
      </c>
      <c r="M141" s="25">
        <v>411</v>
      </c>
      <c r="N141" s="25">
        <v>0</v>
      </c>
      <c r="O141" s="25">
        <v>513</v>
      </c>
      <c r="P141" s="26">
        <v>513</v>
      </c>
      <c r="Q141" s="25">
        <v>208249.84</v>
      </c>
      <c r="R141" s="25">
        <v>420446.304</v>
      </c>
      <c r="S141" s="25">
        <v>449556.32799999998</v>
      </c>
      <c r="T141" s="25">
        <v>397448.88</v>
      </c>
      <c r="U141" s="25">
        <v>381721.74599999998</v>
      </c>
      <c r="V141" s="25">
        <v>450448.69199999998</v>
      </c>
      <c r="W141" s="25">
        <v>386394.30200000003</v>
      </c>
      <c r="X141" s="25">
        <v>235372.25</v>
      </c>
      <c r="Y141" s="25">
        <v>159132.443</v>
      </c>
      <c r="Z141" s="25">
        <v>74450.805999999997</v>
      </c>
      <c r="AA141" s="25">
        <v>2694266.0920000002</v>
      </c>
      <c r="AB141" s="25">
        <v>233583.24900000001</v>
      </c>
      <c r="AC141" s="25">
        <v>2927849.341</v>
      </c>
      <c r="AD141" s="27">
        <v>0</v>
      </c>
      <c r="AE141" s="27">
        <v>0</v>
      </c>
      <c r="AF141" s="27">
        <v>0</v>
      </c>
      <c r="AG141" s="27">
        <v>0</v>
      </c>
      <c r="AH141" s="27">
        <v>0</v>
      </c>
      <c r="AI141" s="27">
        <v>0</v>
      </c>
      <c r="AJ141" s="27">
        <v>0</v>
      </c>
      <c r="AK141" s="27">
        <v>0</v>
      </c>
      <c r="AL141" s="27">
        <v>6.4097551748137243E-4</v>
      </c>
      <c r="AM141" s="27">
        <v>5.520423781577328E-3</v>
      </c>
      <c r="AN141" s="27">
        <v>0</v>
      </c>
      <c r="AO141" s="27">
        <v>2.1962191304223189E-3</v>
      </c>
      <c r="AP141" s="27">
        <v>1.7521393359153721E-4</v>
      </c>
    </row>
    <row r="142" spans="1:42" x14ac:dyDescent="0.2">
      <c r="A142" t="s">
        <v>207</v>
      </c>
      <c r="B142" s="23" t="s">
        <v>203</v>
      </c>
      <c r="C142" s="24">
        <v>2013</v>
      </c>
      <c r="D142" s="25">
        <v>0</v>
      </c>
      <c r="E142" s="25">
        <v>0</v>
      </c>
      <c r="F142" s="25">
        <v>0</v>
      </c>
      <c r="G142" s="25">
        <v>0</v>
      </c>
      <c r="H142" s="25">
        <v>0</v>
      </c>
      <c r="I142" s="25">
        <v>0</v>
      </c>
      <c r="J142" s="25">
        <v>0</v>
      </c>
      <c r="K142" s="25">
        <v>15</v>
      </c>
      <c r="L142" s="25">
        <v>154</v>
      </c>
      <c r="M142" s="25">
        <v>452</v>
      </c>
      <c r="N142" s="25">
        <v>0</v>
      </c>
      <c r="O142" s="25">
        <v>621</v>
      </c>
      <c r="P142" s="26">
        <v>621</v>
      </c>
      <c r="Q142" s="25">
        <v>194561.57500000001</v>
      </c>
      <c r="R142" s="25">
        <v>396689.73499999999</v>
      </c>
      <c r="S142" s="25">
        <v>429965.22899999999</v>
      </c>
      <c r="T142" s="25">
        <v>381909.50799999997</v>
      </c>
      <c r="U142" s="25">
        <v>358733.60499999998</v>
      </c>
      <c r="V142" s="25">
        <v>421324.58199999999</v>
      </c>
      <c r="W142" s="25">
        <v>379761.04399999999</v>
      </c>
      <c r="X142" s="25">
        <v>228196.976</v>
      </c>
      <c r="Y142" s="25">
        <v>148200.29199999999</v>
      </c>
      <c r="Z142" s="25">
        <v>71744.418000000005</v>
      </c>
      <c r="AA142" s="25">
        <v>2562945.2779999999</v>
      </c>
      <c r="AB142" s="25">
        <v>219944.71</v>
      </c>
      <c r="AC142" s="25">
        <v>2782889.9879999999</v>
      </c>
      <c r="AD142" s="27">
        <v>0</v>
      </c>
      <c r="AE142" s="27">
        <v>0</v>
      </c>
      <c r="AF142" s="27">
        <v>0</v>
      </c>
      <c r="AG142" s="27">
        <v>0</v>
      </c>
      <c r="AH142" s="27">
        <v>0</v>
      </c>
      <c r="AI142" s="27">
        <v>0</v>
      </c>
      <c r="AJ142" s="27">
        <v>0</v>
      </c>
      <c r="AK142" s="27">
        <v>6.5732685256968519E-5</v>
      </c>
      <c r="AL142" s="27">
        <v>1.0391342548771768E-3</v>
      </c>
      <c r="AM142" s="27">
        <v>6.3001417057979335E-3</v>
      </c>
      <c r="AN142" s="27">
        <v>0</v>
      </c>
      <c r="AO142" s="27">
        <v>2.8234368537438342E-3</v>
      </c>
      <c r="AP142" s="27">
        <v>2.231493169610699E-4</v>
      </c>
    </row>
    <row r="143" spans="1:42" x14ac:dyDescent="0.2">
      <c r="A143" t="s">
        <v>208</v>
      </c>
      <c r="B143" s="23" t="s">
        <v>203</v>
      </c>
      <c r="C143" s="24">
        <v>2014</v>
      </c>
      <c r="D143" s="25">
        <v>0</v>
      </c>
      <c r="E143" s="25">
        <v>0</v>
      </c>
      <c r="F143" s="25">
        <v>0</v>
      </c>
      <c r="G143" s="25">
        <v>0</v>
      </c>
      <c r="H143" s="25">
        <v>0</v>
      </c>
      <c r="I143" s="25">
        <v>0</v>
      </c>
      <c r="J143" s="25">
        <v>0</v>
      </c>
      <c r="K143" s="25">
        <v>0</v>
      </c>
      <c r="L143" s="25">
        <v>87</v>
      </c>
      <c r="M143" s="25">
        <v>333</v>
      </c>
      <c r="N143" s="25">
        <v>0</v>
      </c>
      <c r="O143" s="25">
        <v>420</v>
      </c>
      <c r="P143" s="26">
        <v>420</v>
      </c>
      <c r="Q143" s="25">
        <v>191773.69099999999</v>
      </c>
      <c r="R143" s="25">
        <v>395262.91399999999</v>
      </c>
      <c r="S143" s="25">
        <v>429241.93699999998</v>
      </c>
      <c r="T143" s="25">
        <v>380821.78399999999</v>
      </c>
      <c r="U143" s="25">
        <v>355295.74599999998</v>
      </c>
      <c r="V143" s="25">
        <v>410956.18300000002</v>
      </c>
      <c r="W143" s="25">
        <v>382052.53399999999</v>
      </c>
      <c r="X143" s="25">
        <v>234746.86</v>
      </c>
      <c r="Y143" s="25">
        <v>146262.36799999999</v>
      </c>
      <c r="Z143" s="25">
        <v>70042.717999999993</v>
      </c>
      <c r="AA143" s="25">
        <v>2545404.7889999999</v>
      </c>
      <c r="AB143" s="25">
        <v>216305.08599999998</v>
      </c>
      <c r="AC143" s="25">
        <v>2761709.875</v>
      </c>
      <c r="AD143" s="27">
        <v>0</v>
      </c>
      <c r="AE143" s="27">
        <v>0</v>
      </c>
      <c r="AF143" s="27">
        <v>0</v>
      </c>
      <c r="AG143" s="27">
        <v>0</v>
      </c>
      <c r="AH143" s="27">
        <v>0</v>
      </c>
      <c r="AI143" s="27">
        <v>0</v>
      </c>
      <c r="AJ143" s="27">
        <v>0</v>
      </c>
      <c r="AK143" s="27">
        <v>0</v>
      </c>
      <c r="AL143" s="27">
        <v>5.9482149229253566E-4</v>
      </c>
      <c r="AM143" s="27">
        <v>4.7542415472797616E-3</v>
      </c>
      <c r="AN143" s="27">
        <v>0</v>
      </c>
      <c r="AO143" s="27">
        <v>1.9417019163386663E-3</v>
      </c>
      <c r="AP143" s="27">
        <v>1.520796966408356E-4</v>
      </c>
    </row>
    <row r="144" spans="1:42" x14ac:dyDescent="0.2">
      <c r="A144" t="s">
        <v>209</v>
      </c>
      <c r="B144" s="23" t="s">
        <v>203</v>
      </c>
      <c r="C144" s="24">
        <v>2015</v>
      </c>
      <c r="D144" s="25">
        <v>0</v>
      </c>
      <c r="E144" s="25">
        <v>0</v>
      </c>
      <c r="F144" s="25">
        <v>0</v>
      </c>
      <c r="G144" s="25">
        <v>0</v>
      </c>
      <c r="H144" s="25">
        <v>0</v>
      </c>
      <c r="I144" s="25">
        <v>0</v>
      </c>
      <c r="J144" s="25">
        <v>11</v>
      </c>
      <c r="K144" s="25">
        <v>13</v>
      </c>
      <c r="L144" s="25">
        <v>85</v>
      </c>
      <c r="M144" s="25">
        <v>353</v>
      </c>
      <c r="N144" s="25">
        <v>11</v>
      </c>
      <c r="O144" s="25">
        <v>451</v>
      </c>
      <c r="P144" s="26">
        <v>462</v>
      </c>
      <c r="Q144" s="25">
        <v>209456.43900000001</v>
      </c>
      <c r="R144" s="25">
        <v>434931.38099999999</v>
      </c>
      <c r="S144" s="25">
        <v>470774.63500000001</v>
      </c>
      <c r="T144" s="25">
        <v>416696.48700000002</v>
      </c>
      <c r="U144" s="25">
        <v>388664.33</v>
      </c>
      <c r="V144" s="25">
        <v>443784.55200000003</v>
      </c>
      <c r="W144" s="25">
        <v>430887.48499999999</v>
      </c>
      <c r="X144" s="25">
        <v>272776.141</v>
      </c>
      <c r="Y144" s="25">
        <v>162675.72099999999</v>
      </c>
      <c r="Z144" s="25">
        <v>79012.639999999999</v>
      </c>
      <c r="AA144" s="25">
        <v>2795195.3089999999</v>
      </c>
      <c r="AB144" s="25">
        <v>241688.36099999998</v>
      </c>
      <c r="AC144" s="25">
        <v>3036883.67</v>
      </c>
      <c r="AD144" s="27">
        <v>0</v>
      </c>
      <c r="AE144" s="27">
        <v>0</v>
      </c>
      <c r="AF144" s="27">
        <v>0</v>
      </c>
      <c r="AG144" s="27">
        <v>0</v>
      </c>
      <c r="AH144" s="27">
        <v>0</v>
      </c>
      <c r="AI144" s="27">
        <v>0</v>
      </c>
      <c r="AJ144" s="27">
        <v>2.5528706177205403E-5</v>
      </c>
      <c r="AK144" s="27">
        <v>4.7658127108704865E-5</v>
      </c>
      <c r="AL144" s="27">
        <v>5.2251189960916171E-4</v>
      </c>
      <c r="AM144" s="27">
        <v>4.4676396080424599E-3</v>
      </c>
      <c r="AN144" s="27">
        <v>3.9353242918597075E-6</v>
      </c>
      <c r="AO144" s="27">
        <v>1.8660393828397886E-3</v>
      </c>
      <c r="AP144" s="27">
        <v>1.5212963359903739E-4</v>
      </c>
    </row>
    <row r="145" spans="1:42" x14ac:dyDescent="0.2">
      <c r="A145" t="s">
        <v>210</v>
      </c>
      <c r="B145" s="23" t="s">
        <v>203</v>
      </c>
      <c r="C145" s="24">
        <v>2016</v>
      </c>
      <c r="D145" s="25">
        <v>0</v>
      </c>
      <c r="E145" s="25">
        <v>0</v>
      </c>
      <c r="F145" s="25">
        <v>0</v>
      </c>
      <c r="G145" s="25">
        <v>0</v>
      </c>
      <c r="H145" s="25">
        <v>0</v>
      </c>
      <c r="I145" s="25">
        <v>0</v>
      </c>
      <c r="J145" s="25">
        <v>0</v>
      </c>
      <c r="K145" s="25">
        <v>0</v>
      </c>
      <c r="L145" s="25">
        <v>68</v>
      </c>
      <c r="M145" s="25">
        <v>294</v>
      </c>
      <c r="N145" s="25">
        <v>0</v>
      </c>
      <c r="O145" s="25">
        <v>362</v>
      </c>
      <c r="P145" s="26">
        <v>362</v>
      </c>
      <c r="Q145" s="25">
        <v>198341.52499999999</v>
      </c>
      <c r="R145" s="25">
        <v>410099.75699999998</v>
      </c>
      <c r="S145" s="25">
        <v>448075.01500000001</v>
      </c>
      <c r="T145" s="25">
        <v>398816.23700000002</v>
      </c>
      <c r="U145" s="25">
        <v>371842.93800000002</v>
      </c>
      <c r="V145" s="25">
        <v>410782.04800000001</v>
      </c>
      <c r="W145" s="25">
        <v>404557.88199999998</v>
      </c>
      <c r="X145" s="25">
        <v>264480.04499999998</v>
      </c>
      <c r="Y145" s="25">
        <v>149108.43900000001</v>
      </c>
      <c r="Z145" s="25">
        <v>72795.012000000002</v>
      </c>
      <c r="AA145" s="25">
        <v>2642515.4019999998</v>
      </c>
      <c r="AB145" s="25">
        <v>221903.451</v>
      </c>
      <c r="AC145" s="25">
        <v>2864418.8529999997</v>
      </c>
      <c r="AD145" s="27">
        <v>0</v>
      </c>
      <c r="AE145" s="27">
        <v>0</v>
      </c>
      <c r="AF145" s="27">
        <v>0</v>
      </c>
      <c r="AG145" s="27">
        <v>0</v>
      </c>
      <c r="AH145" s="27">
        <v>0</v>
      </c>
      <c r="AI145" s="27">
        <v>0</v>
      </c>
      <c r="AJ145" s="27">
        <v>0</v>
      </c>
      <c r="AK145" s="27">
        <v>0</v>
      </c>
      <c r="AL145" s="27">
        <v>4.5604393994091774E-4</v>
      </c>
      <c r="AM145" s="27">
        <v>4.0387382586048615E-3</v>
      </c>
      <c r="AN145" s="27">
        <v>0</v>
      </c>
      <c r="AO145" s="27">
        <v>1.6313401092622035E-3</v>
      </c>
      <c r="AP145" s="27">
        <v>1.263781655468667E-4</v>
      </c>
    </row>
    <row r="146" spans="1:42" x14ac:dyDescent="0.2">
      <c r="A146" t="s">
        <v>211</v>
      </c>
      <c r="B146" s="28" t="s">
        <v>203</v>
      </c>
      <c r="C146" s="24">
        <v>2017</v>
      </c>
      <c r="D146" s="25">
        <v>0</v>
      </c>
      <c r="E146" s="25">
        <v>0</v>
      </c>
      <c r="F146" s="25">
        <v>0</v>
      </c>
      <c r="G146" s="25">
        <v>0</v>
      </c>
      <c r="H146" s="25">
        <v>0</v>
      </c>
      <c r="I146" s="25">
        <v>0</v>
      </c>
      <c r="J146" s="25">
        <v>0</v>
      </c>
      <c r="K146" s="25">
        <v>25</v>
      </c>
      <c r="L146" s="25">
        <v>61</v>
      </c>
      <c r="M146" s="25">
        <v>327</v>
      </c>
      <c r="N146" s="25">
        <v>0</v>
      </c>
      <c r="O146" s="25">
        <v>413</v>
      </c>
      <c r="P146" s="26">
        <v>413</v>
      </c>
      <c r="Q146" s="25">
        <v>191405</v>
      </c>
      <c r="R146" s="25">
        <v>400015</v>
      </c>
      <c r="S146" s="25">
        <v>435360</v>
      </c>
      <c r="T146" s="25">
        <v>385969</v>
      </c>
      <c r="U146" s="25">
        <v>361612</v>
      </c>
      <c r="V146" s="25">
        <v>391737</v>
      </c>
      <c r="W146" s="25">
        <v>397796</v>
      </c>
      <c r="X146" s="25">
        <v>267489</v>
      </c>
      <c r="Y146" s="25">
        <v>147532</v>
      </c>
      <c r="Z146" s="25">
        <v>70941</v>
      </c>
      <c r="AA146" s="25">
        <v>2563894</v>
      </c>
      <c r="AB146" s="25">
        <v>218473</v>
      </c>
      <c r="AC146" s="25">
        <v>2782367</v>
      </c>
      <c r="AD146" s="27">
        <v>0</v>
      </c>
      <c r="AE146" s="27">
        <v>0</v>
      </c>
      <c r="AF146" s="27">
        <v>0</v>
      </c>
      <c r="AG146" s="27">
        <v>0</v>
      </c>
      <c r="AH146" s="27">
        <v>0</v>
      </c>
      <c r="AI146" s="27">
        <v>0</v>
      </c>
      <c r="AJ146" s="27">
        <v>0</v>
      </c>
      <c r="AK146" s="27">
        <v>9.3461787213679814E-5</v>
      </c>
      <c r="AL146" s="27">
        <v>4.134696201502047E-4</v>
      </c>
      <c r="AM146" s="27">
        <v>4.6094642026472702E-3</v>
      </c>
      <c r="AN146" s="27">
        <v>0</v>
      </c>
      <c r="AO146" s="27">
        <v>1.8903937786362618E-3</v>
      </c>
      <c r="AP146" s="27">
        <v>1.4843476795117251E-4</v>
      </c>
    </row>
    <row r="147" spans="1:42" x14ac:dyDescent="0.2">
      <c r="A147" t="s">
        <v>212</v>
      </c>
      <c r="B147" s="23" t="s">
        <v>213</v>
      </c>
      <c r="C147" s="24">
        <v>2009</v>
      </c>
      <c r="D147" s="25">
        <v>0</v>
      </c>
      <c r="E147" s="25">
        <v>0</v>
      </c>
      <c r="F147" s="25">
        <v>0</v>
      </c>
      <c r="G147" s="25">
        <v>0</v>
      </c>
      <c r="H147" s="25">
        <v>0</v>
      </c>
      <c r="I147" s="25">
        <v>0</v>
      </c>
      <c r="J147" s="25">
        <v>0</v>
      </c>
      <c r="K147" s="25">
        <v>0</v>
      </c>
      <c r="L147" s="25">
        <v>127</v>
      </c>
      <c r="M147" s="25">
        <v>322</v>
      </c>
      <c r="N147" s="25">
        <v>0</v>
      </c>
      <c r="O147" s="25">
        <v>449</v>
      </c>
      <c r="P147" s="26">
        <v>449</v>
      </c>
      <c r="Q147" s="25">
        <v>199682.44399999999</v>
      </c>
      <c r="R147" s="25">
        <v>382518.67200000002</v>
      </c>
      <c r="S147" s="25">
        <v>424345.70500000002</v>
      </c>
      <c r="T147" s="25">
        <v>356724.946</v>
      </c>
      <c r="U147" s="25">
        <v>364706.71600000001</v>
      </c>
      <c r="V147" s="25">
        <v>405239.97600000002</v>
      </c>
      <c r="W147" s="25">
        <v>296771.48100000003</v>
      </c>
      <c r="X147" s="25">
        <v>177198.84899999999</v>
      </c>
      <c r="Y147" s="25">
        <v>127583.268</v>
      </c>
      <c r="Z147" s="25">
        <v>58394.080000000002</v>
      </c>
      <c r="AA147" s="25">
        <v>2429989.94</v>
      </c>
      <c r="AB147" s="25">
        <v>185977.348</v>
      </c>
      <c r="AC147" s="25">
        <v>2615967.2879999997</v>
      </c>
      <c r="AD147" s="27">
        <v>0</v>
      </c>
      <c r="AE147" s="27">
        <v>0</v>
      </c>
      <c r="AF147" s="27">
        <v>0</v>
      </c>
      <c r="AG147" s="27">
        <v>0</v>
      </c>
      <c r="AH147" s="27">
        <v>0</v>
      </c>
      <c r="AI147" s="27">
        <v>0</v>
      </c>
      <c r="AJ147" s="27">
        <v>0</v>
      </c>
      <c r="AK147" s="27">
        <v>0</v>
      </c>
      <c r="AL147" s="27">
        <v>9.9542833469354309E-4</v>
      </c>
      <c r="AM147" s="27">
        <v>5.5142576096755009E-3</v>
      </c>
      <c r="AN147" s="27">
        <v>0</v>
      </c>
      <c r="AO147" s="27">
        <v>2.4142725166722994E-3</v>
      </c>
      <c r="AP147" s="27">
        <v>1.7163823189214131E-4</v>
      </c>
    </row>
    <row r="148" spans="1:42" x14ac:dyDescent="0.2">
      <c r="A148" t="s">
        <v>214</v>
      </c>
      <c r="B148" s="23" t="s">
        <v>213</v>
      </c>
      <c r="C148" s="24">
        <v>2010</v>
      </c>
      <c r="D148" s="25">
        <v>0</v>
      </c>
      <c r="E148" s="25">
        <v>0</v>
      </c>
      <c r="F148" s="25">
        <v>0</v>
      </c>
      <c r="G148" s="25">
        <v>0</v>
      </c>
      <c r="H148" s="25">
        <v>0</v>
      </c>
      <c r="I148" s="25">
        <v>0</v>
      </c>
      <c r="J148" s="25">
        <v>0</v>
      </c>
      <c r="K148" s="25">
        <v>0</v>
      </c>
      <c r="L148" s="25">
        <v>99</v>
      </c>
      <c r="M148" s="25">
        <v>303</v>
      </c>
      <c r="N148" s="25">
        <v>0</v>
      </c>
      <c r="O148" s="25">
        <v>402</v>
      </c>
      <c r="P148" s="26">
        <v>402</v>
      </c>
      <c r="Q148" s="25">
        <v>193762.15599999999</v>
      </c>
      <c r="R148" s="25">
        <v>384899.18199999997</v>
      </c>
      <c r="S148" s="25">
        <v>402472.03100000002</v>
      </c>
      <c r="T148" s="25">
        <v>352309.53200000001</v>
      </c>
      <c r="U148" s="25">
        <v>349124.95199999999</v>
      </c>
      <c r="V148" s="25">
        <v>397925.424</v>
      </c>
      <c r="W148" s="25">
        <v>302521.44099999999</v>
      </c>
      <c r="X148" s="25">
        <v>177286.66800000001</v>
      </c>
      <c r="Y148" s="25">
        <v>124214.102</v>
      </c>
      <c r="Z148" s="25">
        <v>56436.769</v>
      </c>
      <c r="AA148" s="25">
        <v>2383014.7180000003</v>
      </c>
      <c r="AB148" s="25">
        <v>180650.87099999998</v>
      </c>
      <c r="AC148" s="25">
        <v>2563665.5890000002</v>
      </c>
      <c r="AD148" s="27">
        <v>0</v>
      </c>
      <c r="AE148" s="27">
        <v>0</v>
      </c>
      <c r="AF148" s="27">
        <v>0</v>
      </c>
      <c r="AG148" s="27">
        <v>0</v>
      </c>
      <c r="AH148" s="27">
        <v>0</v>
      </c>
      <c r="AI148" s="27">
        <v>0</v>
      </c>
      <c r="AJ148" s="27">
        <v>0</v>
      </c>
      <c r="AK148" s="27">
        <v>0</v>
      </c>
      <c r="AL148" s="27">
        <v>7.9701095452108968E-4</v>
      </c>
      <c r="AM148" s="27">
        <v>5.3688403033844831E-3</v>
      </c>
      <c r="AN148" s="27">
        <v>0</v>
      </c>
      <c r="AO148" s="27">
        <v>2.2252868075017477E-3</v>
      </c>
      <c r="AP148" s="27">
        <v>1.5680672304721564E-4</v>
      </c>
    </row>
    <row r="149" spans="1:42" x14ac:dyDescent="0.2">
      <c r="A149" t="s">
        <v>215</v>
      </c>
      <c r="B149" s="23" t="s">
        <v>213</v>
      </c>
      <c r="C149" s="24">
        <v>2011</v>
      </c>
      <c r="D149" s="25">
        <v>0</v>
      </c>
      <c r="E149" s="25">
        <v>0</v>
      </c>
      <c r="F149" s="25">
        <v>0</v>
      </c>
      <c r="G149" s="25">
        <v>0</v>
      </c>
      <c r="H149" s="25">
        <v>0</v>
      </c>
      <c r="I149" s="25">
        <v>0</v>
      </c>
      <c r="J149" s="25">
        <v>0</v>
      </c>
      <c r="K149" s="25">
        <v>0</v>
      </c>
      <c r="L149" s="25">
        <v>107</v>
      </c>
      <c r="M149" s="25">
        <v>374</v>
      </c>
      <c r="N149" s="25">
        <v>0</v>
      </c>
      <c r="O149" s="25">
        <v>481</v>
      </c>
      <c r="P149" s="26">
        <v>481</v>
      </c>
      <c r="Q149" s="25">
        <v>207083.78400000001</v>
      </c>
      <c r="R149" s="25">
        <v>411613.28399999999</v>
      </c>
      <c r="S149" s="25">
        <v>421759.66800000001</v>
      </c>
      <c r="T149" s="25">
        <v>382132.18699999998</v>
      </c>
      <c r="U149" s="25">
        <v>368739.48599999998</v>
      </c>
      <c r="V149" s="25">
        <v>420958.05900000001</v>
      </c>
      <c r="W149" s="25">
        <v>334204.94400000002</v>
      </c>
      <c r="X149" s="25">
        <v>193854.83600000001</v>
      </c>
      <c r="Y149" s="25">
        <v>130898.808</v>
      </c>
      <c r="Z149" s="25">
        <v>59436.116000000002</v>
      </c>
      <c r="AA149" s="25">
        <v>2546491.412</v>
      </c>
      <c r="AB149" s="25">
        <v>190334.924</v>
      </c>
      <c r="AC149" s="25">
        <v>2736826.3360000001</v>
      </c>
      <c r="AD149" s="27">
        <v>0</v>
      </c>
      <c r="AE149" s="27">
        <v>0</v>
      </c>
      <c r="AF149" s="27">
        <v>0</v>
      </c>
      <c r="AG149" s="27">
        <v>0</v>
      </c>
      <c r="AH149" s="27">
        <v>0</v>
      </c>
      <c r="AI149" s="27">
        <v>0</v>
      </c>
      <c r="AJ149" s="27">
        <v>0</v>
      </c>
      <c r="AK149" s="27">
        <v>0</v>
      </c>
      <c r="AL149" s="27">
        <v>8.1742531986998682E-4</v>
      </c>
      <c r="AM149" s="27">
        <v>6.2924703895523727E-3</v>
      </c>
      <c r="AN149" s="27">
        <v>0</v>
      </c>
      <c r="AO149" s="27">
        <v>2.5271242391648524E-3</v>
      </c>
      <c r="AP149" s="27">
        <v>1.7575101265029626E-4</v>
      </c>
    </row>
    <row r="150" spans="1:42" x14ac:dyDescent="0.2">
      <c r="A150" t="s">
        <v>216</v>
      </c>
      <c r="B150" s="23" t="s">
        <v>213</v>
      </c>
      <c r="C150" s="24">
        <v>2012</v>
      </c>
      <c r="D150" s="25">
        <v>0</v>
      </c>
      <c r="E150" s="25">
        <v>0</v>
      </c>
      <c r="F150" s="25">
        <v>0</v>
      </c>
      <c r="G150" s="25">
        <v>0</v>
      </c>
      <c r="H150" s="25">
        <v>0</v>
      </c>
      <c r="I150" s="25">
        <v>0</v>
      </c>
      <c r="J150" s="25">
        <v>0</v>
      </c>
      <c r="K150" s="25">
        <v>0</v>
      </c>
      <c r="L150" s="25">
        <v>144</v>
      </c>
      <c r="M150" s="25">
        <v>348</v>
      </c>
      <c r="N150" s="25">
        <v>0</v>
      </c>
      <c r="O150" s="25">
        <v>492</v>
      </c>
      <c r="P150" s="26">
        <v>492</v>
      </c>
      <c r="Q150" s="25">
        <v>207028.12</v>
      </c>
      <c r="R150" s="25">
        <v>409590.114</v>
      </c>
      <c r="S150" s="25">
        <v>419092.97499999998</v>
      </c>
      <c r="T150" s="25">
        <v>385686.723</v>
      </c>
      <c r="U150" s="25">
        <v>359191.42200000002</v>
      </c>
      <c r="V150" s="25">
        <v>413477.13799999998</v>
      </c>
      <c r="W150" s="25">
        <v>342591.45699999999</v>
      </c>
      <c r="X150" s="25">
        <v>199266.71799999999</v>
      </c>
      <c r="Y150" s="25">
        <v>129872.90300000001</v>
      </c>
      <c r="Z150" s="25">
        <v>60893.565000000002</v>
      </c>
      <c r="AA150" s="25">
        <v>2536657.949</v>
      </c>
      <c r="AB150" s="25">
        <v>190766.46799999999</v>
      </c>
      <c r="AC150" s="25">
        <v>2727424.4169999999</v>
      </c>
      <c r="AD150" s="27">
        <v>0</v>
      </c>
      <c r="AE150" s="27">
        <v>0</v>
      </c>
      <c r="AF150" s="27">
        <v>0</v>
      </c>
      <c r="AG150" s="27">
        <v>0</v>
      </c>
      <c r="AH150" s="27">
        <v>0</v>
      </c>
      <c r="AI150" s="27">
        <v>0</v>
      </c>
      <c r="AJ150" s="27">
        <v>0</v>
      </c>
      <c r="AK150" s="27">
        <v>0</v>
      </c>
      <c r="AL150" s="27">
        <v>1.1087763241882718E-3</v>
      </c>
      <c r="AM150" s="27">
        <v>5.7148895782337594E-3</v>
      </c>
      <c r="AN150" s="27">
        <v>0</v>
      </c>
      <c r="AO150" s="27">
        <v>2.5790696088161575E-3</v>
      </c>
      <c r="AP150" s="27">
        <v>1.8038996678821623E-4</v>
      </c>
    </row>
    <row r="151" spans="1:42" x14ac:dyDescent="0.2">
      <c r="A151" t="s">
        <v>217</v>
      </c>
      <c r="B151" s="23" t="s">
        <v>213</v>
      </c>
      <c r="C151" s="24">
        <v>2013</v>
      </c>
      <c r="D151" s="25">
        <v>0</v>
      </c>
      <c r="E151" s="25">
        <v>0</v>
      </c>
      <c r="F151" s="25">
        <v>0</v>
      </c>
      <c r="G151" s="25">
        <v>0</v>
      </c>
      <c r="H151" s="25">
        <v>0</v>
      </c>
      <c r="I151" s="25">
        <v>0</v>
      </c>
      <c r="J151" s="25">
        <v>11</v>
      </c>
      <c r="K151" s="25">
        <v>13</v>
      </c>
      <c r="L151" s="25">
        <v>121</v>
      </c>
      <c r="M151" s="25">
        <v>403</v>
      </c>
      <c r="N151" s="25">
        <v>11</v>
      </c>
      <c r="O151" s="25">
        <v>537</v>
      </c>
      <c r="P151" s="26">
        <v>548</v>
      </c>
      <c r="Q151" s="25">
        <v>200346.36600000001</v>
      </c>
      <c r="R151" s="25">
        <v>400119.29</v>
      </c>
      <c r="S151" s="25">
        <v>409048.73800000001</v>
      </c>
      <c r="T151" s="25">
        <v>377907.43</v>
      </c>
      <c r="U151" s="25">
        <v>348038.326</v>
      </c>
      <c r="V151" s="25">
        <v>397165.06199999998</v>
      </c>
      <c r="W151" s="25">
        <v>348729.92800000001</v>
      </c>
      <c r="X151" s="25">
        <v>204743.98800000001</v>
      </c>
      <c r="Y151" s="25">
        <v>126134.507</v>
      </c>
      <c r="Z151" s="25">
        <v>60436.243000000002</v>
      </c>
      <c r="AA151" s="25">
        <v>2481355.1399999997</v>
      </c>
      <c r="AB151" s="25">
        <v>186570.75</v>
      </c>
      <c r="AC151" s="25">
        <v>2667925.8899999997</v>
      </c>
      <c r="AD151" s="27">
        <v>0</v>
      </c>
      <c r="AE151" s="27">
        <v>0</v>
      </c>
      <c r="AF151" s="27">
        <v>0</v>
      </c>
      <c r="AG151" s="27">
        <v>0</v>
      </c>
      <c r="AH151" s="27">
        <v>0</v>
      </c>
      <c r="AI151" s="27">
        <v>0</v>
      </c>
      <c r="AJ151" s="27">
        <v>3.1543034069619629E-5</v>
      </c>
      <c r="AK151" s="27">
        <v>6.3493927841241416E-5</v>
      </c>
      <c r="AL151" s="27">
        <v>9.5929339938673566E-4</v>
      </c>
      <c r="AM151" s="27">
        <v>6.6681841887491246E-3</v>
      </c>
      <c r="AN151" s="27">
        <v>4.4330615245990146E-6</v>
      </c>
      <c r="AO151" s="27">
        <v>2.8782646797528553E-3</v>
      </c>
      <c r="AP151" s="27">
        <v>2.0540300690286418E-4</v>
      </c>
    </row>
    <row r="152" spans="1:42" x14ac:dyDescent="0.2">
      <c r="A152" t="s">
        <v>218</v>
      </c>
      <c r="B152" s="23" t="s">
        <v>213</v>
      </c>
      <c r="C152" s="24">
        <v>2014</v>
      </c>
      <c r="D152" s="25">
        <v>0</v>
      </c>
      <c r="E152" s="25">
        <v>0</v>
      </c>
      <c r="F152" s="25">
        <v>0</v>
      </c>
      <c r="G152" s="25">
        <v>0</v>
      </c>
      <c r="H152" s="25">
        <v>0</v>
      </c>
      <c r="I152" s="25">
        <v>0</v>
      </c>
      <c r="J152" s="25">
        <v>12</v>
      </c>
      <c r="K152" s="25">
        <v>21</v>
      </c>
      <c r="L152" s="25">
        <v>125</v>
      </c>
      <c r="M152" s="25">
        <v>307</v>
      </c>
      <c r="N152" s="25">
        <v>12</v>
      </c>
      <c r="O152" s="25">
        <v>453</v>
      </c>
      <c r="P152" s="26">
        <v>465</v>
      </c>
      <c r="Q152" s="25">
        <v>201800.66</v>
      </c>
      <c r="R152" s="25">
        <v>403890.75300000003</v>
      </c>
      <c r="S152" s="25">
        <v>414748.12300000002</v>
      </c>
      <c r="T152" s="25">
        <v>385358.97399999999</v>
      </c>
      <c r="U152" s="25">
        <v>350575.47100000002</v>
      </c>
      <c r="V152" s="25">
        <v>391099.44199999998</v>
      </c>
      <c r="W152" s="25">
        <v>356701.49200000003</v>
      </c>
      <c r="X152" s="25">
        <v>212372.147</v>
      </c>
      <c r="Y152" s="25">
        <v>128891.50900000001</v>
      </c>
      <c r="Z152" s="25">
        <v>60411.586000000003</v>
      </c>
      <c r="AA152" s="25">
        <v>2504174.915</v>
      </c>
      <c r="AB152" s="25">
        <v>189303.095</v>
      </c>
      <c r="AC152" s="25">
        <v>2693478.0100000002</v>
      </c>
      <c r="AD152" s="27">
        <v>0</v>
      </c>
      <c r="AE152" s="27">
        <v>0</v>
      </c>
      <c r="AF152" s="27">
        <v>0</v>
      </c>
      <c r="AG152" s="27">
        <v>0</v>
      </c>
      <c r="AH152" s="27">
        <v>0</v>
      </c>
      <c r="AI152" s="27">
        <v>0</v>
      </c>
      <c r="AJ152" s="27">
        <v>3.3641575011971074E-5</v>
      </c>
      <c r="AK152" s="27">
        <v>9.8883023488009465E-5</v>
      </c>
      <c r="AL152" s="27">
        <v>9.6980787151774279E-4</v>
      </c>
      <c r="AM152" s="27">
        <v>5.0818066587425791E-3</v>
      </c>
      <c r="AN152" s="27">
        <v>4.7919975270577296E-6</v>
      </c>
      <c r="AO152" s="27">
        <v>2.3929878167073815E-3</v>
      </c>
      <c r="AP152" s="27">
        <v>1.7263924126115289E-4</v>
      </c>
    </row>
    <row r="153" spans="1:42" x14ac:dyDescent="0.2">
      <c r="A153" t="s">
        <v>219</v>
      </c>
      <c r="B153" s="23" t="s">
        <v>213</v>
      </c>
      <c r="C153" s="24">
        <v>2015</v>
      </c>
      <c r="D153" s="25">
        <v>0</v>
      </c>
      <c r="E153" s="25">
        <v>0</v>
      </c>
      <c r="F153" s="25">
        <v>0</v>
      </c>
      <c r="G153" s="25">
        <v>0</v>
      </c>
      <c r="H153" s="25">
        <v>0</v>
      </c>
      <c r="I153" s="25">
        <v>0</v>
      </c>
      <c r="J153" s="25">
        <v>0</v>
      </c>
      <c r="K153" s="25">
        <v>28</v>
      </c>
      <c r="L153" s="25">
        <v>109</v>
      </c>
      <c r="M153" s="25">
        <v>360</v>
      </c>
      <c r="N153" s="25">
        <v>0</v>
      </c>
      <c r="O153" s="25">
        <v>497</v>
      </c>
      <c r="P153" s="26">
        <v>497</v>
      </c>
      <c r="Q153" s="25">
        <v>204158.94200000001</v>
      </c>
      <c r="R153" s="25">
        <v>414157.147</v>
      </c>
      <c r="S153" s="25">
        <v>428799.86099999998</v>
      </c>
      <c r="T153" s="25">
        <v>394319.32400000002</v>
      </c>
      <c r="U153" s="25">
        <v>357585.15600000002</v>
      </c>
      <c r="V153" s="25">
        <v>392629.95500000002</v>
      </c>
      <c r="W153" s="25">
        <v>372704.42200000002</v>
      </c>
      <c r="X153" s="25">
        <v>228016.277</v>
      </c>
      <c r="Y153" s="25">
        <v>131256.19200000001</v>
      </c>
      <c r="Z153" s="25">
        <v>61826.796999999999</v>
      </c>
      <c r="AA153" s="25">
        <v>2564354.807</v>
      </c>
      <c r="AB153" s="25">
        <v>193082.989</v>
      </c>
      <c r="AC153" s="25">
        <v>2757437.7960000001</v>
      </c>
      <c r="AD153" s="27">
        <v>0</v>
      </c>
      <c r="AE153" s="27">
        <v>0</v>
      </c>
      <c r="AF153" s="27">
        <v>0</v>
      </c>
      <c r="AG153" s="27">
        <v>0</v>
      </c>
      <c r="AH153" s="27">
        <v>0</v>
      </c>
      <c r="AI153" s="27">
        <v>0</v>
      </c>
      <c r="AJ153" s="27">
        <v>0</v>
      </c>
      <c r="AK153" s="27">
        <v>1.227982509336384E-4</v>
      </c>
      <c r="AL153" s="27">
        <v>8.304370128306022E-4</v>
      </c>
      <c r="AM153" s="27">
        <v>5.8227179389545285E-3</v>
      </c>
      <c r="AN153" s="27">
        <v>0</v>
      </c>
      <c r="AO153" s="27">
        <v>2.5740227172472456E-3</v>
      </c>
      <c r="AP153" s="27">
        <v>1.8023978663125569E-4</v>
      </c>
    </row>
    <row r="154" spans="1:42" x14ac:dyDescent="0.2">
      <c r="A154" t="s">
        <v>220</v>
      </c>
      <c r="B154" s="23" t="s">
        <v>213</v>
      </c>
      <c r="C154" s="24">
        <v>2016</v>
      </c>
      <c r="D154" s="25">
        <v>0</v>
      </c>
      <c r="E154" s="25">
        <v>0</v>
      </c>
      <c r="F154" s="25">
        <v>0</v>
      </c>
      <c r="G154" s="25">
        <v>0</v>
      </c>
      <c r="H154" s="25">
        <v>0</v>
      </c>
      <c r="I154" s="25">
        <v>0</v>
      </c>
      <c r="J154" s="25">
        <v>0</v>
      </c>
      <c r="K154" s="25">
        <v>34</v>
      </c>
      <c r="L154" s="25">
        <v>78</v>
      </c>
      <c r="M154" s="25">
        <v>272</v>
      </c>
      <c r="N154" s="25">
        <v>0</v>
      </c>
      <c r="O154" s="25">
        <v>384</v>
      </c>
      <c r="P154" s="26">
        <v>384</v>
      </c>
      <c r="Q154" s="25">
        <v>198605.986</v>
      </c>
      <c r="R154" s="25">
        <v>404951.08299999998</v>
      </c>
      <c r="S154" s="25">
        <v>421191.16899999999</v>
      </c>
      <c r="T154" s="25">
        <v>387819.07199999999</v>
      </c>
      <c r="U154" s="25">
        <v>350489.973</v>
      </c>
      <c r="V154" s="25">
        <v>374181.576</v>
      </c>
      <c r="W154" s="25">
        <v>366284.67499999999</v>
      </c>
      <c r="X154" s="25">
        <v>229051.87</v>
      </c>
      <c r="Y154" s="25">
        <v>128392.546</v>
      </c>
      <c r="Z154" s="25">
        <v>60522.724999999999</v>
      </c>
      <c r="AA154" s="25">
        <v>2503523.534</v>
      </c>
      <c r="AB154" s="25">
        <v>188915.27100000001</v>
      </c>
      <c r="AC154" s="25">
        <v>2692438.8050000002</v>
      </c>
      <c r="AD154" s="27">
        <v>0</v>
      </c>
      <c r="AE154" s="27">
        <v>0</v>
      </c>
      <c r="AF154" s="27">
        <v>0</v>
      </c>
      <c r="AG154" s="27">
        <v>0</v>
      </c>
      <c r="AH154" s="27">
        <v>0</v>
      </c>
      <c r="AI154" s="27">
        <v>0</v>
      </c>
      <c r="AJ154" s="27">
        <v>0</v>
      </c>
      <c r="AK154" s="27">
        <v>1.4843799354268534E-4</v>
      </c>
      <c r="AL154" s="27">
        <v>6.0751190337794215E-4</v>
      </c>
      <c r="AM154" s="27">
        <v>4.4941796655718989E-3</v>
      </c>
      <c r="AN154" s="27">
        <v>0</v>
      </c>
      <c r="AO154" s="27">
        <v>2.032657275228957E-3</v>
      </c>
      <c r="AP154" s="27">
        <v>1.4262162589801181E-4</v>
      </c>
    </row>
    <row r="155" spans="1:42" x14ac:dyDescent="0.2">
      <c r="A155" t="s">
        <v>221</v>
      </c>
      <c r="B155" s="28" t="s">
        <v>213</v>
      </c>
      <c r="C155" s="24">
        <v>2017</v>
      </c>
      <c r="D155" s="25">
        <v>0</v>
      </c>
      <c r="E155" s="25">
        <v>0</v>
      </c>
      <c r="F155" s="25">
        <v>0</v>
      </c>
      <c r="G155" s="25">
        <v>0</v>
      </c>
      <c r="H155" s="25">
        <v>0</v>
      </c>
      <c r="I155" s="25">
        <v>0</v>
      </c>
      <c r="J155" s="25">
        <v>0</v>
      </c>
      <c r="K155" s="25">
        <v>34</v>
      </c>
      <c r="L155" s="25">
        <v>90</v>
      </c>
      <c r="M155" s="25">
        <v>280</v>
      </c>
      <c r="N155" s="25">
        <v>0</v>
      </c>
      <c r="O155" s="25">
        <v>404</v>
      </c>
      <c r="P155" s="26">
        <v>404</v>
      </c>
      <c r="Q155" s="25">
        <v>198426</v>
      </c>
      <c r="R155" s="25">
        <v>406807</v>
      </c>
      <c r="S155" s="25">
        <v>424595</v>
      </c>
      <c r="T155" s="25">
        <v>391988</v>
      </c>
      <c r="U155" s="25">
        <v>355782</v>
      </c>
      <c r="V155" s="25">
        <v>367532</v>
      </c>
      <c r="W155" s="25">
        <v>375481</v>
      </c>
      <c r="X155" s="25">
        <v>245295</v>
      </c>
      <c r="Y155" s="25">
        <v>132767</v>
      </c>
      <c r="Z155" s="25">
        <v>63198</v>
      </c>
      <c r="AA155" s="25">
        <v>2520611</v>
      </c>
      <c r="AB155" s="25">
        <v>195965</v>
      </c>
      <c r="AC155" s="25">
        <v>2716576</v>
      </c>
      <c r="AD155" s="27">
        <v>0</v>
      </c>
      <c r="AE155" s="27">
        <v>0</v>
      </c>
      <c r="AF155" s="27">
        <v>0</v>
      </c>
      <c r="AG155" s="27">
        <v>0</v>
      </c>
      <c r="AH155" s="27">
        <v>0</v>
      </c>
      <c r="AI155" s="27">
        <v>0</v>
      </c>
      <c r="AJ155" s="27">
        <v>0</v>
      </c>
      <c r="AK155" s="27">
        <v>1.3860861411769501E-4</v>
      </c>
      <c r="AL155" s="27">
        <v>6.778792922940189E-4</v>
      </c>
      <c r="AM155" s="27">
        <v>4.4305199531630745E-3</v>
      </c>
      <c r="AN155" s="27">
        <v>0</v>
      </c>
      <c r="AO155" s="27">
        <v>2.0615926313372287E-3</v>
      </c>
      <c r="AP155" s="27">
        <v>1.4871661974485528E-4</v>
      </c>
    </row>
    <row r="156" spans="1:42" x14ac:dyDescent="0.2">
      <c r="A156" t="s">
        <v>222</v>
      </c>
      <c r="B156" s="23" t="s">
        <v>223</v>
      </c>
      <c r="C156" s="24">
        <v>2009</v>
      </c>
      <c r="D156" s="25">
        <v>0</v>
      </c>
      <c r="E156" s="25">
        <v>0</v>
      </c>
      <c r="F156" s="25">
        <v>0</v>
      </c>
      <c r="G156" s="25">
        <v>0</v>
      </c>
      <c r="H156" s="25">
        <v>0</v>
      </c>
      <c r="I156" s="25">
        <v>0</v>
      </c>
      <c r="J156" s="25">
        <v>34</v>
      </c>
      <c r="K156" s="25">
        <v>128</v>
      </c>
      <c r="L156" s="25">
        <v>268</v>
      </c>
      <c r="M156" s="25">
        <v>398</v>
      </c>
      <c r="N156" s="25">
        <v>34</v>
      </c>
      <c r="O156" s="25">
        <v>794</v>
      </c>
      <c r="P156" s="26">
        <v>828</v>
      </c>
      <c r="Q156" s="25">
        <v>287840.01</v>
      </c>
      <c r="R156" s="25">
        <v>561256.86699999997</v>
      </c>
      <c r="S156" s="25">
        <v>597625.59699999995</v>
      </c>
      <c r="T156" s="25">
        <v>573791.56200000003</v>
      </c>
      <c r="U156" s="25">
        <v>609478.04500000004</v>
      </c>
      <c r="V156" s="25">
        <v>634678.84299999999</v>
      </c>
      <c r="W156" s="25">
        <v>493837.821</v>
      </c>
      <c r="X156" s="25">
        <v>302695.00699999998</v>
      </c>
      <c r="Y156" s="25">
        <v>187921.9</v>
      </c>
      <c r="Z156" s="25">
        <v>68738.398000000001</v>
      </c>
      <c r="AA156" s="25">
        <v>3758508.7449999996</v>
      </c>
      <c r="AB156" s="25">
        <v>256660.29800000001</v>
      </c>
      <c r="AC156" s="25">
        <v>4015169.0429999996</v>
      </c>
      <c r="AD156" s="27">
        <v>0</v>
      </c>
      <c r="AE156" s="27">
        <v>0</v>
      </c>
      <c r="AF156" s="27">
        <v>0</v>
      </c>
      <c r="AG156" s="27">
        <v>0</v>
      </c>
      <c r="AH156" s="27">
        <v>0</v>
      </c>
      <c r="AI156" s="27">
        <v>0</v>
      </c>
      <c r="AJ156" s="27">
        <v>6.8848513730988619E-5</v>
      </c>
      <c r="AK156" s="27">
        <v>4.2286789355597135E-4</v>
      </c>
      <c r="AL156" s="27">
        <v>1.4261243633658452E-3</v>
      </c>
      <c r="AM156" s="27">
        <v>5.790068019915157E-3</v>
      </c>
      <c r="AN156" s="27">
        <v>9.0461409848336008E-6</v>
      </c>
      <c r="AO156" s="27">
        <v>3.0935832545476122E-3</v>
      </c>
      <c r="AP156" s="27">
        <v>2.0621796769516488E-4</v>
      </c>
    </row>
    <row r="157" spans="1:42" x14ac:dyDescent="0.2">
      <c r="A157" t="s">
        <v>224</v>
      </c>
      <c r="B157" s="23" t="s">
        <v>223</v>
      </c>
      <c r="C157" s="24">
        <v>2010</v>
      </c>
      <c r="D157" s="25">
        <v>0</v>
      </c>
      <c r="E157" s="25">
        <v>0</v>
      </c>
      <c r="F157" s="25">
        <v>0</v>
      </c>
      <c r="G157" s="25">
        <v>0</v>
      </c>
      <c r="H157" s="25">
        <v>0</v>
      </c>
      <c r="I157" s="25">
        <v>0</v>
      </c>
      <c r="J157" s="25">
        <v>11</v>
      </c>
      <c r="K157" s="25">
        <v>61</v>
      </c>
      <c r="L157" s="25">
        <v>266</v>
      </c>
      <c r="M157" s="25">
        <v>407</v>
      </c>
      <c r="N157" s="25">
        <v>11</v>
      </c>
      <c r="O157" s="25">
        <v>734</v>
      </c>
      <c r="P157" s="26">
        <v>745</v>
      </c>
      <c r="Q157" s="25">
        <v>271305.69099999999</v>
      </c>
      <c r="R157" s="25">
        <v>548657.39300000004</v>
      </c>
      <c r="S157" s="25">
        <v>572587.48899999994</v>
      </c>
      <c r="T157" s="25">
        <v>547258.21900000004</v>
      </c>
      <c r="U157" s="25">
        <v>577546.32299999997</v>
      </c>
      <c r="V157" s="25">
        <v>618410.10100000002</v>
      </c>
      <c r="W157" s="25">
        <v>494926.96100000001</v>
      </c>
      <c r="X157" s="25">
        <v>301594.59999999998</v>
      </c>
      <c r="Y157" s="25">
        <v>178447</v>
      </c>
      <c r="Z157" s="25">
        <v>67738.23</v>
      </c>
      <c r="AA157" s="25">
        <v>3630692.1770000001</v>
      </c>
      <c r="AB157" s="25">
        <v>246185.22999999998</v>
      </c>
      <c r="AC157" s="25">
        <v>3876877.4070000001</v>
      </c>
      <c r="AD157" s="27">
        <v>0</v>
      </c>
      <c r="AE157" s="27">
        <v>0</v>
      </c>
      <c r="AF157" s="27">
        <v>0</v>
      </c>
      <c r="AG157" s="27">
        <v>0</v>
      </c>
      <c r="AH157" s="27">
        <v>0</v>
      </c>
      <c r="AI157" s="27">
        <v>0</v>
      </c>
      <c r="AJ157" s="27">
        <v>2.2225501673569163E-5</v>
      </c>
      <c r="AK157" s="27">
        <v>2.0225826324476634E-4</v>
      </c>
      <c r="AL157" s="27">
        <v>1.4906386770301547E-3</v>
      </c>
      <c r="AM157" s="27">
        <v>6.0084238988825072E-3</v>
      </c>
      <c r="AN157" s="27">
        <v>3.0297253151020848E-6</v>
      </c>
      <c r="AO157" s="27">
        <v>2.9814948687214098E-3</v>
      </c>
      <c r="AP157" s="27">
        <v>1.9216496210451361E-4</v>
      </c>
    </row>
    <row r="158" spans="1:42" x14ac:dyDescent="0.2">
      <c r="A158" t="s">
        <v>225</v>
      </c>
      <c r="B158" s="23" t="s">
        <v>223</v>
      </c>
      <c r="C158" s="24">
        <v>2011</v>
      </c>
      <c r="D158" s="25">
        <v>0</v>
      </c>
      <c r="E158" s="25">
        <v>0</v>
      </c>
      <c r="F158" s="25">
        <v>0</v>
      </c>
      <c r="G158" s="25">
        <v>0</v>
      </c>
      <c r="H158" s="25">
        <v>0</v>
      </c>
      <c r="I158" s="25">
        <v>24</v>
      </c>
      <c r="J158" s="25">
        <v>33</v>
      </c>
      <c r="K158" s="25">
        <v>101</v>
      </c>
      <c r="L158" s="25">
        <v>256</v>
      </c>
      <c r="M158" s="25">
        <v>386</v>
      </c>
      <c r="N158" s="25">
        <v>57</v>
      </c>
      <c r="O158" s="25">
        <v>743</v>
      </c>
      <c r="P158" s="26">
        <v>800</v>
      </c>
      <c r="Q158" s="25">
        <v>277795.505</v>
      </c>
      <c r="R158" s="25">
        <v>564397.576</v>
      </c>
      <c r="S158" s="25">
        <v>579326.39300000004</v>
      </c>
      <c r="T158" s="25">
        <v>556852.51599999995</v>
      </c>
      <c r="U158" s="25">
        <v>583258.19400000002</v>
      </c>
      <c r="V158" s="25">
        <v>635144.38899999997</v>
      </c>
      <c r="W158" s="25">
        <v>525967.73100000003</v>
      </c>
      <c r="X158" s="25">
        <v>319607.02600000001</v>
      </c>
      <c r="Y158" s="25">
        <v>182548.33100000001</v>
      </c>
      <c r="Z158" s="25">
        <v>71539.25</v>
      </c>
      <c r="AA158" s="25">
        <v>3722742.304</v>
      </c>
      <c r="AB158" s="25">
        <v>254087.58100000001</v>
      </c>
      <c r="AC158" s="25">
        <v>3976829.8849999998</v>
      </c>
      <c r="AD158" s="27">
        <v>0</v>
      </c>
      <c r="AE158" s="27">
        <v>0</v>
      </c>
      <c r="AF158" s="27">
        <v>0</v>
      </c>
      <c r="AG158" s="27">
        <v>0</v>
      </c>
      <c r="AH158" s="27">
        <v>0</v>
      </c>
      <c r="AI158" s="27">
        <v>3.7786683493790578E-5</v>
      </c>
      <c r="AJ158" s="27">
        <v>6.2741491644855294E-5</v>
      </c>
      <c r="AK158" s="27">
        <v>3.1601307788521518E-4</v>
      </c>
      <c r="AL158" s="27">
        <v>1.4023683404697904E-3</v>
      </c>
      <c r="AM158" s="27">
        <v>5.3956394566619026E-3</v>
      </c>
      <c r="AN158" s="27">
        <v>1.531129348887642E-5</v>
      </c>
      <c r="AO158" s="27">
        <v>2.9241885694523575E-3</v>
      </c>
      <c r="AP158" s="27">
        <v>2.0116525552613625E-4</v>
      </c>
    </row>
    <row r="159" spans="1:42" x14ac:dyDescent="0.2">
      <c r="A159" t="s">
        <v>226</v>
      </c>
      <c r="B159" s="23" t="s">
        <v>223</v>
      </c>
      <c r="C159" s="24">
        <v>2012</v>
      </c>
      <c r="D159" s="25">
        <v>0</v>
      </c>
      <c r="E159" s="25">
        <v>0</v>
      </c>
      <c r="F159" s="25">
        <v>0</v>
      </c>
      <c r="G159" s="25">
        <v>0</v>
      </c>
      <c r="H159" s="25">
        <v>0</v>
      </c>
      <c r="I159" s="25">
        <v>0</v>
      </c>
      <c r="J159" s="25">
        <v>23</v>
      </c>
      <c r="K159" s="25">
        <v>90</v>
      </c>
      <c r="L159" s="25">
        <v>244</v>
      </c>
      <c r="M159" s="25">
        <v>357</v>
      </c>
      <c r="N159" s="25">
        <v>23</v>
      </c>
      <c r="O159" s="25">
        <v>691</v>
      </c>
      <c r="P159" s="26">
        <v>714</v>
      </c>
      <c r="Q159" s="25">
        <v>280983.54499999998</v>
      </c>
      <c r="R159" s="25">
        <v>569887.96600000001</v>
      </c>
      <c r="S159" s="25">
        <v>590115.83299999998</v>
      </c>
      <c r="T159" s="25">
        <v>562860.15700000001</v>
      </c>
      <c r="U159" s="25">
        <v>579350.91399999999</v>
      </c>
      <c r="V159" s="25">
        <v>637822.54099999997</v>
      </c>
      <c r="W159" s="25">
        <v>541909.84900000005</v>
      </c>
      <c r="X159" s="25">
        <v>333015.33100000001</v>
      </c>
      <c r="Y159" s="25">
        <v>184957.26199999999</v>
      </c>
      <c r="Z159" s="25">
        <v>72127.642000000007</v>
      </c>
      <c r="AA159" s="25">
        <v>3762930.8050000002</v>
      </c>
      <c r="AB159" s="25">
        <v>257084.90399999998</v>
      </c>
      <c r="AC159" s="25">
        <v>4020015.7090000003</v>
      </c>
      <c r="AD159" s="27">
        <v>0</v>
      </c>
      <c r="AE159" s="27">
        <v>0</v>
      </c>
      <c r="AF159" s="27">
        <v>0</v>
      </c>
      <c r="AG159" s="27">
        <v>0</v>
      </c>
      <c r="AH159" s="27">
        <v>0</v>
      </c>
      <c r="AI159" s="27">
        <v>0</v>
      </c>
      <c r="AJ159" s="27">
        <v>4.2442483823540914E-5</v>
      </c>
      <c r="AK159" s="27">
        <v>2.7025782785958284E-4</v>
      </c>
      <c r="AL159" s="27">
        <v>1.3192236809820423E-3</v>
      </c>
      <c r="AM159" s="27">
        <v>4.9495587281225689E-3</v>
      </c>
      <c r="AN159" s="27">
        <v>6.1122569592400459E-6</v>
      </c>
      <c r="AO159" s="27">
        <v>2.6878279869750736E-3</v>
      </c>
      <c r="AP159" s="27">
        <v>1.7761124624500813E-4</v>
      </c>
    </row>
    <row r="160" spans="1:42" x14ac:dyDescent="0.2">
      <c r="A160" t="s">
        <v>227</v>
      </c>
      <c r="B160" s="23" t="s">
        <v>223</v>
      </c>
      <c r="C160" s="24">
        <v>2013</v>
      </c>
      <c r="D160" s="25">
        <v>0</v>
      </c>
      <c r="E160" s="25">
        <v>0</v>
      </c>
      <c r="F160" s="25">
        <v>0</v>
      </c>
      <c r="G160" s="25">
        <v>0</v>
      </c>
      <c r="H160" s="25">
        <v>0</v>
      </c>
      <c r="I160" s="25">
        <v>0</v>
      </c>
      <c r="J160" s="25">
        <v>21</v>
      </c>
      <c r="K160" s="25">
        <v>135</v>
      </c>
      <c r="L160" s="25">
        <v>224</v>
      </c>
      <c r="M160" s="25">
        <v>377</v>
      </c>
      <c r="N160" s="25">
        <v>21</v>
      </c>
      <c r="O160" s="25">
        <v>736</v>
      </c>
      <c r="P160" s="26">
        <v>757</v>
      </c>
      <c r="Q160" s="25">
        <v>281101.17300000001</v>
      </c>
      <c r="R160" s="25">
        <v>572716.29700000002</v>
      </c>
      <c r="S160" s="25">
        <v>596220.01800000004</v>
      </c>
      <c r="T160" s="25">
        <v>568753.42099999997</v>
      </c>
      <c r="U160" s="25">
        <v>570817.07299999997</v>
      </c>
      <c r="V160" s="25">
        <v>633787.60800000001</v>
      </c>
      <c r="W160" s="25">
        <v>556968.54200000002</v>
      </c>
      <c r="X160" s="25">
        <v>344312.55599999998</v>
      </c>
      <c r="Y160" s="25">
        <v>187049.63200000001</v>
      </c>
      <c r="Z160" s="25">
        <v>73786.87</v>
      </c>
      <c r="AA160" s="25">
        <v>3780364.1319999998</v>
      </c>
      <c r="AB160" s="25">
        <v>260836.50200000001</v>
      </c>
      <c r="AC160" s="25">
        <v>4041200.6339999996</v>
      </c>
      <c r="AD160" s="27">
        <v>0</v>
      </c>
      <c r="AE160" s="27">
        <v>0</v>
      </c>
      <c r="AF160" s="27">
        <v>0</v>
      </c>
      <c r="AG160" s="27">
        <v>0</v>
      </c>
      <c r="AH160" s="27">
        <v>0</v>
      </c>
      <c r="AI160" s="27">
        <v>0</v>
      </c>
      <c r="AJ160" s="27">
        <v>3.7704104301100726E-5</v>
      </c>
      <c r="AK160" s="27">
        <v>3.9208561421152471E-4</v>
      </c>
      <c r="AL160" s="27">
        <v>1.1975431205339126E-3</v>
      </c>
      <c r="AM160" s="27">
        <v>5.1093100981245039E-3</v>
      </c>
      <c r="AN160" s="27">
        <v>5.5550204336771021E-6</v>
      </c>
      <c r="AO160" s="27">
        <v>2.8216909610296798E-3</v>
      </c>
      <c r="AP160" s="27">
        <v>1.8732056845460746E-4</v>
      </c>
    </row>
    <row r="161" spans="1:42" x14ac:dyDescent="0.2">
      <c r="A161" t="s">
        <v>228</v>
      </c>
      <c r="B161" s="23" t="s">
        <v>223</v>
      </c>
      <c r="C161" s="24">
        <v>2014</v>
      </c>
      <c r="D161" s="25">
        <v>0</v>
      </c>
      <c r="E161" s="25">
        <v>0</v>
      </c>
      <c r="F161" s="25">
        <v>0</v>
      </c>
      <c r="G161" s="25">
        <v>0</v>
      </c>
      <c r="H161" s="25">
        <v>0</v>
      </c>
      <c r="I161" s="25">
        <v>12</v>
      </c>
      <c r="J161" s="25">
        <v>63</v>
      </c>
      <c r="K161" s="25">
        <v>154</v>
      </c>
      <c r="L161" s="25">
        <v>257</v>
      </c>
      <c r="M161" s="25">
        <v>374</v>
      </c>
      <c r="N161" s="25">
        <v>75</v>
      </c>
      <c r="O161" s="25">
        <v>785</v>
      </c>
      <c r="P161" s="26">
        <v>860</v>
      </c>
      <c r="Q161" s="25">
        <v>277406.63199999998</v>
      </c>
      <c r="R161" s="25">
        <v>571694.69900000002</v>
      </c>
      <c r="S161" s="25">
        <v>597279.95499999996</v>
      </c>
      <c r="T161" s="25">
        <v>565845.80000000005</v>
      </c>
      <c r="U161" s="25">
        <v>565851.77899999998</v>
      </c>
      <c r="V161" s="25">
        <v>625679.93599999999</v>
      </c>
      <c r="W161" s="25">
        <v>566774.86899999995</v>
      </c>
      <c r="X161" s="25">
        <v>356500.41</v>
      </c>
      <c r="Y161" s="25">
        <v>189014.674</v>
      </c>
      <c r="Z161" s="25">
        <v>75515.258000000002</v>
      </c>
      <c r="AA161" s="25">
        <v>3770533.67</v>
      </c>
      <c r="AB161" s="25">
        <v>264529.93200000003</v>
      </c>
      <c r="AC161" s="25">
        <v>4035063.602</v>
      </c>
      <c r="AD161" s="27">
        <v>0</v>
      </c>
      <c r="AE161" s="27">
        <v>0</v>
      </c>
      <c r="AF161" s="27">
        <v>0</v>
      </c>
      <c r="AG161" s="27">
        <v>0</v>
      </c>
      <c r="AH161" s="27">
        <v>0</v>
      </c>
      <c r="AI161" s="27">
        <v>1.9179135064992719E-5</v>
      </c>
      <c r="AJ161" s="27">
        <v>1.1115524601709185E-4</v>
      </c>
      <c r="AK161" s="27">
        <v>4.31977062803378E-4</v>
      </c>
      <c r="AL161" s="27">
        <v>1.3596827937284912E-3</v>
      </c>
      <c r="AM161" s="27">
        <v>4.9526414913394056E-3</v>
      </c>
      <c r="AN161" s="27">
        <v>1.9891083481559257E-5</v>
      </c>
      <c r="AO161" s="27">
        <v>2.9675280754239935E-3</v>
      </c>
      <c r="AP161" s="27">
        <v>2.1313170864859147E-4</v>
      </c>
    </row>
    <row r="162" spans="1:42" x14ac:dyDescent="0.2">
      <c r="A162" t="s">
        <v>229</v>
      </c>
      <c r="B162" s="23" t="s">
        <v>223</v>
      </c>
      <c r="C162" s="24">
        <v>2015</v>
      </c>
      <c r="D162" s="25">
        <v>0</v>
      </c>
      <c r="E162" s="25">
        <v>0</v>
      </c>
      <c r="F162" s="25">
        <v>0</v>
      </c>
      <c r="G162" s="25">
        <v>0</v>
      </c>
      <c r="H162" s="25">
        <v>0</v>
      </c>
      <c r="I162" s="25">
        <v>0</v>
      </c>
      <c r="J162" s="25">
        <v>56</v>
      </c>
      <c r="K162" s="25">
        <v>161</v>
      </c>
      <c r="L162" s="25">
        <v>228</v>
      </c>
      <c r="M162" s="25">
        <v>390</v>
      </c>
      <c r="N162" s="25">
        <v>56</v>
      </c>
      <c r="O162" s="25">
        <v>779</v>
      </c>
      <c r="P162" s="26">
        <v>835</v>
      </c>
      <c r="Q162" s="25">
        <v>300143.91800000001</v>
      </c>
      <c r="R162" s="25">
        <v>620188.94400000002</v>
      </c>
      <c r="S162" s="25">
        <v>651341.05000000005</v>
      </c>
      <c r="T162" s="25">
        <v>603993.30000000005</v>
      </c>
      <c r="U162" s="25">
        <v>605706.53599999996</v>
      </c>
      <c r="V162" s="25">
        <v>669337.23100000003</v>
      </c>
      <c r="W162" s="25">
        <v>625321.65500000003</v>
      </c>
      <c r="X162" s="25">
        <v>407760.81</v>
      </c>
      <c r="Y162" s="25">
        <v>209375.111</v>
      </c>
      <c r="Z162" s="25">
        <v>84151.072</v>
      </c>
      <c r="AA162" s="25">
        <v>4076032.6340000005</v>
      </c>
      <c r="AB162" s="25">
        <v>293526.18300000002</v>
      </c>
      <c r="AC162" s="25">
        <v>4369558.8170000007</v>
      </c>
      <c r="AD162" s="27">
        <v>0</v>
      </c>
      <c r="AE162" s="27">
        <v>0</v>
      </c>
      <c r="AF162" s="27">
        <v>0</v>
      </c>
      <c r="AG162" s="27">
        <v>0</v>
      </c>
      <c r="AH162" s="27">
        <v>0</v>
      </c>
      <c r="AI162" s="27">
        <v>0</v>
      </c>
      <c r="AJ162" s="27">
        <v>8.9553911258678543E-5</v>
      </c>
      <c r="AK162" s="27">
        <v>3.9483931768724903E-4</v>
      </c>
      <c r="AL162" s="27">
        <v>1.0889546465721039E-3</v>
      </c>
      <c r="AM162" s="27">
        <v>4.6345220652685209E-3</v>
      </c>
      <c r="AN162" s="27">
        <v>1.3738849766039432E-5</v>
      </c>
      <c r="AO162" s="27">
        <v>2.6539370084065037E-3</v>
      </c>
      <c r="AP162" s="27">
        <v>1.9109480727239284E-4</v>
      </c>
    </row>
    <row r="163" spans="1:42" x14ac:dyDescent="0.2">
      <c r="A163" t="s">
        <v>230</v>
      </c>
      <c r="B163" s="23" t="s">
        <v>223</v>
      </c>
      <c r="C163" s="24">
        <v>2016</v>
      </c>
      <c r="D163" s="25">
        <v>0</v>
      </c>
      <c r="E163" s="25">
        <v>0</v>
      </c>
      <c r="F163" s="25">
        <v>0</v>
      </c>
      <c r="G163" s="25">
        <v>0</v>
      </c>
      <c r="H163" s="25">
        <v>0</v>
      </c>
      <c r="I163" s="25">
        <v>0</v>
      </c>
      <c r="J163" s="25">
        <v>53</v>
      </c>
      <c r="K163" s="25">
        <v>160</v>
      </c>
      <c r="L163" s="25">
        <v>213</v>
      </c>
      <c r="M163" s="25">
        <v>318</v>
      </c>
      <c r="N163" s="25">
        <v>53</v>
      </c>
      <c r="O163" s="25">
        <v>691</v>
      </c>
      <c r="P163" s="26">
        <v>744</v>
      </c>
      <c r="Q163" s="25">
        <v>282408.43</v>
      </c>
      <c r="R163" s="25">
        <v>585779.09600000002</v>
      </c>
      <c r="S163" s="25">
        <v>630362.98499999999</v>
      </c>
      <c r="T163" s="25">
        <v>586383.51899999997</v>
      </c>
      <c r="U163" s="25">
        <v>574373.86499999999</v>
      </c>
      <c r="V163" s="25">
        <v>627713.48899999994</v>
      </c>
      <c r="W163" s="25">
        <v>598034.94200000004</v>
      </c>
      <c r="X163" s="25">
        <v>401652.02899999998</v>
      </c>
      <c r="Y163" s="25">
        <v>203674.41899999999</v>
      </c>
      <c r="Z163" s="25">
        <v>81929.036999999997</v>
      </c>
      <c r="AA163" s="25">
        <v>3885056.3259999994</v>
      </c>
      <c r="AB163" s="25">
        <v>285603.45600000001</v>
      </c>
      <c r="AC163" s="25">
        <v>4170659.7819999997</v>
      </c>
      <c r="AD163" s="27">
        <v>0</v>
      </c>
      <c r="AE163" s="27">
        <v>0</v>
      </c>
      <c r="AF163" s="27">
        <v>0</v>
      </c>
      <c r="AG163" s="27">
        <v>0</v>
      </c>
      <c r="AH163" s="27">
        <v>0</v>
      </c>
      <c r="AI163" s="27">
        <v>0</v>
      </c>
      <c r="AJ163" s="27">
        <v>8.8623584138332833E-5</v>
      </c>
      <c r="AK163" s="27">
        <v>3.9835476593596397E-4</v>
      </c>
      <c r="AL163" s="27">
        <v>1.0457867072644013E-3</v>
      </c>
      <c r="AM163" s="27">
        <v>3.8814077602303564E-3</v>
      </c>
      <c r="AN163" s="27">
        <v>1.3642015855808214E-5</v>
      </c>
      <c r="AO163" s="27">
        <v>2.4194385098757348E-3</v>
      </c>
      <c r="AP163" s="27">
        <v>1.7838904127615558E-4</v>
      </c>
    </row>
    <row r="164" spans="1:42" x14ac:dyDescent="0.2">
      <c r="A164" t="s">
        <v>231</v>
      </c>
      <c r="B164" s="28" t="s">
        <v>223</v>
      </c>
      <c r="C164" s="24">
        <v>2017</v>
      </c>
      <c r="D164" s="25">
        <v>0</v>
      </c>
      <c r="E164" s="25">
        <v>0</v>
      </c>
      <c r="F164" s="25">
        <v>0</v>
      </c>
      <c r="G164" s="25">
        <v>0</v>
      </c>
      <c r="H164" s="25">
        <v>0</v>
      </c>
      <c r="I164" s="25">
        <v>0</v>
      </c>
      <c r="J164" s="25">
        <v>39</v>
      </c>
      <c r="K164" s="25">
        <v>126</v>
      </c>
      <c r="L164" s="25">
        <v>270</v>
      </c>
      <c r="M164" s="25">
        <v>328</v>
      </c>
      <c r="N164" s="25">
        <v>39</v>
      </c>
      <c r="O164" s="25">
        <v>724</v>
      </c>
      <c r="P164" s="26">
        <v>763</v>
      </c>
      <c r="Q164" s="25">
        <v>277003</v>
      </c>
      <c r="R164" s="25">
        <v>578395</v>
      </c>
      <c r="S164" s="25">
        <v>606355</v>
      </c>
      <c r="T164" s="25">
        <v>578807</v>
      </c>
      <c r="U164" s="25">
        <v>562976</v>
      </c>
      <c r="V164" s="25">
        <v>609154</v>
      </c>
      <c r="W164" s="25">
        <v>594396</v>
      </c>
      <c r="X164" s="25">
        <v>408860</v>
      </c>
      <c r="Y164" s="25">
        <v>204285</v>
      </c>
      <c r="Z164" s="25">
        <v>81392</v>
      </c>
      <c r="AA164" s="25">
        <v>3807086</v>
      </c>
      <c r="AB164" s="25">
        <v>285677</v>
      </c>
      <c r="AC164" s="25">
        <v>4092763</v>
      </c>
      <c r="AD164" s="27">
        <v>0</v>
      </c>
      <c r="AE164" s="27">
        <v>0</v>
      </c>
      <c r="AF164" s="27">
        <v>0</v>
      </c>
      <c r="AG164" s="27">
        <v>0</v>
      </c>
      <c r="AH164" s="27">
        <v>0</v>
      </c>
      <c r="AI164" s="27">
        <v>0</v>
      </c>
      <c r="AJ164" s="27">
        <v>6.561282377404962E-5</v>
      </c>
      <c r="AK164" s="27">
        <v>3.0817394707234749E-4</v>
      </c>
      <c r="AL164" s="27">
        <v>1.321682942947353E-3</v>
      </c>
      <c r="AM164" s="27">
        <v>4.029880086494987E-3</v>
      </c>
      <c r="AN164" s="27">
        <v>1.0244055427169231E-5</v>
      </c>
      <c r="AO164" s="27">
        <v>2.534330730160286E-3</v>
      </c>
      <c r="AP164" s="27">
        <v>1.8642662670670157E-4</v>
      </c>
    </row>
    <row r="165" spans="1:42" x14ac:dyDescent="0.2">
      <c r="A165" t="s">
        <v>232</v>
      </c>
      <c r="B165" s="23" t="s">
        <v>233</v>
      </c>
      <c r="C165" s="24">
        <v>2009</v>
      </c>
      <c r="D165" s="25">
        <v>0</v>
      </c>
      <c r="E165" s="25">
        <v>0</v>
      </c>
      <c r="F165" s="25">
        <v>0</v>
      </c>
      <c r="G165" s="25">
        <v>0</v>
      </c>
      <c r="H165" s="25">
        <v>0</v>
      </c>
      <c r="I165" s="25">
        <v>0</v>
      </c>
      <c r="J165" s="25">
        <v>0</v>
      </c>
      <c r="K165" s="25">
        <v>73</v>
      </c>
      <c r="L165" s="25">
        <v>243</v>
      </c>
      <c r="M165" s="25">
        <v>345</v>
      </c>
      <c r="N165" s="25">
        <v>0</v>
      </c>
      <c r="O165" s="25">
        <v>661</v>
      </c>
      <c r="P165" s="26">
        <v>661</v>
      </c>
      <c r="Q165" s="25">
        <v>311787.08799999999</v>
      </c>
      <c r="R165" s="25">
        <v>612616.33200000005</v>
      </c>
      <c r="S165" s="25">
        <v>680955.34699999995</v>
      </c>
      <c r="T165" s="25">
        <v>587475.32799999998</v>
      </c>
      <c r="U165" s="25">
        <v>591230.99699999997</v>
      </c>
      <c r="V165" s="25">
        <v>638097.74800000002</v>
      </c>
      <c r="W165" s="25">
        <v>477651.12199999997</v>
      </c>
      <c r="X165" s="25">
        <v>288046.58799999999</v>
      </c>
      <c r="Y165" s="25">
        <v>184258.136</v>
      </c>
      <c r="Z165" s="25">
        <v>66061.202000000005</v>
      </c>
      <c r="AA165" s="25">
        <v>3899813.9619999998</v>
      </c>
      <c r="AB165" s="25">
        <v>250319.33799999999</v>
      </c>
      <c r="AC165" s="25">
        <v>4150133.3</v>
      </c>
      <c r="AD165" s="27">
        <v>0</v>
      </c>
      <c r="AE165" s="27">
        <v>0</v>
      </c>
      <c r="AF165" s="27">
        <v>0</v>
      </c>
      <c r="AG165" s="27">
        <v>0</v>
      </c>
      <c r="AH165" s="27">
        <v>0</v>
      </c>
      <c r="AI165" s="27">
        <v>0</v>
      </c>
      <c r="AJ165" s="27">
        <v>0</v>
      </c>
      <c r="AK165" s="27">
        <v>2.5343122620150602E-4</v>
      </c>
      <c r="AL165" s="27">
        <v>1.3188020093723297E-3</v>
      </c>
      <c r="AM165" s="27">
        <v>5.2224299521525502E-3</v>
      </c>
      <c r="AN165" s="27">
        <v>0</v>
      </c>
      <c r="AO165" s="27">
        <v>2.6406269898332827E-3</v>
      </c>
      <c r="AP165" s="27">
        <v>1.5927199254057696E-4</v>
      </c>
    </row>
    <row r="166" spans="1:42" x14ac:dyDescent="0.2">
      <c r="A166" t="s">
        <v>234</v>
      </c>
      <c r="B166" s="23" t="s">
        <v>233</v>
      </c>
      <c r="C166" s="24">
        <v>2010</v>
      </c>
      <c r="D166" s="25">
        <v>0</v>
      </c>
      <c r="E166" s="25">
        <v>0</v>
      </c>
      <c r="F166" s="25">
        <v>0</v>
      </c>
      <c r="G166" s="25">
        <v>0</v>
      </c>
      <c r="H166" s="25">
        <v>0</v>
      </c>
      <c r="I166" s="25">
        <v>0</v>
      </c>
      <c r="J166" s="25">
        <v>11</v>
      </c>
      <c r="K166" s="25">
        <v>122</v>
      </c>
      <c r="L166" s="25">
        <v>247</v>
      </c>
      <c r="M166" s="25">
        <v>338</v>
      </c>
      <c r="N166" s="25">
        <v>11</v>
      </c>
      <c r="O166" s="25">
        <v>707</v>
      </c>
      <c r="P166" s="26">
        <v>718</v>
      </c>
      <c r="Q166" s="25">
        <v>308414.14899999998</v>
      </c>
      <c r="R166" s="25">
        <v>614160.14</v>
      </c>
      <c r="S166" s="25">
        <v>668465.34299999999</v>
      </c>
      <c r="T166" s="25">
        <v>596271.53300000005</v>
      </c>
      <c r="U166" s="25">
        <v>589867.83900000004</v>
      </c>
      <c r="V166" s="25">
        <v>656752.11300000001</v>
      </c>
      <c r="W166" s="25">
        <v>510176.82699999999</v>
      </c>
      <c r="X166" s="25">
        <v>302058.58199999999</v>
      </c>
      <c r="Y166" s="25">
        <v>180695.005</v>
      </c>
      <c r="Z166" s="25">
        <v>64732.741000000002</v>
      </c>
      <c r="AA166" s="25">
        <v>3944107.9440000001</v>
      </c>
      <c r="AB166" s="25">
        <v>245427.74600000001</v>
      </c>
      <c r="AC166" s="25">
        <v>4189535.69</v>
      </c>
      <c r="AD166" s="27">
        <v>0</v>
      </c>
      <c r="AE166" s="27">
        <v>0</v>
      </c>
      <c r="AF166" s="27">
        <v>0</v>
      </c>
      <c r="AG166" s="27">
        <v>0</v>
      </c>
      <c r="AH166" s="27">
        <v>0</v>
      </c>
      <c r="AI166" s="27">
        <v>0</v>
      </c>
      <c r="AJ166" s="27">
        <v>2.1561151776891662E-5</v>
      </c>
      <c r="AK166" s="27">
        <v>4.0389516229669646E-4</v>
      </c>
      <c r="AL166" s="27">
        <v>1.3669442605787582E-3</v>
      </c>
      <c r="AM166" s="27">
        <v>5.2214689935654044E-3</v>
      </c>
      <c r="AN166" s="27">
        <v>2.7889703213457484E-6</v>
      </c>
      <c r="AO166" s="27">
        <v>2.8806848920822502E-3</v>
      </c>
      <c r="AP166" s="27">
        <v>1.7137937306842708E-4</v>
      </c>
    </row>
    <row r="167" spans="1:42" x14ac:dyDescent="0.2">
      <c r="A167" t="s">
        <v>235</v>
      </c>
      <c r="B167" s="23" t="s">
        <v>233</v>
      </c>
      <c r="C167" s="24">
        <v>2011</v>
      </c>
      <c r="D167" s="25">
        <v>0</v>
      </c>
      <c r="E167" s="25">
        <v>0</v>
      </c>
      <c r="F167" s="25">
        <v>0</v>
      </c>
      <c r="G167" s="25">
        <v>0</v>
      </c>
      <c r="H167" s="25">
        <v>0</v>
      </c>
      <c r="I167" s="25">
        <v>0</v>
      </c>
      <c r="J167" s="25">
        <v>38</v>
      </c>
      <c r="K167" s="25">
        <v>35</v>
      </c>
      <c r="L167" s="25">
        <v>242</v>
      </c>
      <c r="M167" s="25">
        <v>341</v>
      </c>
      <c r="N167" s="25">
        <v>38</v>
      </c>
      <c r="O167" s="25">
        <v>618</v>
      </c>
      <c r="P167" s="26">
        <v>656</v>
      </c>
      <c r="Q167" s="25">
        <v>314528.50699999998</v>
      </c>
      <c r="R167" s="25">
        <v>617509.75699999998</v>
      </c>
      <c r="S167" s="25">
        <v>672288.32200000004</v>
      </c>
      <c r="T167" s="25">
        <v>612941.64599999995</v>
      </c>
      <c r="U167" s="25">
        <v>578993.21299999999</v>
      </c>
      <c r="V167" s="25">
        <v>657513.40300000005</v>
      </c>
      <c r="W167" s="25">
        <v>527206.91200000001</v>
      </c>
      <c r="X167" s="25">
        <v>309800.55699999997</v>
      </c>
      <c r="Y167" s="25">
        <v>181977.315</v>
      </c>
      <c r="Z167" s="25">
        <v>67099.349000000002</v>
      </c>
      <c r="AA167" s="25">
        <v>3980981.76</v>
      </c>
      <c r="AB167" s="25">
        <v>249076.66399999999</v>
      </c>
      <c r="AC167" s="25">
        <v>4230058.4239999996</v>
      </c>
      <c r="AD167" s="27">
        <v>0</v>
      </c>
      <c r="AE167" s="27">
        <v>0</v>
      </c>
      <c r="AF167" s="27">
        <v>0</v>
      </c>
      <c r="AG167" s="27">
        <v>0</v>
      </c>
      <c r="AH167" s="27">
        <v>0</v>
      </c>
      <c r="AI167" s="27">
        <v>0</v>
      </c>
      <c r="AJ167" s="27">
        <v>7.2077962437639656E-5</v>
      </c>
      <c r="AK167" s="27">
        <v>1.129759104984437E-4</v>
      </c>
      <c r="AL167" s="27">
        <v>1.3298360842394009E-3</v>
      </c>
      <c r="AM167" s="27">
        <v>5.0820165185209171E-3</v>
      </c>
      <c r="AN167" s="27">
        <v>9.5453841014333115E-6</v>
      </c>
      <c r="AO167" s="27">
        <v>2.4811637914019919E-3</v>
      </c>
      <c r="AP167" s="27">
        <v>1.5508060037139573E-4</v>
      </c>
    </row>
    <row r="168" spans="1:42" x14ac:dyDescent="0.2">
      <c r="A168" t="s">
        <v>236</v>
      </c>
      <c r="B168" s="23" t="s">
        <v>233</v>
      </c>
      <c r="C168" s="24">
        <v>2012</v>
      </c>
      <c r="D168" s="25">
        <v>0</v>
      </c>
      <c r="E168" s="25">
        <v>0</v>
      </c>
      <c r="F168" s="25">
        <v>0</v>
      </c>
      <c r="G168" s="25">
        <v>0</v>
      </c>
      <c r="H168" s="25">
        <v>0</v>
      </c>
      <c r="I168" s="25">
        <v>0</v>
      </c>
      <c r="J168" s="25">
        <v>12</v>
      </c>
      <c r="K168" s="25">
        <v>78</v>
      </c>
      <c r="L168" s="25">
        <v>209</v>
      </c>
      <c r="M168" s="25">
        <v>313</v>
      </c>
      <c r="N168" s="25">
        <v>12</v>
      </c>
      <c r="O168" s="25">
        <v>600</v>
      </c>
      <c r="P168" s="26">
        <v>612</v>
      </c>
      <c r="Q168" s="25">
        <v>323423.25799999997</v>
      </c>
      <c r="R168" s="25">
        <v>640213.15399999998</v>
      </c>
      <c r="S168" s="25">
        <v>688322.73199999996</v>
      </c>
      <c r="T168" s="25">
        <v>643724.83600000001</v>
      </c>
      <c r="U168" s="25">
        <v>595996.821</v>
      </c>
      <c r="V168" s="25">
        <v>678075.04099999997</v>
      </c>
      <c r="W168" s="25">
        <v>562831.01399999997</v>
      </c>
      <c r="X168" s="25">
        <v>330837.16600000003</v>
      </c>
      <c r="Y168" s="25">
        <v>188348.26800000001</v>
      </c>
      <c r="Z168" s="25">
        <v>70663.903000000006</v>
      </c>
      <c r="AA168" s="25">
        <v>4132586.8560000001</v>
      </c>
      <c r="AB168" s="25">
        <v>259012.17100000003</v>
      </c>
      <c r="AC168" s="25">
        <v>4391599.0269999998</v>
      </c>
      <c r="AD168" s="27">
        <v>0</v>
      </c>
      <c r="AE168" s="27">
        <v>0</v>
      </c>
      <c r="AF168" s="27">
        <v>0</v>
      </c>
      <c r="AG168" s="27">
        <v>0</v>
      </c>
      <c r="AH168" s="27">
        <v>0</v>
      </c>
      <c r="AI168" s="27">
        <v>0</v>
      </c>
      <c r="AJ168" s="27">
        <v>2.1320786704195375E-5</v>
      </c>
      <c r="AK168" s="27">
        <v>2.35765530647787E-4</v>
      </c>
      <c r="AL168" s="27">
        <v>1.1096465192873448E-3</v>
      </c>
      <c r="AM168" s="27">
        <v>4.4294185108909138E-3</v>
      </c>
      <c r="AN168" s="27">
        <v>2.903750221868295E-6</v>
      </c>
      <c r="AO168" s="27">
        <v>2.3164934592977099E-3</v>
      </c>
      <c r="AP168" s="27">
        <v>1.393569850611045E-4</v>
      </c>
    </row>
    <row r="169" spans="1:42" x14ac:dyDescent="0.2">
      <c r="A169" t="s">
        <v>237</v>
      </c>
      <c r="B169" s="23" t="s">
        <v>233</v>
      </c>
      <c r="C169" s="24">
        <v>2013</v>
      </c>
      <c r="D169" s="25">
        <v>0</v>
      </c>
      <c r="E169" s="25">
        <v>0</v>
      </c>
      <c r="F169" s="25">
        <v>0</v>
      </c>
      <c r="G169" s="25">
        <v>0</v>
      </c>
      <c r="H169" s="25">
        <v>0</v>
      </c>
      <c r="I169" s="25">
        <v>14</v>
      </c>
      <c r="J169" s="25">
        <v>80</v>
      </c>
      <c r="K169" s="25">
        <v>107</v>
      </c>
      <c r="L169" s="25">
        <v>185</v>
      </c>
      <c r="M169" s="25">
        <v>344</v>
      </c>
      <c r="N169" s="25">
        <v>94</v>
      </c>
      <c r="O169" s="25">
        <v>636</v>
      </c>
      <c r="P169" s="26">
        <v>730</v>
      </c>
      <c r="Q169" s="25">
        <v>304855.06699999998</v>
      </c>
      <c r="R169" s="25">
        <v>602321.21100000001</v>
      </c>
      <c r="S169" s="25">
        <v>646775.96900000004</v>
      </c>
      <c r="T169" s="25">
        <v>625325.99300000002</v>
      </c>
      <c r="U169" s="25">
        <v>553248.03200000001</v>
      </c>
      <c r="V169" s="25">
        <v>627969.61800000002</v>
      </c>
      <c r="W169" s="25">
        <v>543455.56200000003</v>
      </c>
      <c r="X169" s="25">
        <v>321902.55900000001</v>
      </c>
      <c r="Y169" s="25">
        <v>179778.56599999999</v>
      </c>
      <c r="Z169" s="25">
        <v>67547.918999999994</v>
      </c>
      <c r="AA169" s="25">
        <v>3903951.4520000005</v>
      </c>
      <c r="AB169" s="25">
        <v>247326.48499999999</v>
      </c>
      <c r="AC169" s="25">
        <v>4151277.9370000004</v>
      </c>
      <c r="AD169" s="27">
        <v>0</v>
      </c>
      <c r="AE169" s="27">
        <v>0</v>
      </c>
      <c r="AF169" s="27">
        <v>0</v>
      </c>
      <c r="AG169" s="27">
        <v>0</v>
      </c>
      <c r="AH169" s="27">
        <v>0</v>
      </c>
      <c r="AI169" s="27">
        <v>2.2294072195065973E-5</v>
      </c>
      <c r="AJ169" s="27">
        <v>1.4720614820020923E-4</v>
      </c>
      <c r="AK169" s="27">
        <v>3.3239872442269091E-4</v>
      </c>
      <c r="AL169" s="27">
        <v>1.0290436958986535E-3</v>
      </c>
      <c r="AM169" s="27">
        <v>5.0926809455077368E-3</v>
      </c>
      <c r="AN169" s="27">
        <v>2.407816827533643E-5</v>
      </c>
      <c r="AO169" s="27">
        <v>2.5714997728609615E-3</v>
      </c>
      <c r="AP169" s="27">
        <v>1.7584946396712438E-4</v>
      </c>
    </row>
    <row r="170" spans="1:42" x14ac:dyDescent="0.2">
      <c r="A170" t="s">
        <v>238</v>
      </c>
      <c r="B170" s="23" t="s">
        <v>233</v>
      </c>
      <c r="C170" s="24">
        <v>2014</v>
      </c>
      <c r="D170" s="25">
        <v>0</v>
      </c>
      <c r="E170" s="25">
        <v>0</v>
      </c>
      <c r="F170" s="25">
        <v>0</v>
      </c>
      <c r="G170" s="25">
        <v>0</v>
      </c>
      <c r="H170" s="25">
        <v>0</v>
      </c>
      <c r="I170" s="25">
        <v>37</v>
      </c>
      <c r="J170" s="25">
        <v>60</v>
      </c>
      <c r="K170" s="25">
        <v>114</v>
      </c>
      <c r="L170" s="25">
        <v>162</v>
      </c>
      <c r="M170" s="25">
        <v>292</v>
      </c>
      <c r="N170" s="25">
        <v>97</v>
      </c>
      <c r="O170" s="25">
        <v>568</v>
      </c>
      <c r="P170" s="26">
        <v>665</v>
      </c>
      <c r="Q170" s="25">
        <v>314598.27600000001</v>
      </c>
      <c r="R170" s="25">
        <v>631068.60699999996</v>
      </c>
      <c r="S170" s="25">
        <v>671577.51699999999</v>
      </c>
      <c r="T170" s="25">
        <v>657621.43000000005</v>
      </c>
      <c r="U170" s="25">
        <v>579181.58900000004</v>
      </c>
      <c r="V170" s="25">
        <v>650460.17299999995</v>
      </c>
      <c r="W170" s="25">
        <v>586518.06299999997</v>
      </c>
      <c r="X170" s="25">
        <v>356156.15700000001</v>
      </c>
      <c r="Y170" s="25">
        <v>193540.44899999999</v>
      </c>
      <c r="Z170" s="25">
        <v>74512.044999999998</v>
      </c>
      <c r="AA170" s="25">
        <v>4091025.6550000003</v>
      </c>
      <c r="AB170" s="25">
        <v>268052.49400000001</v>
      </c>
      <c r="AC170" s="25">
        <v>4359078.1490000002</v>
      </c>
      <c r="AD170" s="27">
        <v>0</v>
      </c>
      <c r="AE170" s="27">
        <v>0</v>
      </c>
      <c r="AF170" s="27">
        <v>0</v>
      </c>
      <c r="AG170" s="27">
        <v>0</v>
      </c>
      <c r="AH170" s="27">
        <v>0</v>
      </c>
      <c r="AI170" s="27">
        <v>5.6882806259069764E-5</v>
      </c>
      <c r="AJ170" s="27">
        <v>1.0229863969253408E-4</v>
      </c>
      <c r="AK170" s="27">
        <v>3.2008431627366193E-4</v>
      </c>
      <c r="AL170" s="27">
        <v>8.3703432970748154E-4</v>
      </c>
      <c r="AM170" s="27">
        <v>3.9188294993111519E-3</v>
      </c>
      <c r="AN170" s="27">
        <v>2.3710435519133891E-5</v>
      </c>
      <c r="AO170" s="27">
        <v>2.1189879322667297E-3</v>
      </c>
      <c r="AP170" s="27">
        <v>1.5255519109070231E-4</v>
      </c>
    </row>
    <row r="171" spans="1:42" x14ac:dyDescent="0.2">
      <c r="A171" t="s">
        <v>239</v>
      </c>
      <c r="B171" s="23" t="s">
        <v>233</v>
      </c>
      <c r="C171" s="24">
        <v>2015</v>
      </c>
      <c r="D171" s="25">
        <v>0</v>
      </c>
      <c r="E171" s="25">
        <v>0</v>
      </c>
      <c r="F171" s="25">
        <v>0</v>
      </c>
      <c r="G171" s="25">
        <v>0</v>
      </c>
      <c r="H171" s="25">
        <v>0</v>
      </c>
      <c r="I171" s="25">
        <v>0</v>
      </c>
      <c r="J171" s="25">
        <v>26</v>
      </c>
      <c r="K171" s="25">
        <v>74</v>
      </c>
      <c r="L171" s="25">
        <v>178</v>
      </c>
      <c r="M171" s="25">
        <v>291</v>
      </c>
      <c r="N171" s="25">
        <v>26</v>
      </c>
      <c r="O171" s="25">
        <v>543</v>
      </c>
      <c r="P171" s="26">
        <v>569</v>
      </c>
      <c r="Q171" s="25">
        <v>306051.16200000001</v>
      </c>
      <c r="R171" s="25">
        <v>611289.18400000001</v>
      </c>
      <c r="S171" s="25">
        <v>645802.44900000002</v>
      </c>
      <c r="T171" s="25">
        <v>645142.49399999995</v>
      </c>
      <c r="U171" s="25">
        <v>556146.72</v>
      </c>
      <c r="V171" s="25">
        <v>614972.71799999999</v>
      </c>
      <c r="W171" s="25">
        <v>577402.14599999995</v>
      </c>
      <c r="X171" s="25">
        <v>354598.95699999999</v>
      </c>
      <c r="Y171" s="25">
        <v>186712.745</v>
      </c>
      <c r="Z171" s="25">
        <v>72344.498999999996</v>
      </c>
      <c r="AA171" s="25">
        <v>3956806.8729999997</v>
      </c>
      <c r="AB171" s="25">
        <v>259057.24400000001</v>
      </c>
      <c r="AC171" s="25">
        <v>4215864.1169999996</v>
      </c>
      <c r="AD171" s="27">
        <v>0</v>
      </c>
      <c r="AE171" s="27">
        <v>0</v>
      </c>
      <c r="AF171" s="27">
        <v>0</v>
      </c>
      <c r="AG171" s="27">
        <v>0</v>
      </c>
      <c r="AH171" s="27">
        <v>0</v>
      </c>
      <c r="AI171" s="27">
        <v>0</v>
      </c>
      <c r="AJ171" s="27">
        <v>4.5029274969130444E-5</v>
      </c>
      <c r="AK171" s="27">
        <v>2.0868645702192519E-4</v>
      </c>
      <c r="AL171" s="27">
        <v>9.5333609925771267E-4</v>
      </c>
      <c r="AM171" s="27">
        <v>4.022420557505001E-3</v>
      </c>
      <c r="AN171" s="27">
        <v>6.5709550237126277E-6</v>
      </c>
      <c r="AO171" s="27">
        <v>2.0960618263969489E-3</v>
      </c>
      <c r="AP171" s="27">
        <v>1.3496639934517131E-4</v>
      </c>
    </row>
    <row r="172" spans="1:42" x14ac:dyDescent="0.2">
      <c r="A172" t="s">
        <v>240</v>
      </c>
      <c r="B172" s="23" t="s">
        <v>233</v>
      </c>
      <c r="C172" s="24">
        <v>2016</v>
      </c>
      <c r="D172" s="25">
        <v>0</v>
      </c>
      <c r="E172" s="25">
        <v>0</v>
      </c>
      <c r="F172" s="25">
        <v>0</v>
      </c>
      <c r="G172" s="25">
        <v>0</v>
      </c>
      <c r="H172" s="25">
        <v>0</v>
      </c>
      <c r="I172" s="25">
        <v>0</v>
      </c>
      <c r="J172" s="25">
        <v>31</v>
      </c>
      <c r="K172" s="25">
        <v>81</v>
      </c>
      <c r="L172" s="25">
        <v>175</v>
      </c>
      <c r="M172" s="25">
        <v>253</v>
      </c>
      <c r="N172" s="25">
        <v>31</v>
      </c>
      <c r="O172" s="25">
        <v>509</v>
      </c>
      <c r="P172" s="26">
        <v>540</v>
      </c>
      <c r="Q172" s="25">
        <v>322616.96299999999</v>
      </c>
      <c r="R172" s="25">
        <v>652008.51100000006</v>
      </c>
      <c r="S172" s="25">
        <v>677643.07499999995</v>
      </c>
      <c r="T172" s="25">
        <v>694441.08</v>
      </c>
      <c r="U172" s="25">
        <v>599295.41099999996</v>
      </c>
      <c r="V172" s="25">
        <v>649184.45600000001</v>
      </c>
      <c r="W172" s="25">
        <v>641557.15</v>
      </c>
      <c r="X172" s="25">
        <v>421503.93599999999</v>
      </c>
      <c r="Y172" s="25">
        <v>213074.03400000001</v>
      </c>
      <c r="Z172" s="25">
        <v>83537.672999999995</v>
      </c>
      <c r="AA172" s="25">
        <v>4236746.6460000006</v>
      </c>
      <c r="AB172" s="25">
        <v>296611.70699999999</v>
      </c>
      <c r="AC172" s="25">
        <v>4533358.3530000011</v>
      </c>
      <c r="AD172" s="27">
        <v>0</v>
      </c>
      <c r="AE172" s="27">
        <v>0</v>
      </c>
      <c r="AF172" s="27">
        <v>0</v>
      </c>
      <c r="AG172" s="27">
        <v>0</v>
      </c>
      <c r="AH172" s="27">
        <v>0</v>
      </c>
      <c r="AI172" s="27">
        <v>0</v>
      </c>
      <c r="AJ172" s="27">
        <v>4.8319935332339449E-5</v>
      </c>
      <c r="AK172" s="27">
        <v>1.9216902401594655E-4</v>
      </c>
      <c r="AL172" s="27">
        <v>8.213107750144721E-4</v>
      </c>
      <c r="AM172" s="27">
        <v>3.0285737070985929E-3</v>
      </c>
      <c r="AN172" s="27">
        <v>7.3169350424264185E-6</v>
      </c>
      <c r="AO172" s="27">
        <v>1.7160482475494468E-3</v>
      </c>
      <c r="AP172" s="27">
        <v>1.1911698964690248E-4</v>
      </c>
    </row>
    <row r="173" spans="1:42" x14ac:dyDescent="0.2">
      <c r="A173" t="s">
        <v>241</v>
      </c>
      <c r="B173" s="28" t="s">
        <v>233</v>
      </c>
      <c r="C173" s="24">
        <v>2017</v>
      </c>
      <c r="D173" s="25">
        <v>0</v>
      </c>
      <c r="E173" s="25">
        <v>0</v>
      </c>
      <c r="F173" s="25">
        <v>0</v>
      </c>
      <c r="G173" s="25">
        <v>0</v>
      </c>
      <c r="H173" s="25">
        <v>0</v>
      </c>
      <c r="I173" s="25">
        <v>0</v>
      </c>
      <c r="J173" s="25">
        <v>58</v>
      </c>
      <c r="K173" s="25">
        <v>121</v>
      </c>
      <c r="L173" s="25">
        <v>183</v>
      </c>
      <c r="M173" s="25">
        <v>266</v>
      </c>
      <c r="N173" s="25">
        <v>58</v>
      </c>
      <c r="O173" s="25">
        <v>570</v>
      </c>
      <c r="P173" s="26">
        <v>628</v>
      </c>
      <c r="Q173" s="25">
        <v>295918</v>
      </c>
      <c r="R173" s="25">
        <v>586095</v>
      </c>
      <c r="S173" s="25">
        <v>618373</v>
      </c>
      <c r="T173" s="25">
        <v>640936</v>
      </c>
      <c r="U173" s="25">
        <v>543239</v>
      </c>
      <c r="V173" s="25">
        <v>569889</v>
      </c>
      <c r="W173" s="25">
        <v>564752</v>
      </c>
      <c r="X173" s="25">
        <v>370525</v>
      </c>
      <c r="Y173" s="25">
        <v>183095</v>
      </c>
      <c r="Z173" s="25">
        <v>71512</v>
      </c>
      <c r="AA173" s="25">
        <v>3819202</v>
      </c>
      <c r="AB173" s="25">
        <v>254607</v>
      </c>
      <c r="AC173" s="25">
        <v>4073809</v>
      </c>
      <c r="AD173" s="27">
        <v>0</v>
      </c>
      <c r="AE173" s="27">
        <v>0</v>
      </c>
      <c r="AF173" s="27">
        <v>0</v>
      </c>
      <c r="AG173" s="27">
        <v>0</v>
      </c>
      <c r="AH173" s="27">
        <v>0</v>
      </c>
      <c r="AI173" s="27">
        <v>0</v>
      </c>
      <c r="AJ173" s="27">
        <v>1.026999461710627E-4</v>
      </c>
      <c r="AK173" s="27">
        <v>3.265636596720869E-4</v>
      </c>
      <c r="AL173" s="27">
        <v>9.9948114366858742E-4</v>
      </c>
      <c r="AM173" s="27">
        <v>3.7196554424432263E-3</v>
      </c>
      <c r="AN173" s="27">
        <v>1.5186418524079114E-5</v>
      </c>
      <c r="AO173" s="27">
        <v>2.238744417867537E-3</v>
      </c>
      <c r="AP173" s="27">
        <v>1.5415548446183903E-4</v>
      </c>
    </row>
    <row r="174" spans="1:42" x14ac:dyDescent="0.2">
      <c r="A174" t="s">
        <v>242</v>
      </c>
      <c r="B174" s="23" t="s">
        <v>243</v>
      </c>
      <c r="C174" s="24">
        <v>2009</v>
      </c>
      <c r="D174" s="25">
        <v>0</v>
      </c>
      <c r="E174" s="25">
        <v>0</v>
      </c>
      <c r="F174" s="25">
        <v>0</v>
      </c>
      <c r="G174" s="25">
        <v>0</v>
      </c>
      <c r="H174" s="25">
        <v>0</v>
      </c>
      <c r="I174" s="25">
        <v>0</v>
      </c>
      <c r="J174" s="25">
        <v>0</v>
      </c>
      <c r="K174" s="25">
        <v>0</v>
      </c>
      <c r="L174" s="25">
        <v>11</v>
      </c>
      <c r="M174" s="25">
        <v>70</v>
      </c>
      <c r="N174" s="25">
        <v>0</v>
      </c>
      <c r="O174" s="25">
        <v>81</v>
      </c>
      <c r="P174" s="26">
        <v>81</v>
      </c>
      <c r="Q174" s="25">
        <v>70908.907999999996</v>
      </c>
      <c r="R174" s="25">
        <v>154170.177</v>
      </c>
      <c r="S174" s="25">
        <v>173479.875</v>
      </c>
      <c r="T174" s="25">
        <v>147387.47700000001</v>
      </c>
      <c r="U174" s="25">
        <v>184908.92800000001</v>
      </c>
      <c r="V174" s="25">
        <v>216653.70199999999</v>
      </c>
      <c r="W174" s="25">
        <v>171821.56099999999</v>
      </c>
      <c r="X174" s="25">
        <v>101939.62</v>
      </c>
      <c r="Y174" s="25">
        <v>68907.930999999997</v>
      </c>
      <c r="Z174" s="25">
        <v>26937.315999999999</v>
      </c>
      <c r="AA174" s="25">
        <v>1119330.628</v>
      </c>
      <c r="AB174" s="25">
        <v>95845.247000000003</v>
      </c>
      <c r="AC174" s="25">
        <v>1215175.875</v>
      </c>
      <c r="AD174" s="27">
        <v>0</v>
      </c>
      <c r="AE174" s="27">
        <v>0</v>
      </c>
      <c r="AF174" s="27">
        <v>0</v>
      </c>
      <c r="AG174" s="27">
        <v>0</v>
      </c>
      <c r="AH174" s="27">
        <v>0</v>
      </c>
      <c r="AI174" s="27">
        <v>0</v>
      </c>
      <c r="AJ174" s="27">
        <v>0</v>
      </c>
      <c r="AK174" s="27">
        <v>0</v>
      </c>
      <c r="AL174" s="27">
        <v>1.5963329388020664E-4</v>
      </c>
      <c r="AM174" s="27">
        <v>2.5986256388721134E-3</v>
      </c>
      <c r="AN174" s="27">
        <v>0</v>
      </c>
      <c r="AO174" s="27">
        <v>8.4511232987901838E-4</v>
      </c>
      <c r="AP174" s="27">
        <v>6.6657017857600241E-5</v>
      </c>
    </row>
    <row r="175" spans="1:42" x14ac:dyDescent="0.2">
      <c r="A175" t="s">
        <v>244</v>
      </c>
      <c r="B175" s="23" t="s">
        <v>243</v>
      </c>
      <c r="C175" s="24">
        <v>2010</v>
      </c>
      <c r="D175" s="25">
        <v>0</v>
      </c>
      <c r="E175" s="25">
        <v>0</v>
      </c>
      <c r="F175" s="25">
        <v>0</v>
      </c>
      <c r="G175" s="25">
        <v>0</v>
      </c>
      <c r="H175" s="25">
        <v>0</v>
      </c>
      <c r="I175" s="25">
        <v>0</v>
      </c>
      <c r="J175" s="25">
        <v>0</v>
      </c>
      <c r="K175" s="25">
        <v>0</v>
      </c>
      <c r="L175" s="25">
        <v>0</v>
      </c>
      <c r="M175" s="25">
        <v>100</v>
      </c>
      <c r="N175" s="25">
        <v>0</v>
      </c>
      <c r="O175" s="25">
        <v>100</v>
      </c>
      <c r="P175" s="26">
        <v>100</v>
      </c>
      <c r="Q175" s="25">
        <v>69854.608999999997</v>
      </c>
      <c r="R175" s="25">
        <v>156391.02499999999</v>
      </c>
      <c r="S175" s="25">
        <v>171735.96100000001</v>
      </c>
      <c r="T175" s="25">
        <v>144232.56400000001</v>
      </c>
      <c r="U175" s="25">
        <v>182626.19399999999</v>
      </c>
      <c r="V175" s="25">
        <v>218987.40700000001</v>
      </c>
      <c r="W175" s="25">
        <v>180791.66800000001</v>
      </c>
      <c r="X175" s="25">
        <v>106281.59299999999</v>
      </c>
      <c r="Y175" s="25">
        <v>69812.343999999997</v>
      </c>
      <c r="Z175" s="25">
        <v>27321.834999999999</v>
      </c>
      <c r="AA175" s="25">
        <v>1124619.4280000001</v>
      </c>
      <c r="AB175" s="25">
        <v>97134.179000000004</v>
      </c>
      <c r="AC175" s="25">
        <v>1221753.6070000001</v>
      </c>
      <c r="AD175" s="27">
        <v>0</v>
      </c>
      <c r="AE175" s="27">
        <v>0</v>
      </c>
      <c r="AF175" s="27">
        <v>0</v>
      </c>
      <c r="AG175" s="27">
        <v>0</v>
      </c>
      <c r="AH175" s="27">
        <v>0</v>
      </c>
      <c r="AI175" s="27">
        <v>0</v>
      </c>
      <c r="AJ175" s="27">
        <v>0</v>
      </c>
      <c r="AK175" s="27">
        <v>0</v>
      </c>
      <c r="AL175" s="27">
        <v>0</v>
      </c>
      <c r="AM175" s="27">
        <v>3.6600762723294393E-3</v>
      </c>
      <c r="AN175" s="27">
        <v>0</v>
      </c>
      <c r="AO175" s="27">
        <v>1.0295037342107972E-3</v>
      </c>
      <c r="AP175" s="27">
        <v>8.1849563960403342E-5</v>
      </c>
    </row>
    <row r="176" spans="1:42" x14ac:dyDescent="0.2">
      <c r="A176" t="s">
        <v>245</v>
      </c>
      <c r="B176" s="23" t="s">
        <v>243</v>
      </c>
      <c r="C176" s="24">
        <v>2011</v>
      </c>
      <c r="D176" s="25">
        <v>0</v>
      </c>
      <c r="E176" s="25">
        <v>0</v>
      </c>
      <c r="F176" s="25">
        <v>0</v>
      </c>
      <c r="G176" s="25">
        <v>0</v>
      </c>
      <c r="H176" s="25">
        <v>0</v>
      </c>
      <c r="I176" s="25">
        <v>0</v>
      </c>
      <c r="J176" s="25">
        <v>0</v>
      </c>
      <c r="K176" s="25">
        <v>0</v>
      </c>
      <c r="L176" s="25">
        <v>31</v>
      </c>
      <c r="M176" s="25">
        <v>117</v>
      </c>
      <c r="N176" s="25">
        <v>0</v>
      </c>
      <c r="O176" s="25">
        <v>148</v>
      </c>
      <c r="P176" s="26">
        <v>148</v>
      </c>
      <c r="Q176" s="25">
        <v>75157.97</v>
      </c>
      <c r="R176" s="25">
        <v>166886.807</v>
      </c>
      <c r="S176" s="25">
        <v>181159.73</v>
      </c>
      <c r="T176" s="25">
        <v>155798.014</v>
      </c>
      <c r="U176" s="25">
        <v>188515.22200000001</v>
      </c>
      <c r="V176" s="25">
        <v>232141.93</v>
      </c>
      <c r="W176" s="25">
        <v>198767.24100000001</v>
      </c>
      <c r="X176" s="25">
        <v>117381.606</v>
      </c>
      <c r="Y176" s="25">
        <v>73424.724000000002</v>
      </c>
      <c r="Z176" s="25">
        <v>29012.755000000001</v>
      </c>
      <c r="AA176" s="25">
        <v>1198426.9139999999</v>
      </c>
      <c r="AB176" s="25">
        <v>102437.47900000001</v>
      </c>
      <c r="AC176" s="25">
        <v>1300864.3929999999</v>
      </c>
      <c r="AD176" s="27">
        <v>0</v>
      </c>
      <c r="AE176" s="27">
        <v>0</v>
      </c>
      <c r="AF176" s="27">
        <v>0</v>
      </c>
      <c r="AG176" s="27">
        <v>0</v>
      </c>
      <c r="AH176" s="27">
        <v>0</v>
      </c>
      <c r="AI176" s="27">
        <v>0</v>
      </c>
      <c r="AJ176" s="27">
        <v>0</v>
      </c>
      <c r="AK176" s="27">
        <v>0</v>
      </c>
      <c r="AL176" s="27">
        <v>4.2220111035078594E-4</v>
      </c>
      <c r="AM176" s="27">
        <v>4.0327090619281074E-3</v>
      </c>
      <c r="AN176" s="27">
        <v>0</v>
      </c>
      <c r="AO176" s="27">
        <v>1.4447837007000141E-3</v>
      </c>
      <c r="AP176" s="27">
        <v>1.1377050582396871E-4</v>
      </c>
    </row>
    <row r="177" spans="1:42" x14ac:dyDescent="0.2">
      <c r="A177" t="s">
        <v>246</v>
      </c>
      <c r="B177" s="23" t="s">
        <v>243</v>
      </c>
      <c r="C177" s="24">
        <v>2012</v>
      </c>
      <c r="D177" s="25">
        <v>0</v>
      </c>
      <c r="E177" s="25">
        <v>0</v>
      </c>
      <c r="F177" s="25">
        <v>0</v>
      </c>
      <c r="G177" s="25">
        <v>0</v>
      </c>
      <c r="H177" s="25">
        <v>0</v>
      </c>
      <c r="I177" s="25">
        <v>0</v>
      </c>
      <c r="J177" s="25">
        <v>0</v>
      </c>
      <c r="K177" s="25">
        <v>0</v>
      </c>
      <c r="L177" s="25">
        <v>13</v>
      </c>
      <c r="M177" s="25">
        <v>38</v>
      </c>
      <c r="N177" s="25">
        <v>0</v>
      </c>
      <c r="O177" s="25">
        <v>51</v>
      </c>
      <c r="P177" s="26">
        <v>51</v>
      </c>
      <c r="Q177" s="25">
        <v>67997.369000000006</v>
      </c>
      <c r="R177" s="25">
        <v>151752.61799999999</v>
      </c>
      <c r="S177" s="25">
        <v>166605.57199999999</v>
      </c>
      <c r="T177" s="25">
        <v>143640.47099999999</v>
      </c>
      <c r="U177" s="25">
        <v>169248.83499999999</v>
      </c>
      <c r="V177" s="25">
        <v>213957.14499999999</v>
      </c>
      <c r="W177" s="25">
        <v>189178.64600000001</v>
      </c>
      <c r="X177" s="25">
        <v>112263.77099999999</v>
      </c>
      <c r="Y177" s="25">
        <v>69188.3</v>
      </c>
      <c r="Z177" s="25">
        <v>28274.793000000001</v>
      </c>
      <c r="AA177" s="25">
        <v>1102380.656</v>
      </c>
      <c r="AB177" s="25">
        <v>97463.093000000008</v>
      </c>
      <c r="AC177" s="25">
        <v>1199843.7490000001</v>
      </c>
      <c r="AD177" s="27">
        <v>0</v>
      </c>
      <c r="AE177" s="27">
        <v>0</v>
      </c>
      <c r="AF177" s="27">
        <v>0</v>
      </c>
      <c r="AG177" s="27">
        <v>0</v>
      </c>
      <c r="AH177" s="27">
        <v>0</v>
      </c>
      <c r="AI177" s="27">
        <v>0</v>
      </c>
      <c r="AJ177" s="27">
        <v>0</v>
      </c>
      <c r="AK177" s="27">
        <v>0</v>
      </c>
      <c r="AL177" s="27">
        <v>1.8789303971914327E-4</v>
      </c>
      <c r="AM177" s="27">
        <v>1.3439532519300848E-3</v>
      </c>
      <c r="AN177" s="27">
        <v>0</v>
      </c>
      <c r="AO177" s="27">
        <v>5.232750001069635E-4</v>
      </c>
      <c r="AP177" s="27">
        <v>4.2505534610240321E-5</v>
      </c>
    </row>
    <row r="178" spans="1:42" x14ac:dyDescent="0.2">
      <c r="A178" t="s">
        <v>247</v>
      </c>
      <c r="B178" s="23" t="s">
        <v>243</v>
      </c>
      <c r="C178" s="24">
        <v>2013</v>
      </c>
      <c r="D178" s="25">
        <v>0</v>
      </c>
      <c r="E178" s="25">
        <v>0</v>
      </c>
      <c r="F178" s="25">
        <v>0</v>
      </c>
      <c r="G178" s="25">
        <v>0</v>
      </c>
      <c r="H178" s="25">
        <v>0</v>
      </c>
      <c r="I178" s="25">
        <v>0</v>
      </c>
      <c r="J178" s="25">
        <v>0</v>
      </c>
      <c r="K178" s="25">
        <v>0</v>
      </c>
      <c r="L178" s="25">
        <v>23</v>
      </c>
      <c r="M178" s="25">
        <v>82</v>
      </c>
      <c r="N178" s="25">
        <v>0</v>
      </c>
      <c r="O178" s="25">
        <v>105</v>
      </c>
      <c r="P178" s="26">
        <v>105</v>
      </c>
      <c r="Q178" s="25">
        <v>67206.489000000001</v>
      </c>
      <c r="R178" s="25">
        <v>151387.834</v>
      </c>
      <c r="S178" s="25">
        <v>166279.99900000001</v>
      </c>
      <c r="T178" s="25">
        <v>146565.72200000001</v>
      </c>
      <c r="U178" s="25">
        <v>166515.976</v>
      </c>
      <c r="V178" s="25">
        <v>214111.89799999999</v>
      </c>
      <c r="W178" s="25">
        <v>197092.21400000001</v>
      </c>
      <c r="X178" s="25">
        <v>120085.683</v>
      </c>
      <c r="Y178" s="25">
        <v>70659.910999999993</v>
      </c>
      <c r="Z178" s="25">
        <v>29655.079000000002</v>
      </c>
      <c r="AA178" s="25">
        <v>1109160.132</v>
      </c>
      <c r="AB178" s="25">
        <v>100314.98999999999</v>
      </c>
      <c r="AC178" s="25">
        <v>1209475.122</v>
      </c>
      <c r="AD178" s="27">
        <v>0</v>
      </c>
      <c r="AE178" s="27">
        <v>0</v>
      </c>
      <c r="AF178" s="27">
        <v>0</v>
      </c>
      <c r="AG178" s="27">
        <v>0</v>
      </c>
      <c r="AH178" s="27">
        <v>0</v>
      </c>
      <c r="AI178" s="27">
        <v>0</v>
      </c>
      <c r="AJ178" s="27">
        <v>0</v>
      </c>
      <c r="AK178" s="27">
        <v>0</v>
      </c>
      <c r="AL178" s="27">
        <v>3.2550281587532713E-4</v>
      </c>
      <c r="AM178" s="27">
        <v>2.7651249892134831E-3</v>
      </c>
      <c r="AN178" s="27">
        <v>0</v>
      </c>
      <c r="AO178" s="27">
        <v>1.0467029902510084E-3</v>
      </c>
      <c r="AP178" s="27">
        <v>8.681451820717979E-5</v>
      </c>
    </row>
    <row r="179" spans="1:42" x14ac:dyDescent="0.2">
      <c r="A179" t="s">
        <v>248</v>
      </c>
      <c r="B179" s="23" t="s">
        <v>243</v>
      </c>
      <c r="C179" s="24">
        <v>2014</v>
      </c>
      <c r="D179" s="25">
        <v>0</v>
      </c>
      <c r="E179" s="25">
        <v>0</v>
      </c>
      <c r="F179" s="25">
        <v>0</v>
      </c>
      <c r="G179" s="25">
        <v>0</v>
      </c>
      <c r="H179" s="25">
        <v>0</v>
      </c>
      <c r="I179" s="25">
        <v>0</v>
      </c>
      <c r="J179" s="25">
        <v>0</v>
      </c>
      <c r="K179" s="25">
        <v>0</v>
      </c>
      <c r="L179" s="25">
        <v>0</v>
      </c>
      <c r="M179" s="25">
        <v>61</v>
      </c>
      <c r="N179" s="25">
        <v>0</v>
      </c>
      <c r="O179" s="25">
        <v>61</v>
      </c>
      <c r="P179" s="26">
        <v>61</v>
      </c>
      <c r="Q179" s="25">
        <v>66884.796000000002</v>
      </c>
      <c r="R179" s="25">
        <v>151765.29800000001</v>
      </c>
      <c r="S179" s="25">
        <v>166033.07699999999</v>
      </c>
      <c r="T179" s="25">
        <v>150840.177</v>
      </c>
      <c r="U179" s="25">
        <v>164227.603</v>
      </c>
      <c r="V179" s="25">
        <v>212276.182</v>
      </c>
      <c r="W179" s="25">
        <v>203724.00399999999</v>
      </c>
      <c r="X179" s="25">
        <v>128155.882</v>
      </c>
      <c r="Y179" s="25">
        <v>72090.087</v>
      </c>
      <c r="Z179" s="25">
        <v>30317.253000000001</v>
      </c>
      <c r="AA179" s="25">
        <v>1115751.1370000001</v>
      </c>
      <c r="AB179" s="25">
        <v>102407.34</v>
      </c>
      <c r="AC179" s="25">
        <v>1218158.4770000002</v>
      </c>
      <c r="AD179" s="27">
        <v>0</v>
      </c>
      <c r="AE179" s="27">
        <v>0</v>
      </c>
      <c r="AF179" s="27">
        <v>0</v>
      </c>
      <c r="AG179" s="27">
        <v>0</v>
      </c>
      <c r="AH179" s="27">
        <v>0</v>
      </c>
      <c r="AI179" s="27">
        <v>0</v>
      </c>
      <c r="AJ179" s="27">
        <v>0</v>
      </c>
      <c r="AK179" s="27">
        <v>0</v>
      </c>
      <c r="AL179" s="27">
        <v>0</v>
      </c>
      <c r="AM179" s="27">
        <v>2.012055643695687E-3</v>
      </c>
      <c r="AN179" s="27">
        <v>0</v>
      </c>
      <c r="AO179" s="27">
        <v>5.9566042824664715E-4</v>
      </c>
      <c r="AP179" s="27">
        <v>5.0075586347538906E-5</v>
      </c>
    </row>
    <row r="180" spans="1:42" x14ac:dyDescent="0.2">
      <c r="A180" t="s">
        <v>249</v>
      </c>
      <c r="B180" s="23" t="s">
        <v>243</v>
      </c>
      <c r="C180" s="24">
        <v>2015</v>
      </c>
      <c r="D180" s="25">
        <v>0</v>
      </c>
      <c r="E180" s="25">
        <v>0</v>
      </c>
      <c r="F180" s="25">
        <v>0</v>
      </c>
      <c r="G180" s="25">
        <v>0</v>
      </c>
      <c r="H180" s="25">
        <v>0</v>
      </c>
      <c r="I180" s="25">
        <v>0</v>
      </c>
      <c r="J180" s="25">
        <v>0</v>
      </c>
      <c r="K180" s="25">
        <v>0</v>
      </c>
      <c r="L180" s="25">
        <v>37</v>
      </c>
      <c r="M180" s="25">
        <v>133</v>
      </c>
      <c r="N180" s="25">
        <v>0</v>
      </c>
      <c r="O180" s="25">
        <v>170</v>
      </c>
      <c r="P180" s="26">
        <v>170</v>
      </c>
      <c r="Q180" s="25">
        <v>66692.213000000003</v>
      </c>
      <c r="R180" s="25">
        <v>150209.45000000001</v>
      </c>
      <c r="S180" s="25">
        <v>164312.24799999999</v>
      </c>
      <c r="T180" s="25">
        <v>151581.05799999999</v>
      </c>
      <c r="U180" s="25">
        <v>158881.65</v>
      </c>
      <c r="V180" s="25">
        <v>204441.853</v>
      </c>
      <c r="W180" s="25">
        <v>202884.859</v>
      </c>
      <c r="X180" s="25">
        <v>132451.45499999999</v>
      </c>
      <c r="Y180" s="25">
        <v>71818.831000000006</v>
      </c>
      <c r="Z180" s="25">
        <v>30593.991000000002</v>
      </c>
      <c r="AA180" s="25">
        <v>1099003.331</v>
      </c>
      <c r="AB180" s="25">
        <v>102412.82200000001</v>
      </c>
      <c r="AC180" s="25">
        <v>1201416.1529999999</v>
      </c>
      <c r="AD180" s="27">
        <v>0</v>
      </c>
      <c r="AE180" s="27">
        <v>0</v>
      </c>
      <c r="AF180" s="27">
        <v>0</v>
      </c>
      <c r="AG180" s="27">
        <v>0</v>
      </c>
      <c r="AH180" s="27">
        <v>0</v>
      </c>
      <c r="AI180" s="27">
        <v>0</v>
      </c>
      <c r="AJ180" s="27">
        <v>0</v>
      </c>
      <c r="AK180" s="27">
        <v>0</v>
      </c>
      <c r="AL180" s="27">
        <v>5.1518521653464387E-4</v>
      </c>
      <c r="AM180" s="27">
        <v>4.3472589110717854E-3</v>
      </c>
      <c r="AN180" s="27">
        <v>0</v>
      </c>
      <c r="AO180" s="27">
        <v>1.6599483998204832E-3</v>
      </c>
      <c r="AP180" s="27">
        <v>1.414996790042326E-4</v>
      </c>
    </row>
    <row r="181" spans="1:42" x14ac:dyDescent="0.2">
      <c r="A181" t="s">
        <v>250</v>
      </c>
      <c r="B181" s="23" t="s">
        <v>243</v>
      </c>
      <c r="C181" s="24">
        <v>2016</v>
      </c>
      <c r="D181" s="25">
        <v>0</v>
      </c>
      <c r="E181" s="25">
        <v>0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10</v>
      </c>
      <c r="M181" s="25">
        <v>70</v>
      </c>
      <c r="N181" s="25">
        <v>0</v>
      </c>
      <c r="O181" s="25">
        <v>80</v>
      </c>
      <c r="P181" s="26">
        <v>80</v>
      </c>
      <c r="Q181" s="25">
        <v>67785.918000000005</v>
      </c>
      <c r="R181" s="25">
        <v>151215.06099999999</v>
      </c>
      <c r="S181" s="25">
        <v>166781.99400000001</v>
      </c>
      <c r="T181" s="25">
        <v>157304.179</v>
      </c>
      <c r="U181" s="25">
        <v>159473.405</v>
      </c>
      <c r="V181" s="25">
        <v>203665.42800000001</v>
      </c>
      <c r="W181" s="25">
        <v>208578.86199999999</v>
      </c>
      <c r="X181" s="25">
        <v>140637.20300000001</v>
      </c>
      <c r="Y181" s="25">
        <v>71882.672999999995</v>
      </c>
      <c r="Z181" s="25">
        <v>31384.696</v>
      </c>
      <c r="AA181" s="25">
        <v>1114804.8470000001</v>
      </c>
      <c r="AB181" s="25">
        <v>103267.36899999999</v>
      </c>
      <c r="AC181" s="25">
        <v>1218072.216</v>
      </c>
      <c r="AD181" s="27">
        <v>0</v>
      </c>
      <c r="AE181" s="27">
        <v>0</v>
      </c>
      <c r="AF181" s="27">
        <v>0</v>
      </c>
      <c r="AG181" s="27">
        <v>0</v>
      </c>
      <c r="AH181" s="27">
        <v>0</v>
      </c>
      <c r="AI181" s="27">
        <v>0</v>
      </c>
      <c r="AJ181" s="27">
        <v>0</v>
      </c>
      <c r="AK181" s="27">
        <v>0</v>
      </c>
      <c r="AL181" s="27">
        <v>1.3911558352873161E-4</v>
      </c>
      <c r="AM181" s="27">
        <v>2.2303864278309404E-3</v>
      </c>
      <c r="AN181" s="27">
        <v>0</v>
      </c>
      <c r="AO181" s="27">
        <v>7.7468808176956664E-4</v>
      </c>
      <c r="AP181" s="27">
        <v>6.5677550927735793E-5</v>
      </c>
    </row>
    <row r="182" spans="1:42" x14ac:dyDescent="0.2">
      <c r="A182" t="s">
        <v>251</v>
      </c>
      <c r="B182" s="28" t="s">
        <v>243</v>
      </c>
      <c r="C182" s="24">
        <v>2017</v>
      </c>
      <c r="D182" s="25">
        <v>0</v>
      </c>
      <c r="E182" s="25">
        <v>0</v>
      </c>
      <c r="F182" s="25">
        <v>0</v>
      </c>
      <c r="G182" s="25">
        <v>0</v>
      </c>
      <c r="H182" s="25">
        <v>0</v>
      </c>
      <c r="I182" s="25">
        <v>0</v>
      </c>
      <c r="J182" s="25">
        <v>0</v>
      </c>
      <c r="K182" s="25">
        <v>0</v>
      </c>
      <c r="L182" s="25">
        <v>12</v>
      </c>
      <c r="M182" s="25">
        <v>118</v>
      </c>
      <c r="N182" s="25">
        <v>0</v>
      </c>
      <c r="O182" s="25">
        <v>130</v>
      </c>
      <c r="P182" s="26">
        <v>130</v>
      </c>
      <c r="Q182" s="25">
        <v>67690</v>
      </c>
      <c r="R182" s="25">
        <v>150936</v>
      </c>
      <c r="S182" s="25">
        <v>166189</v>
      </c>
      <c r="T182" s="25">
        <v>158937</v>
      </c>
      <c r="U182" s="25">
        <v>158271</v>
      </c>
      <c r="V182" s="25">
        <v>198553</v>
      </c>
      <c r="W182" s="25">
        <v>210140</v>
      </c>
      <c r="X182" s="25">
        <v>148510</v>
      </c>
      <c r="Y182" s="25">
        <v>74485</v>
      </c>
      <c r="Z182" s="25">
        <v>32183</v>
      </c>
      <c r="AA182" s="25">
        <v>1110716</v>
      </c>
      <c r="AB182" s="25">
        <v>106668</v>
      </c>
      <c r="AC182" s="25">
        <v>1217384</v>
      </c>
      <c r="AD182" s="27">
        <v>0</v>
      </c>
      <c r="AE182" s="27">
        <v>0</v>
      </c>
      <c r="AF182" s="27">
        <v>0</v>
      </c>
      <c r="AG182" s="27">
        <v>0</v>
      </c>
      <c r="AH182" s="27">
        <v>0</v>
      </c>
      <c r="AI182" s="27">
        <v>0</v>
      </c>
      <c r="AJ182" s="27">
        <v>0</v>
      </c>
      <c r="AK182" s="27">
        <v>0</v>
      </c>
      <c r="AL182" s="27">
        <v>1.6110626300597437E-4</v>
      </c>
      <c r="AM182" s="27">
        <v>3.6665320200105645E-3</v>
      </c>
      <c r="AN182" s="27">
        <v>0</v>
      </c>
      <c r="AO182" s="27">
        <v>1.2187347658154273E-3</v>
      </c>
      <c r="AP182" s="27">
        <v>1.067863550038443E-4</v>
      </c>
    </row>
    <row r="183" spans="1:42" x14ac:dyDescent="0.2">
      <c r="A183" t="s">
        <v>252</v>
      </c>
      <c r="B183" s="23" t="s">
        <v>253</v>
      </c>
      <c r="C183" s="24">
        <v>2009</v>
      </c>
      <c r="D183" s="25">
        <v>0</v>
      </c>
      <c r="E183" s="25">
        <v>0</v>
      </c>
      <c r="F183" s="25">
        <v>0</v>
      </c>
      <c r="G183" s="25">
        <v>0</v>
      </c>
      <c r="H183" s="25">
        <v>0</v>
      </c>
      <c r="I183" s="25">
        <v>22</v>
      </c>
      <c r="J183" s="25">
        <v>10</v>
      </c>
      <c r="K183" s="25">
        <v>10</v>
      </c>
      <c r="L183" s="25">
        <v>284</v>
      </c>
      <c r="M183" s="25">
        <v>398</v>
      </c>
      <c r="N183" s="25">
        <v>32</v>
      </c>
      <c r="O183" s="25">
        <v>692</v>
      </c>
      <c r="P183" s="26">
        <v>724</v>
      </c>
      <c r="Q183" s="25">
        <v>376457.239</v>
      </c>
      <c r="R183" s="25">
        <v>744541.28700000001</v>
      </c>
      <c r="S183" s="25">
        <v>777087.99100000004</v>
      </c>
      <c r="T183" s="25">
        <v>737196.44499999995</v>
      </c>
      <c r="U183" s="25">
        <v>845033.71900000004</v>
      </c>
      <c r="V183" s="25">
        <v>866535.84199999995</v>
      </c>
      <c r="W183" s="25">
        <v>626576.63300000003</v>
      </c>
      <c r="X183" s="25">
        <v>353991.511</v>
      </c>
      <c r="Y183" s="25">
        <v>224763.68700000001</v>
      </c>
      <c r="Z183" s="25">
        <v>84359.324999999997</v>
      </c>
      <c r="AA183" s="25">
        <v>4973429.1560000004</v>
      </c>
      <c r="AB183" s="25">
        <v>309123.01199999999</v>
      </c>
      <c r="AC183" s="25">
        <v>5282552.1680000005</v>
      </c>
      <c r="AD183" s="27">
        <v>0</v>
      </c>
      <c r="AE183" s="27">
        <v>0</v>
      </c>
      <c r="AF183" s="27">
        <v>0</v>
      </c>
      <c r="AG183" s="27">
        <v>0</v>
      </c>
      <c r="AH183" s="27">
        <v>0</v>
      </c>
      <c r="AI183" s="27">
        <v>2.5388447809871438E-5</v>
      </c>
      <c r="AJ183" s="27">
        <v>1.5959739756206325E-5</v>
      </c>
      <c r="AK183" s="27">
        <v>2.824926499438005E-5</v>
      </c>
      <c r="AL183" s="27">
        <v>1.2635493027839501E-3</v>
      </c>
      <c r="AM183" s="27">
        <v>4.7179135205266285E-3</v>
      </c>
      <c r="AN183" s="27">
        <v>6.4341923844224954E-6</v>
      </c>
      <c r="AO183" s="27">
        <v>2.2385910240807307E-3</v>
      </c>
      <c r="AP183" s="27">
        <v>1.3705496452751735E-4</v>
      </c>
    </row>
    <row r="184" spans="1:42" x14ac:dyDescent="0.2">
      <c r="A184" t="s">
        <v>254</v>
      </c>
      <c r="B184" s="23" t="s">
        <v>253</v>
      </c>
      <c r="C184" s="24">
        <v>2010</v>
      </c>
      <c r="D184" s="25">
        <v>0</v>
      </c>
      <c r="E184" s="25">
        <v>0</v>
      </c>
      <c r="F184" s="25">
        <v>0</v>
      </c>
      <c r="G184" s="25">
        <v>0</v>
      </c>
      <c r="H184" s="25">
        <v>0</v>
      </c>
      <c r="I184" s="25">
        <v>0</v>
      </c>
      <c r="J184" s="25">
        <v>13</v>
      </c>
      <c r="K184" s="25">
        <v>62</v>
      </c>
      <c r="L184" s="25">
        <v>252</v>
      </c>
      <c r="M184" s="25">
        <v>412</v>
      </c>
      <c r="N184" s="25">
        <v>13</v>
      </c>
      <c r="O184" s="25">
        <v>726</v>
      </c>
      <c r="P184" s="26">
        <v>739</v>
      </c>
      <c r="Q184" s="25">
        <v>368057.88799999998</v>
      </c>
      <c r="R184" s="25">
        <v>753275.81299999997</v>
      </c>
      <c r="S184" s="25">
        <v>798622.62800000003</v>
      </c>
      <c r="T184" s="25">
        <v>745943.17700000003</v>
      </c>
      <c r="U184" s="25">
        <v>836776.6</v>
      </c>
      <c r="V184" s="25">
        <v>886046.40099999995</v>
      </c>
      <c r="W184" s="25">
        <v>659570.10400000005</v>
      </c>
      <c r="X184" s="25">
        <v>365058.89799999999</v>
      </c>
      <c r="Y184" s="25">
        <v>225907.454</v>
      </c>
      <c r="Z184" s="25">
        <v>89745.956000000006</v>
      </c>
      <c r="AA184" s="25">
        <v>5048292.6110000005</v>
      </c>
      <c r="AB184" s="25">
        <v>315653.41000000003</v>
      </c>
      <c r="AC184" s="25">
        <v>5363946.0210000006</v>
      </c>
      <c r="AD184" s="27">
        <v>0</v>
      </c>
      <c r="AE184" s="27">
        <v>0</v>
      </c>
      <c r="AF184" s="27">
        <v>0</v>
      </c>
      <c r="AG184" s="27">
        <v>0</v>
      </c>
      <c r="AH184" s="27">
        <v>0</v>
      </c>
      <c r="AI184" s="27">
        <v>0</v>
      </c>
      <c r="AJ184" s="27">
        <v>1.9709807829616244E-5</v>
      </c>
      <c r="AK184" s="27">
        <v>1.6983560828039317E-4</v>
      </c>
      <c r="AL184" s="27">
        <v>1.1155010405278615E-3</v>
      </c>
      <c r="AM184" s="27">
        <v>4.5907360995742245E-3</v>
      </c>
      <c r="AN184" s="27">
        <v>2.5751280683836728E-6</v>
      </c>
      <c r="AO184" s="27">
        <v>2.2999909932859587E-3</v>
      </c>
      <c r="AP184" s="27">
        <v>1.3777170708034609E-4</v>
      </c>
    </row>
    <row r="185" spans="1:42" x14ac:dyDescent="0.2">
      <c r="A185" t="s">
        <v>255</v>
      </c>
      <c r="B185" s="23" t="s">
        <v>253</v>
      </c>
      <c r="C185" s="24">
        <v>2011</v>
      </c>
      <c r="D185" s="25">
        <v>0</v>
      </c>
      <c r="E185" s="25">
        <v>0</v>
      </c>
      <c r="F185" s="25">
        <v>0</v>
      </c>
      <c r="G185" s="25">
        <v>0</v>
      </c>
      <c r="H185" s="25">
        <v>0</v>
      </c>
      <c r="I185" s="25">
        <v>0</v>
      </c>
      <c r="J185" s="25">
        <v>30</v>
      </c>
      <c r="K185" s="25">
        <v>111</v>
      </c>
      <c r="L185" s="25">
        <v>279</v>
      </c>
      <c r="M185" s="25">
        <v>457</v>
      </c>
      <c r="N185" s="25">
        <v>30</v>
      </c>
      <c r="O185" s="25">
        <v>847</v>
      </c>
      <c r="P185" s="26">
        <v>877</v>
      </c>
      <c r="Q185" s="25">
        <v>365922.91499999998</v>
      </c>
      <c r="R185" s="25">
        <v>746480.76199999999</v>
      </c>
      <c r="S185" s="25">
        <v>801518.93700000003</v>
      </c>
      <c r="T185" s="25">
        <v>751948.01199999999</v>
      </c>
      <c r="U185" s="25">
        <v>817329.62100000004</v>
      </c>
      <c r="V185" s="25">
        <v>890940.84499999997</v>
      </c>
      <c r="W185" s="25">
        <v>677911.87800000003</v>
      </c>
      <c r="X185" s="25">
        <v>377455.17</v>
      </c>
      <c r="Y185" s="25">
        <v>227253.53899999999</v>
      </c>
      <c r="Z185" s="25">
        <v>93428.729000000007</v>
      </c>
      <c r="AA185" s="25">
        <v>5052052.9700000007</v>
      </c>
      <c r="AB185" s="25">
        <v>320682.26799999998</v>
      </c>
      <c r="AC185" s="25">
        <v>5372735.2380000008</v>
      </c>
      <c r="AD185" s="27">
        <v>0</v>
      </c>
      <c r="AE185" s="27">
        <v>0</v>
      </c>
      <c r="AF185" s="27">
        <v>0</v>
      </c>
      <c r="AG185" s="27">
        <v>0</v>
      </c>
      <c r="AH185" s="27">
        <v>0</v>
      </c>
      <c r="AI185" s="27">
        <v>0</v>
      </c>
      <c r="AJ185" s="27">
        <v>4.4253539395868206E-5</v>
      </c>
      <c r="AK185" s="27">
        <v>2.9407465792560215E-4</v>
      </c>
      <c r="AL185" s="27">
        <v>1.2277036530551017E-3</v>
      </c>
      <c r="AM185" s="27">
        <v>4.8914290592564948E-3</v>
      </c>
      <c r="AN185" s="27">
        <v>5.9381800187261295E-6</v>
      </c>
      <c r="AO185" s="27">
        <v>2.6412436374561254E-3</v>
      </c>
      <c r="AP185" s="27">
        <v>1.6323156849367903E-4</v>
      </c>
    </row>
    <row r="186" spans="1:42" x14ac:dyDescent="0.2">
      <c r="A186" t="s">
        <v>256</v>
      </c>
      <c r="B186" s="23" t="s">
        <v>253</v>
      </c>
      <c r="C186" s="24">
        <v>2012</v>
      </c>
      <c r="D186" s="25">
        <v>0</v>
      </c>
      <c r="E186" s="25">
        <v>0</v>
      </c>
      <c r="F186" s="25">
        <v>0</v>
      </c>
      <c r="G186" s="25">
        <v>0</v>
      </c>
      <c r="H186" s="25">
        <v>0</v>
      </c>
      <c r="I186" s="25">
        <v>0</v>
      </c>
      <c r="J186" s="25">
        <v>11</v>
      </c>
      <c r="K186" s="25">
        <v>52</v>
      </c>
      <c r="L186" s="25">
        <v>250</v>
      </c>
      <c r="M186" s="25">
        <v>450</v>
      </c>
      <c r="N186" s="25">
        <v>11</v>
      </c>
      <c r="O186" s="25">
        <v>752</v>
      </c>
      <c r="P186" s="26">
        <v>763</v>
      </c>
      <c r="Q186" s="25">
        <v>365907.95699999999</v>
      </c>
      <c r="R186" s="25">
        <v>743555.66899999999</v>
      </c>
      <c r="S186" s="25">
        <v>800618.59400000004</v>
      </c>
      <c r="T186" s="25">
        <v>765833.20299999998</v>
      </c>
      <c r="U186" s="25">
        <v>799053.049</v>
      </c>
      <c r="V186" s="25">
        <v>894068.85800000001</v>
      </c>
      <c r="W186" s="25">
        <v>698046.43099999998</v>
      </c>
      <c r="X186" s="25">
        <v>392613.01400000002</v>
      </c>
      <c r="Y186" s="25">
        <v>225661.41</v>
      </c>
      <c r="Z186" s="25">
        <v>98018.225000000006</v>
      </c>
      <c r="AA186" s="25">
        <v>5067083.7609999999</v>
      </c>
      <c r="AB186" s="25">
        <v>323679.63500000001</v>
      </c>
      <c r="AC186" s="25">
        <v>5390763.3959999997</v>
      </c>
      <c r="AD186" s="27">
        <v>0</v>
      </c>
      <c r="AE186" s="27">
        <v>0</v>
      </c>
      <c r="AF186" s="27">
        <v>0</v>
      </c>
      <c r="AG186" s="27">
        <v>0</v>
      </c>
      <c r="AH186" s="27">
        <v>0</v>
      </c>
      <c r="AI186" s="27">
        <v>0</v>
      </c>
      <c r="AJ186" s="27">
        <v>1.5758264080287234E-5</v>
      </c>
      <c r="AK186" s="27">
        <v>1.324459407756667E-4</v>
      </c>
      <c r="AL186" s="27">
        <v>1.1078544621342214E-3</v>
      </c>
      <c r="AM186" s="27">
        <v>4.5909829524050242E-3</v>
      </c>
      <c r="AN186" s="27">
        <v>2.1708739225240528E-6</v>
      </c>
      <c r="AO186" s="27">
        <v>2.3232848739464253E-3</v>
      </c>
      <c r="AP186" s="27">
        <v>1.4153839520505642E-4</v>
      </c>
    </row>
    <row r="187" spans="1:42" x14ac:dyDescent="0.2">
      <c r="A187" t="s">
        <v>257</v>
      </c>
      <c r="B187" s="23" t="s">
        <v>253</v>
      </c>
      <c r="C187" s="24">
        <v>2013</v>
      </c>
      <c r="D187" s="25">
        <v>0</v>
      </c>
      <c r="E187" s="25">
        <v>0</v>
      </c>
      <c r="F187" s="25">
        <v>0</v>
      </c>
      <c r="G187" s="25">
        <v>0</v>
      </c>
      <c r="H187" s="25">
        <v>0</v>
      </c>
      <c r="I187" s="25">
        <v>0</v>
      </c>
      <c r="J187" s="25">
        <v>43</v>
      </c>
      <c r="K187" s="25">
        <v>112</v>
      </c>
      <c r="L187" s="25">
        <v>275</v>
      </c>
      <c r="M187" s="25">
        <v>513</v>
      </c>
      <c r="N187" s="25">
        <v>43</v>
      </c>
      <c r="O187" s="25">
        <v>900</v>
      </c>
      <c r="P187" s="26">
        <v>943</v>
      </c>
      <c r="Q187" s="25">
        <v>364820.08799999999</v>
      </c>
      <c r="R187" s="25">
        <v>741738.63199999998</v>
      </c>
      <c r="S187" s="25">
        <v>796374.05200000003</v>
      </c>
      <c r="T187" s="25">
        <v>780147.39099999995</v>
      </c>
      <c r="U187" s="25">
        <v>781572.67099999997</v>
      </c>
      <c r="V187" s="25">
        <v>891723.80900000001</v>
      </c>
      <c r="W187" s="25">
        <v>714193.326</v>
      </c>
      <c r="X187" s="25">
        <v>408910.84399999998</v>
      </c>
      <c r="Y187" s="25">
        <v>224541.05300000001</v>
      </c>
      <c r="Z187" s="25">
        <v>100625.353</v>
      </c>
      <c r="AA187" s="25">
        <v>5070569.9690000005</v>
      </c>
      <c r="AB187" s="25">
        <v>325166.40600000002</v>
      </c>
      <c r="AC187" s="25">
        <v>5395736.3750000009</v>
      </c>
      <c r="AD187" s="27">
        <v>0</v>
      </c>
      <c r="AE187" s="27">
        <v>0</v>
      </c>
      <c r="AF187" s="27">
        <v>0</v>
      </c>
      <c r="AG187" s="27">
        <v>0</v>
      </c>
      <c r="AH187" s="27">
        <v>0</v>
      </c>
      <c r="AI187" s="27">
        <v>0</v>
      </c>
      <c r="AJ187" s="27">
        <v>6.0207787491982249E-5</v>
      </c>
      <c r="AK187" s="27">
        <v>2.7389833662616196E-4</v>
      </c>
      <c r="AL187" s="27">
        <v>1.2247203632736149E-3</v>
      </c>
      <c r="AM187" s="27">
        <v>5.098118761382134E-3</v>
      </c>
      <c r="AN187" s="27">
        <v>8.4803089717506266E-6</v>
      </c>
      <c r="AO187" s="27">
        <v>2.7678135975707156E-3</v>
      </c>
      <c r="AP187" s="27">
        <v>1.7476761918339641E-4</v>
      </c>
    </row>
    <row r="188" spans="1:42" x14ac:dyDescent="0.2">
      <c r="A188" t="s">
        <v>258</v>
      </c>
      <c r="B188" s="23" t="s">
        <v>253</v>
      </c>
      <c r="C188" s="24">
        <v>2014</v>
      </c>
      <c r="D188" s="25">
        <v>0</v>
      </c>
      <c r="E188" s="25">
        <v>0</v>
      </c>
      <c r="F188" s="25">
        <v>0</v>
      </c>
      <c r="G188" s="25">
        <v>0</v>
      </c>
      <c r="H188" s="25">
        <v>0</v>
      </c>
      <c r="I188" s="25">
        <v>20</v>
      </c>
      <c r="J188" s="25">
        <v>38</v>
      </c>
      <c r="K188" s="25">
        <v>137</v>
      </c>
      <c r="L188" s="25">
        <v>242</v>
      </c>
      <c r="M188" s="25">
        <v>418</v>
      </c>
      <c r="N188" s="25">
        <v>58</v>
      </c>
      <c r="O188" s="25">
        <v>797</v>
      </c>
      <c r="P188" s="26">
        <v>855</v>
      </c>
      <c r="Q188" s="25">
        <v>368589.04200000002</v>
      </c>
      <c r="R188" s="25">
        <v>754125.33600000001</v>
      </c>
      <c r="S188" s="25">
        <v>804358.73300000001</v>
      </c>
      <c r="T188" s="25">
        <v>804549.01399999997</v>
      </c>
      <c r="U188" s="25">
        <v>782217.353</v>
      </c>
      <c r="V188" s="25">
        <v>896821.75</v>
      </c>
      <c r="W188" s="25">
        <v>740652.571</v>
      </c>
      <c r="X188" s="25">
        <v>434183.00900000002</v>
      </c>
      <c r="Y188" s="25">
        <v>230766.65599999999</v>
      </c>
      <c r="Z188" s="25">
        <v>104187.739</v>
      </c>
      <c r="AA188" s="25">
        <v>5151313.7990000006</v>
      </c>
      <c r="AB188" s="25">
        <v>334954.39500000002</v>
      </c>
      <c r="AC188" s="25">
        <v>5486268.1940000001</v>
      </c>
      <c r="AD188" s="27">
        <v>0</v>
      </c>
      <c r="AE188" s="27">
        <v>0</v>
      </c>
      <c r="AF188" s="27">
        <v>0</v>
      </c>
      <c r="AG188" s="27">
        <v>0</v>
      </c>
      <c r="AH188" s="27">
        <v>0</v>
      </c>
      <c r="AI188" s="27">
        <v>2.2300975639808021E-5</v>
      </c>
      <c r="AJ188" s="27">
        <v>5.1306106922296768E-5</v>
      </c>
      <c r="AK188" s="27">
        <v>3.1553514799101683E-4</v>
      </c>
      <c r="AL188" s="27">
        <v>1.0486783671207682E-3</v>
      </c>
      <c r="AM188" s="27">
        <v>4.0119883972143788E-3</v>
      </c>
      <c r="AN188" s="27">
        <v>1.125926360985022E-5</v>
      </c>
      <c r="AO188" s="27">
        <v>2.3794283994989823E-3</v>
      </c>
      <c r="AP188" s="27">
        <v>1.5584363902134093E-4</v>
      </c>
    </row>
    <row r="189" spans="1:42" x14ac:dyDescent="0.2">
      <c r="A189" t="s">
        <v>259</v>
      </c>
      <c r="B189" s="23" t="s">
        <v>253</v>
      </c>
      <c r="C189" s="24">
        <v>2015</v>
      </c>
      <c r="D189" s="25">
        <v>0</v>
      </c>
      <c r="E189" s="25">
        <v>0</v>
      </c>
      <c r="F189" s="25">
        <v>0</v>
      </c>
      <c r="G189" s="25">
        <v>0</v>
      </c>
      <c r="H189" s="25">
        <v>0</v>
      </c>
      <c r="I189" s="25">
        <v>0</v>
      </c>
      <c r="J189" s="25">
        <v>25</v>
      </c>
      <c r="K189" s="25">
        <v>170</v>
      </c>
      <c r="L189" s="25">
        <v>305</v>
      </c>
      <c r="M189" s="25">
        <v>518</v>
      </c>
      <c r="N189" s="25">
        <v>25</v>
      </c>
      <c r="O189" s="25">
        <v>993</v>
      </c>
      <c r="P189" s="26">
        <v>1018</v>
      </c>
      <c r="Q189" s="25">
        <v>368713.33399999997</v>
      </c>
      <c r="R189" s="25">
        <v>752675.12899999996</v>
      </c>
      <c r="S189" s="25">
        <v>801897.11100000003</v>
      </c>
      <c r="T189" s="25">
        <v>814911.34600000002</v>
      </c>
      <c r="U189" s="25">
        <v>776559.25699999998</v>
      </c>
      <c r="V189" s="25">
        <v>891909.07200000004</v>
      </c>
      <c r="W189" s="25">
        <v>755818.446</v>
      </c>
      <c r="X189" s="25">
        <v>453442.696</v>
      </c>
      <c r="Y189" s="25">
        <v>231278.23199999999</v>
      </c>
      <c r="Z189" s="25">
        <v>106211.61900000001</v>
      </c>
      <c r="AA189" s="25">
        <v>5162483.6950000003</v>
      </c>
      <c r="AB189" s="25">
        <v>337489.85100000002</v>
      </c>
      <c r="AC189" s="25">
        <v>5499973.5460000001</v>
      </c>
      <c r="AD189" s="27">
        <v>0</v>
      </c>
      <c r="AE189" s="27">
        <v>0</v>
      </c>
      <c r="AF189" s="27">
        <v>0</v>
      </c>
      <c r="AG189" s="27">
        <v>0</v>
      </c>
      <c r="AH189" s="27">
        <v>0</v>
      </c>
      <c r="AI189" s="27">
        <v>0</v>
      </c>
      <c r="AJ189" s="27">
        <v>3.3076726470896426E-5</v>
      </c>
      <c r="AK189" s="27">
        <v>3.7490955637754943E-4</v>
      </c>
      <c r="AL189" s="27">
        <v>1.3187579192494002E-3</v>
      </c>
      <c r="AM189" s="27">
        <v>4.8770558708835796E-3</v>
      </c>
      <c r="AN189" s="27">
        <v>4.8426303068449692E-6</v>
      </c>
      <c r="AO189" s="27">
        <v>2.9423107007742282E-3</v>
      </c>
      <c r="AP189" s="27">
        <v>1.850917993488109E-4</v>
      </c>
    </row>
    <row r="190" spans="1:42" x14ac:dyDescent="0.2">
      <c r="A190" t="s">
        <v>260</v>
      </c>
      <c r="B190" s="23" t="s">
        <v>253</v>
      </c>
      <c r="C190" s="24">
        <v>2016</v>
      </c>
      <c r="D190" s="25">
        <v>0</v>
      </c>
      <c r="E190" s="25">
        <v>0</v>
      </c>
      <c r="F190" s="25">
        <v>0</v>
      </c>
      <c r="G190" s="25">
        <v>0</v>
      </c>
      <c r="H190" s="25">
        <v>0</v>
      </c>
      <c r="I190" s="25">
        <v>11</v>
      </c>
      <c r="J190" s="25">
        <v>27</v>
      </c>
      <c r="K190" s="25">
        <v>139</v>
      </c>
      <c r="L190" s="25">
        <v>254</v>
      </c>
      <c r="M190" s="25">
        <v>440</v>
      </c>
      <c r="N190" s="25">
        <v>38</v>
      </c>
      <c r="O190" s="25">
        <v>833</v>
      </c>
      <c r="P190" s="26">
        <v>871</v>
      </c>
      <c r="Q190" s="25">
        <v>364175.89600000001</v>
      </c>
      <c r="R190" s="25">
        <v>741178.08</v>
      </c>
      <c r="S190" s="25">
        <v>785476.52899999998</v>
      </c>
      <c r="T190" s="25">
        <v>815249.61899999995</v>
      </c>
      <c r="U190" s="25">
        <v>762824.96799999999</v>
      </c>
      <c r="V190" s="25">
        <v>868778.43099999998</v>
      </c>
      <c r="W190" s="25">
        <v>759229.08299999998</v>
      </c>
      <c r="X190" s="25">
        <v>470185.53499999997</v>
      </c>
      <c r="Y190" s="25">
        <v>232133.55799999999</v>
      </c>
      <c r="Z190" s="25">
        <v>106491.855</v>
      </c>
      <c r="AA190" s="25">
        <v>5096912.6059999997</v>
      </c>
      <c r="AB190" s="25">
        <v>338625.413</v>
      </c>
      <c r="AC190" s="25">
        <v>5435538.0189999994</v>
      </c>
      <c r="AD190" s="27">
        <v>0</v>
      </c>
      <c r="AE190" s="27">
        <v>0</v>
      </c>
      <c r="AF190" s="27">
        <v>0</v>
      </c>
      <c r="AG190" s="27">
        <v>0</v>
      </c>
      <c r="AH190" s="27">
        <v>0</v>
      </c>
      <c r="AI190" s="27">
        <v>1.2661456140593343E-5</v>
      </c>
      <c r="AJ190" s="27">
        <v>3.5562389013488302E-5</v>
      </c>
      <c r="AK190" s="27">
        <v>2.9562798013341694E-4</v>
      </c>
      <c r="AL190" s="27">
        <v>1.0941976773560676E-3</v>
      </c>
      <c r="AM190" s="27">
        <v>4.1317713922815981E-3</v>
      </c>
      <c r="AN190" s="27">
        <v>7.4554937346320284E-6</v>
      </c>
      <c r="AO190" s="27">
        <v>2.4599453201700487E-3</v>
      </c>
      <c r="AP190" s="27">
        <v>1.6024172712165885E-4</v>
      </c>
    </row>
    <row r="191" spans="1:42" x14ac:dyDescent="0.2">
      <c r="A191" t="s">
        <v>261</v>
      </c>
      <c r="B191" s="28" t="s">
        <v>253</v>
      </c>
      <c r="C191" s="24">
        <v>2017</v>
      </c>
      <c r="D191" s="25">
        <v>0</v>
      </c>
      <c r="E191" s="25">
        <v>0</v>
      </c>
      <c r="F191" s="25">
        <v>0</v>
      </c>
      <c r="G191" s="25">
        <v>0</v>
      </c>
      <c r="H191" s="25">
        <v>0</v>
      </c>
      <c r="I191" s="25">
        <v>0</v>
      </c>
      <c r="J191" s="25">
        <v>15</v>
      </c>
      <c r="K191" s="25">
        <v>145</v>
      </c>
      <c r="L191" s="25">
        <v>235</v>
      </c>
      <c r="M191" s="25">
        <v>442</v>
      </c>
      <c r="N191" s="25">
        <v>15</v>
      </c>
      <c r="O191" s="25">
        <v>822</v>
      </c>
      <c r="P191" s="26">
        <v>837</v>
      </c>
      <c r="Q191" s="25">
        <v>363031</v>
      </c>
      <c r="R191" s="25">
        <v>741392</v>
      </c>
      <c r="S191" s="25">
        <v>772879</v>
      </c>
      <c r="T191" s="25">
        <v>818802</v>
      </c>
      <c r="U191" s="25">
        <v>759833</v>
      </c>
      <c r="V191" s="25">
        <v>857032</v>
      </c>
      <c r="W191" s="25">
        <v>771764</v>
      </c>
      <c r="X191" s="25">
        <v>489182</v>
      </c>
      <c r="Y191" s="25">
        <v>240311</v>
      </c>
      <c r="Z191" s="25">
        <v>106981</v>
      </c>
      <c r="AA191" s="25">
        <v>5084733</v>
      </c>
      <c r="AB191" s="25">
        <v>347292</v>
      </c>
      <c r="AC191" s="25">
        <v>5432025</v>
      </c>
      <c r="AD191" s="27">
        <v>0</v>
      </c>
      <c r="AE191" s="27">
        <v>0</v>
      </c>
      <c r="AF191" s="27">
        <v>0</v>
      </c>
      <c r="AG191" s="27">
        <v>0</v>
      </c>
      <c r="AH191" s="27">
        <v>0</v>
      </c>
      <c r="AI191" s="27">
        <v>0</v>
      </c>
      <c r="AJ191" s="27">
        <v>1.9435993386579317E-5</v>
      </c>
      <c r="AK191" s="27">
        <v>2.96413195906636E-4</v>
      </c>
      <c r="AL191" s="27">
        <v>9.7789947193428523E-4</v>
      </c>
      <c r="AM191" s="27">
        <v>4.1315747656125853E-3</v>
      </c>
      <c r="AN191" s="27">
        <v>2.9500074045185852E-6</v>
      </c>
      <c r="AO191" s="27">
        <v>2.3668843509208389E-3</v>
      </c>
      <c r="AP191" s="27">
        <v>1.5408618332942136E-4</v>
      </c>
    </row>
    <row r="192" spans="1:42" x14ac:dyDescent="0.2">
      <c r="A192" t="s">
        <v>262</v>
      </c>
      <c r="B192" s="23" t="s">
        <v>263</v>
      </c>
      <c r="C192" s="24">
        <v>2009</v>
      </c>
      <c r="D192" s="25">
        <v>0</v>
      </c>
      <c r="E192" s="25">
        <v>0</v>
      </c>
      <c r="F192" s="25">
        <v>0</v>
      </c>
      <c r="G192" s="25">
        <v>0</v>
      </c>
      <c r="H192" s="25">
        <v>0</v>
      </c>
      <c r="I192" s="25">
        <v>13</v>
      </c>
      <c r="J192" s="25">
        <v>0</v>
      </c>
      <c r="K192" s="25">
        <v>92</v>
      </c>
      <c r="L192" s="25">
        <v>362</v>
      </c>
      <c r="M192" s="25">
        <v>706</v>
      </c>
      <c r="N192" s="25">
        <v>13</v>
      </c>
      <c r="O192" s="25">
        <v>1160</v>
      </c>
      <c r="P192" s="26">
        <v>1173</v>
      </c>
      <c r="Q192" s="25">
        <v>384502.80900000001</v>
      </c>
      <c r="R192" s="25">
        <v>800466.30099999998</v>
      </c>
      <c r="S192" s="25">
        <v>909982.86399999994</v>
      </c>
      <c r="T192" s="25">
        <v>839232.33400000003</v>
      </c>
      <c r="U192" s="25">
        <v>975467.11399999994</v>
      </c>
      <c r="V192" s="25">
        <v>998066.13800000004</v>
      </c>
      <c r="W192" s="25">
        <v>732768.84299999999</v>
      </c>
      <c r="X192" s="25">
        <v>426481.35700000002</v>
      </c>
      <c r="Y192" s="25">
        <v>305548.37599999999</v>
      </c>
      <c r="Z192" s="25">
        <v>136968.65</v>
      </c>
      <c r="AA192" s="25">
        <v>5640486.4030000009</v>
      </c>
      <c r="AB192" s="25">
        <v>442517.02599999995</v>
      </c>
      <c r="AC192" s="25">
        <v>6083003.4290000005</v>
      </c>
      <c r="AD192" s="27">
        <v>0</v>
      </c>
      <c r="AE192" s="27">
        <v>0</v>
      </c>
      <c r="AF192" s="27">
        <v>0</v>
      </c>
      <c r="AG192" s="27">
        <v>0</v>
      </c>
      <c r="AH192" s="27">
        <v>0</v>
      </c>
      <c r="AI192" s="27">
        <v>1.302518891789113E-5</v>
      </c>
      <c r="AJ192" s="27">
        <v>0</v>
      </c>
      <c r="AK192" s="27">
        <v>2.1571869084068779E-4</v>
      </c>
      <c r="AL192" s="27">
        <v>1.1847551105949913E-3</v>
      </c>
      <c r="AM192" s="27">
        <v>5.1544641784817182E-3</v>
      </c>
      <c r="AN192" s="27">
        <v>2.304765772165624E-6</v>
      </c>
      <c r="AO192" s="27">
        <v>2.6213680646041404E-3</v>
      </c>
      <c r="AP192" s="27">
        <v>1.928323752717056E-4</v>
      </c>
    </row>
    <row r="193" spans="1:42" x14ac:dyDescent="0.2">
      <c r="A193" t="s">
        <v>264</v>
      </c>
      <c r="B193" s="23" t="s">
        <v>263</v>
      </c>
      <c r="C193" s="24">
        <v>2010</v>
      </c>
      <c r="D193" s="25">
        <v>0</v>
      </c>
      <c r="E193" s="25">
        <v>0</v>
      </c>
      <c r="F193" s="25">
        <v>0</v>
      </c>
      <c r="G193" s="25">
        <v>0</v>
      </c>
      <c r="H193" s="25">
        <v>0</v>
      </c>
      <c r="I193" s="25">
        <v>0</v>
      </c>
      <c r="J193" s="25">
        <v>12</v>
      </c>
      <c r="K193" s="25">
        <v>78</v>
      </c>
      <c r="L193" s="25">
        <v>340</v>
      </c>
      <c r="M193" s="25">
        <v>703</v>
      </c>
      <c r="N193" s="25">
        <v>12</v>
      </c>
      <c r="O193" s="25">
        <v>1121</v>
      </c>
      <c r="P193" s="26">
        <v>1133</v>
      </c>
      <c r="Q193" s="25">
        <v>368073.39</v>
      </c>
      <c r="R193" s="25">
        <v>798400.549</v>
      </c>
      <c r="S193" s="25">
        <v>930411.99899999995</v>
      </c>
      <c r="T193" s="25">
        <v>829290.41</v>
      </c>
      <c r="U193" s="25">
        <v>933231.73400000005</v>
      </c>
      <c r="V193" s="25">
        <v>992882.07200000004</v>
      </c>
      <c r="W193" s="25">
        <v>758275.80799999996</v>
      </c>
      <c r="X193" s="25">
        <v>431491.24900000001</v>
      </c>
      <c r="Y193" s="25">
        <v>307583.60399999999</v>
      </c>
      <c r="Z193" s="25">
        <v>138045.89799999999</v>
      </c>
      <c r="AA193" s="25">
        <v>5610565.9620000003</v>
      </c>
      <c r="AB193" s="25">
        <v>445629.50199999998</v>
      </c>
      <c r="AC193" s="25">
        <v>6056195.4640000006</v>
      </c>
      <c r="AD193" s="27">
        <v>0</v>
      </c>
      <c r="AE193" s="27">
        <v>0</v>
      </c>
      <c r="AF193" s="27">
        <v>0</v>
      </c>
      <c r="AG193" s="27">
        <v>0</v>
      </c>
      <c r="AH193" s="27">
        <v>0</v>
      </c>
      <c r="AI193" s="27">
        <v>0</v>
      </c>
      <c r="AJ193" s="27">
        <v>1.5825376298962712E-5</v>
      </c>
      <c r="AK193" s="27">
        <v>1.807684401034052E-4</v>
      </c>
      <c r="AL193" s="27">
        <v>1.1053905201006749E-3</v>
      </c>
      <c r="AM193" s="27">
        <v>5.0925091595260593E-3</v>
      </c>
      <c r="AN193" s="27">
        <v>2.138821659218557E-6</v>
      </c>
      <c r="AO193" s="27">
        <v>2.5155426087566349E-3</v>
      </c>
      <c r="AP193" s="27">
        <v>1.8708114801362032E-4</v>
      </c>
    </row>
    <row r="194" spans="1:42" x14ac:dyDescent="0.2">
      <c r="A194" t="s">
        <v>265</v>
      </c>
      <c r="B194" s="23" t="s">
        <v>263</v>
      </c>
      <c r="C194" s="24">
        <v>2011</v>
      </c>
      <c r="D194" s="25">
        <v>0</v>
      </c>
      <c r="E194" s="25">
        <v>0</v>
      </c>
      <c r="F194" s="25">
        <v>0</v>
      </c>
      <c r="G194" s="25">
        <v>0</v>
      </c>
      <c r="H194" s="25">
        <v>0</v>
      </c>
      <c r="I194" s="25">
        <v>0</v>
      </c>
      <c r="J194" s="25">
        <v>13</v>
      </c>
      <c r="K194" s="25">
        <v>88</v>
      </c>
      <c r="L194" s="25">
        <v>318</v>
      </c>
      <c r="M194" s="25">
        <v>838</v>
      </c>
      <c r="N194" s="25">
        <v>13</v>
      </c>
      <c r="O194" s="25">
        <v>1244</v>
      </c>
      <c r="P194" s="26">
        <v>1257</v>
      </c>
      <c r="Q194" s="25">
        <v>367196.82799999998</v>
      </c>
      <c r="R194" s="25">
        <v>793364.946</v>
      </c>
      <c r="S194" s="25">
        <v>935022.05500000005</v>
      </c>
      <c r="T194" s="25">
        <v>837932.33400000003</v>
      </c>
      <c r="U194" s="25">
        <v>911024.147</v>
      </c>
      <c r="V194" s="25">
        <v>999912.67799999996</v>
      </c>
      <c r="W194" s="25">
        <v>782346.53300000005</v>
      </c>
      <c r="X194" s="25">
        <v>447028.52500000002</v>
      </c>
      <c r="Y194" s="25">
        <v>308062.55</v>
      </c>
      <c r="Z194" s="25">
        <v>141922.41500000001</v>
      </c>
      <c r="AA194" s="25">
        <v>5626799.5209999997</v>
      </c>
      <c r="AB194" s="25">
        <v>449984.96499999997</v>
      </c>
      <c r="AC194" s="25">
        <v>6076784.4859999996</v>
      </c>
      <c r="AD194" s="27">
        <v>0</v>
      </c>
      <c r="AE194" s="27">
        <v>0</v>
      </c>
      <c r="AF194" s="27">
        <v>0</v>
      </c>
      <c r="AG194" s="27">
        <v>0</v>
      </c>
      <c r="AH194" s="27">
        <v>0</v>
      </c>
      <c r="AI194" s="27">
        <v>0</v>
      </c>
      <c r="AJ194" s="27">
        <v>1.6616677458964338E-5</v>
      </c>
      <c r="AK194" s="27">
        <v>1.9685544675253106E-4</v>
      </c>
      <c r="AL194" s="27">
        <v>1.0322578969757929E-3</v>
      </c>
      <c r="AM194" s="27">
        <v>5.9046345850301378E-3</v>
      </c>
      <c r="AN194" s="27">
        <v>2.3103719888157003E-6</v>
      </c>
      <c r="AO194" s="27">
        <v>2.7645368106909976E-3</v>
      </c>
      <c r="AP194" s="27">
        <v>2.0685281877215483E-4</v>
      </c>
    </row>
    <row r="195" spans="1:42" x14ac:dyDescent="0.2">
      <c r="A195" t="s">
        <v>266</v>
      </c>
      <c r="B195" s="23" t="s">
        <v>263</v>
      </c>
      <c r="C195" s="24">
        <v>2012</v>
      </c>
      <c r="D195" s="25">
        <v>0</v>
      </c>
      <c r="E195" s="25">
        <v>0</v>
      </c>
      <c r="F195" s="25">
        <v>0</v>
      </c>
      <c r="G195" s="25">
        <v>0</v>
      </c>
      <c r="H195" s="25">
        <v>0</v>
      </c>
      <c r="I195" s="25">
        <v>0</v>
      </c>
      <c r="J195" s="25">
        <v>0</v>
      </c>
      <c r="K195" s="25">
        <v>106</v>
      </c>
      <c r="L195" s="25">
        <v>329</v>
      </c>
      <c r="M195" s="25">
        <v>762</v>
      </c>
      <c r="N195" s="25">
        <v>0</v>
      </c>
      <c r="O195" s="25">
        <v>1197</v>
      </c>
      <c r="P195" s="26">
        <v>1197</v>
      </c>
      <c r="Q195" s="25">
        <v>367607.68</v>
      </c>
      <c r="R195" s="25">
        <v>789520.01300000004</v>
      </c>
      <c r="S195" s="25">
        <v>936838.90599999996</v>
      </c>
      <c r="T195" s="25">
        <v>852944.37699999998</v>
      </c>
      <c r="U195" s="25">
        <v>888479.78700000001</v>
      </c>
      <c r="V195" s="25">
        <v>1005597.671</v>
      </c>
      <c r="W195" s="25">
        <v>805786.6</v>
      </c>
      <c r="X195" s="25">
        <v>464266.14399999997</v>
      </c>
      <c r="Y195" s="25">
        <v>302477.40399999998</v>
      </c>
      <c r="Z195" s="25">
        <v>144764.25200000001</v>
      </c>
      <c r="AA195" s="25">
        <v>5646775.0339999991</v>
      </c>
      <c r="AB195" s="25">
        <v>447241.65599999996</v>
      </c>
      <c r="AC195" s="25">
        <v>6094016.6899999995</v>
      </c>
      <c r="AD195" s="27">
        <v>0</v>
      </c>
      <c r="AE195" s="27">
        <v>0</v>
      </c>
      <c r="AF195" s="27">
        <v>0</v>
      </c>
      <c r="AG195" s="27">
        <v>0</v>
      </c>
      <c r="AH195" s="27">
        <v>0</v>
      </c>
      <c r="AI195" s="27">
        <v>0</v>
      </c>
      <c r="AJ195" s="27">
        <v>0</v>
      </c>
      <c r="AK195" s="27">
        <v>2.2831731619870176E-4</v>
      </c>
      <c r="AL195" s="27">
        <v>1.0876845531245039E-3</v>
      </c>
      <c r="AM195" s="27">
        <v>5.26373044085497E-3</v>
      </c>
      <c r="AN195" s="27">
        <v>0</v>
      </c>
      <c r="AO195" s="27">
        <v>2.6764054375113936E-3</v>
      </c>
      <c r="AP195" s="27">
        <v>1.9642217291006468E-4</v>
      </c>
    </row>
    <row r="196" spans="1:42" x14ac:dyDescent="0.2">
      <c r="A196" t="s">
        <v>267</v>
      </c>
      <c r="B196" s="23" t="s">
        <v>263</v>
      </c>
      <c r="C196" s="24">
        <v>2013</v>
      </c>
      <c r="D196" s="25">
        <v>0</v>
      </c>
      <c r="E196" s="25">
        <v>0</v>
      </c>
      <c r="F196" s="25">
        <v>0</v>
      </c>
      <c r="G196" s="25">
        <v>0</v>
      </c>
      <c r="H196" s="25">
        <v>0</v>
      </c>
      <c r="I196" s="25">
        <v>0</v>
      </c>
      <c r="J196" s="25">
        <v>39</v>
      </c>
      <c r="K196" s="25">
        <v>137</v>
      </c>
      <c r="L196" s="25">
        <v>363</v>
      </c>
      <c r="M196" s="25">
        <v>883</v>
      </c>
      <c r="N196" s="25">
        <v>39</v>
      </c>
      <c r="O196" s="25">
        <v>1383</v>
      </c>
      <c r="P196" s="26">
        <v>1422</v>
      </c>
      <c r="Q196" s="25">
        <v>366327.70899999997</v>
      </c>
      <c r="R196" s="25">
        <v>787715.55500000005</v>
      </c>
      <c r="S196" s="25">
        <v>943961.15599999996</v>
      </c>
      <c r="T196" s="25">
        <v>874626.79099999997</v>
      </c>
      <c r="U196" s="25">
        <v>872081.62899999996</v>
      </c>
      <c r="V196" s="25">
        <v>1007271.031</v>
      </c>
      <c r="W196" s="25">
        <v>831204.61</v>
      </c>
      <c r="X196" s="25">
        <v>487405.18900000001</v>
      </c>
      <c r="Y196" s="25">
        <v>301363.74200000003</v>
      </c>
      <c r="Z196" s="25">
        <v>148702.829</v>
      </c>
      <c r="AA196" s="25">
        <v>5683188.4809999997</v>
      </c>
      <c r="AB196" s="25">
        <v>450066.571</v>
      </c>
      <c r="AC196" s="25">
        <v>6133255.0519999992</v>
      </c>
      <c r="AD196" s="27">
        <v>0</v>
      </c>
      <c r="AE196" s="27">
        <v>0</v>
      </c>
      <c r="AF196" s="27">
        <v>0</v>
      </c>
      <c r="AG196" s="27">
        <v>0</v>
      </c>
      <c r="AH196" s="27">
        <v>0</v>
      </c>
      <c r="AI196" s="27">
        <v>0</v>
      </c>
      <c r="AJ196" s="27">
        <v>4.6919855268848909E-5</v>
      </c>
      <c r="AK196" s="27">
        <v>2.8108030667683352E-4</v>
      </c>
      <c r="AL196" s="27">
        <v>1.2045244646583927E-3</v>
      </c>
      <c r="AM196" s="27">
        <v>5.9380174939375231E-3</v>
      </c>
      <c r="AN196" s="27">
        <v>6.8623449900323663E-6</v>
      </c>
      <c r="AO196" s="27">
        <v>3.0728787453089914E-3</v>
      </c>
      <c r="AP196" s="27">
        <v>2.3185078525901162E-4</v>
      </c>
    </row>
    <row r="197" spans="1:42" x14ac:dyDescent="0.2">
      <c r="A197" t="s">
        <v>268</v>
      </c>
      <c r="B197" s="23" t="s">
        <v>263</v>
      </c>
      <c r="C197" s="24">
        <v>2014</v>
      </c>
      <c r="D197" s="25">
        <v>0</v>
      </c>
      <c r="E197" s="25">
        <v>0</v>
      </c>
      <c r="F197" s="25">
        <v>0</v>
      </c>
      <c r="G197" s="25">
        <v>0</v>
      </c>
      <c r="H197" s="25">
        <v>0</v>
      </c>
      <c r="I197" s="25">
        <v>0</v>
      </c>
      <c r="J197" s="25">
        <v>74</v>
      </c>
      <c r="K197" s="25">
        <v>148</v>
      </c>
      <c r="L197" s="25">
        <v>310</v>
      </c>
      <c r="M197" s="25">
        <v>720</v>
      </c>
      <c r="N197" s="25">
        <v>74</v>
      </c>
      <c r="O197" s="25">
        <v>1178</v>
      </c>
      <c r="P197" s="26">
        <v>1252</v>
      </c>
      <c r="Q197" s="25">
        <v>365613.15500000003</v>
      </c>
      <c r="R197" s="25">
        <v>785001.75300000003</v>
      </c>
      <c r="S197" s="25">
        <v>948617.47199999995</v>
      </c>
      <c r="T197" s="25">
        <v>893276.89300000004</v>
      </c>
      <c r="U197" s="25">
        <v>857953.72699999996</v>
      </c>
      <c r="V197" s="25">
        <v>1003495.8689999999</v>
      </c>
      <c r="W197" s="25">
        <v>852347.64300000004</v>
      </c>
      <c r="X197" s="25">
        <v>511106.234</v>
      </c>
      <c r="Y197" s="25">
        <v>300081.23499999999</v>
      </c>
      <c r="Z197" s="25">
        <v>151196.98199999999</v>
      </c>
      <c r="AA197" s="25">
        <v>5706306.5120000001</v>
      </c>
      <c r="AB197" s="25">
        <v>451278.21699999995</v>
      </c>
      <c r="AC197" s="25">
        <v>6157584.7290000003</v>
      </c>
      <c r="AD197" s="27">
        <v>0</v>
      </c>
      <c r="AE197" s="27">
        <v>0</v>
      </c>
      <c r="AF197" s="27">
        <v>0</v>
      </c>
      <c r="AG197" s="27">
        <v>0</v>
      </c>
      <c r="AH197" s="27">
        <v>0</v>
      </c>
      <c r="AI197" s="27">
        <v>0</v>
      </c>
      <c r="AJ197" s="27">
        <v>8.6819035176237354E-5</v>
      </c>
      <c r="AK197" s="27">
        <v>2.8956798049933392E-4</v>
      </c>
      <c r="AL197" s="27">
        <v>1.033053599636112E-3</v>
      </c>
      <c r="AM197" s="27">
        <v>4.7619998129327743E-3</v>
      </c>
      <c r="AN197" s="27">
        <v>1.296810815268733E-5</v>
      </c>
      <c r="AO197" s="27">
        <v>2.6103630878332425E-3</v>
      </c>
      <c r="AP197" s="27">
        <v>2.0332647541227198E-4</v>
      </c>
    </row>
    <row r="198" spans="1:42" x14ac:dyDescent="0.2">
      <c r="A198" t="s">
        <v>269</v>
      </c>
      <c r="B198" s="23" t="s">
        <v>263</v>
      </c>
      <c r="C198" s="24">
        <v>2015</v>
      </c>
      <c r="D198" s="25">
        <v>0</v>
      </c>
      <c r="E198" s="25">
        <v>0</v>
      </c>
      <c r="F198" s="25">
        <v>0</v>
      </c>
      <c r="G198" s="25">
        <v>0</v>
      </c>
      <c r="H198" s="25">
        <v>0</v>
      </c>
      <c r="I198" s="25">
        <v>0</v>
      </c>
      <c r="J198" s="25">
        <v>40</v>
      </c>
      <c r="K198" s="25">
        <v>161</v>
      </c>
      <c r="L198" s="25">
        <v>337</v>
      </c>
      <c r="M198" s="25">
        <v>868</v>
      </c>
      <c r="N198" s="25">
        <v>40</v>
      </c>
      <c r="O198" s="25">
        <v>1366</v>
      </c>
      <c r="P198" s="26">
        <v>1406</v>
      </c>
      <c r="Q198" s="25">
        <v>363716.66800000001</v>
      </c>
      <c r="R198" s="25">
        <v>776947.30599999998</v>
      </c>
      <c r="S198" s="25">
        <v>948497.68</v>
      </c>
      <c r="T198" s="25">
        <v>908255.66500000004</v>
      </c>
      <c r="U198" s="25">
        <v>847156.30299999996</v>
      </c>
      <c r="V198" s="25">
        <v>994198.30900000001</v>
      </c>
      <c r="W198" s="25">
        <v>865074.26399999997</v>
      </c>
      <c r="X198" s="25">
        <v>532939.72499999998</v>
      </c>
      <c r="Y198" s="25">
        <v>293687.67</v>
      </c>
      <c r="Z198" s="25">
        <v>153639.87100000001</v>
      </c>
      <c r="AA198" s="25">
        <v>5703846.1950000003</v>
      </c>
      <c r="AB198" s="25">
        <v>447327.54099999997</v>
      </c>
      <c r="AC198" s="25">
        <v>6151173.7360000005</v>
      </c>
      <c r="AD198" s="27">
        <v>0</v>
      </c>
      <c r="AE198" s="27">
        <v>0</v>
      </c>
      <c r="AF198" s="27">
        <v>0</v>
      </c>
      <c r="AG198" s="27">
        <v>0</v>
      </c>
      <c r="AH198" s="27">
        <v>0</v>
      </c>
      <c r="AI198" s="27">
        <v>0</v>
      </c>
      <c r="AJ198" s="27">
        <v>4.62388047646277E-5</v>
      </c>
      <c r="AK198" s="27">
        <v>3.020979530096016E-4</v>
      </c>
      <c r="AL198" s="27">
        <v>1.1474775226348454E-3</v>
      </c>
      <c r="AM198" s="27">
        <v>5.6495751678937558E-3</v>
      </c>
      <c r="AN198" s="27">
        <v>7.012811817237298E-6</v>
      </c>
      <c r="AO198" s="27">
        <v>3.0536908077385739E-3</v>
      </c>
      <c r="AP198" s="27">
        <v>2.2857426246495469E-4</v>
      </c>
    </row>
    <row r="199" spans="1:42" x14ac:dyDescent="0.2">
      <c r="A199" t="s">
        <v>270</v>
      </c>
      <c r="B199" s="23" t="s">
        <v>263</v>
      </c>
      <c r="C199" s="24">
        <v>2016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22</v>
      </c>
      <c r="K199" s="25">
        <v>150</v>
      </c>
      <c r="L199" s="25">
        <v>292</v>
      </c>
      <c r="M199" s="25">
        <v>654</v>
      </c>
      <c r="N199" s="25">
        <v>22</v>
      </c>
      <c r="O199" s="25">
        <v>1096</v>
      </c>
      <c r="P199" s="26">
        <v>1118</v>
      </c>
      <c r="Q199" s="25">
        <v>363626.19199999998</v>
      </c>
      <c r="R199" s="25">
        <v>776585.07900000003</v>
      </c>
      <c r="S199" s="25">
        <v>953980.647</v>
      </c>
      <c r="T199" s="25">
        <v>926165.804</v>
      </c>
      <c r="U199" s="25">
        <v>838652.93599999999</v>
      </c>
      <c r="V199" s="25">
        <v>984369.01399999997</v>
      </c>
      <c r="W199" s="25">
        <v>883741.99600000004</v>
      </c>
      <c r="X199" s="25">
        <v>560636.93900000001</v>
      </c>
      <c r="Y199" s="25">
        <v>300953.40399999998</v>
      </c>
      <c r="Z199" s="25">
        <v>155000.51</v>
      </c>
      <c r="AA199" s="25">
        <v>5727121.6680000005</v>
      </c>
      <c r="AB199" s="25">
        <v>455953.91399999999</v>
      </c>
      <c r="AC199" s="25">
        <v>6183075.5820000004</v>
      </c>
      <c r="AD199" s="27">
        <v>0</v>
      </c>
      <c r="AE199" s="27">
        <v>0</v>
      </c>
      <c r="AF199" s="27">
        <v>0</v>
      </c>
      <c r="AG199" s="27">
        <v>0</v>
      </c>
      <c r="AH199" s="27">
        <v>0</v>
      </c>
      <c r="AI199" s="27">
        <v>0</v>
      </c>
      <c r="AJ199" s="27">
        <v>2.4894143425996017E-5</v>
      </c>
      <c r="AK199" s="27">
        <v>2.6755283065641881E-4</v>
      </c>
      <c r="AL199" s="27">
        <v>9.7024986632149876E-4</v>
      </c>
      <c r="AM199" s="27">
        <v>4.2193409557168549E-3</v>
      </c>
      <c r="AN199" s="27">
        <v>3.8413711590804633E-6</v>
      </c>
      <c r="AO199" s="27">
        <v>2.4037517089939928E-3</v>
      </c>
      <c r="AP199" s="27">
        <v>1.808161626318609E-4</v>
      </c>
    </row>
    <row r="200" spans="1:42" x14ac:dyDescent="0.2">
      <c r="A200" t="s">
        <v>271</v>
      </c>
      <c r="B200" s="28" t="s">
        <v>263</v>
      </c>
      <c r="C200" s="24">
        <v>2017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38</v>
      </c>
      <c r="K200" s="25">
        <v>164</v>
      </c>
      <c r="L200" s="25">
        <v>342</v>
      </c>
      <c r="M200" s="25">
        <v>791</v>
      </c>
      <c r="N200" s="25">
        <v>38</v>
      </c>
      <c r="O200" s="25">
        <v>1297</v>
      </c>
      <c r="P200" s="26">
        <v>1335</v>
      </c>
      <c r="Q200" s="25">
        <v>363679</v>
      </c>
      <c r="R200" s="25">
        <v>771609</v>
      </c>
      <c r="S200" s="25">
        <v>950843</v>
      </c>
      <c r="T200" s="25">
        <v>947736</v>
      </c>
      <c r="U200" s="25">
        <v>835419</v>
      </c>
      <c r="V200" s="25">
        <v>972968</v>
      </c>
      <c r="W200" s="25">
        <v>901460</v>
      </c>
      <c r="X200" s="25">
        <v>588877</v>
      </c>
      <c r="Y200" s="25">
        <v>305080</v>
      </c>
      <c r="Z200" s="25">
        <v>155261</v>
      </c>
      <c r="AA200" s="25">
        <v>5743714</v>
      </c>
      <c r="AB200" s="25">
        <v>460341</v>
      </c>
      <c r="AC200" s="25">
        <v>6204055</v>
      </c>
      <c r="AD200" s="27">
        <v>0</v>
      </c>
      <c r="AE200" s="27">
        <v>0</v>
      </c>
      <c r="AF200" s="27">
        <v>0</v>
      </c>
      <c r="AG200" s="27">
        <v>0</v>
      </c>
      <c r="AH200" s="27">
        <v>0</v>
      </c>
      <c r="AI200" s="27">
        <v>0</v>
      </c>
      <c r="AJ200" s="27">
        <v>4.2153839327313469E-5</v>
      </c>
      <c r="AK200" s="27">
        <v>2.7849618850795668E-4</v>
      </c>
      <c r="AL200" s="27">
        <v>1.1210174380490363E-3</v>
      </c>
      <c r="AM200" s="27">
        <v>5.0946470781458317E-3</v>
      </c>
      <c r="AN200" s="27">
        <v>6.6159283000511517E-6</v>
      </c>
      <c r="AO200" s="27">
        <v>2.8174766097306125E-3</v>
      </c>
      <c r="AP200" s="27">
        <v>2.1518184477732708E-4</v>
      </c>
    </row>
    <row r="201" spans="1:42" x14ac:dyDescent="0.2">
      <c r="A201" t="s">
        <v>272</v>
      </c>
      <c r="B201" s="23" t="s">
        <v>273</v>
      </c>
      <c r="C201" s="24">
        <v>2009</v>
      </c>
      <c r="D201" s="25">
        <v>0</v>
      </c>
      <c r="E201" s="25">
        <v>0</v>
      </c>
      <c r="F201" s="25">
        <v>0</v>
      </c>
      <c r="G201" s="25">
        <v>0</v>
      </c>
      <c r="H201" s="25">
        <v>10</v>
      </c>
      <c r="I201" s="25">
        <v>31</v>
      </c>
      <c r="J201" s="25">
        <v>126</v>
      </c>
      <c r="K201" s="25">
        <v>191</v>
      </c>
      <c r="L201" s="25">
        <v>417</v>
      </c>
      <c r="M201" s="25">
        <v>685</v>
      </c>
      <c r="N201" s="25">
        <v>167</v>
      </c>
      <c r="O201" s="25">
        <v>1293</v>
      </c>
      <c r="P201" s="26">
        <v>1460</v>
      </c>
      <c r="Q201" s="25">
        <v>632465.69900000002</v>
      </c>
      <c r="R201" s="25">
        <v>1354501.956</v>
      </c>
      <c r="S201" s="25">
        <v>1438124.5589999999</v>
      </c>
      <c r="T201" s="25">
        <v>1229114.5209999999</v>
      </c>
      <c r="U201" s="25">
        <v>1418516.939</v>
      </c>
      <c r="V201" s="25">
        <v>1531856.1580000001</v>
      </c>
      <c r="W201" s="25">
        <v>1138515.7709999999</v>
      </c>
      <c r="X201" s="25">
        <v>666764.11699999997</v>
      </c>
      <c r="Y201" s="25">
        <v>445422.81400000001</v>
      </c>
      <c r="Z201" s="25">
        <v>174172.27299999999</v>
      </c>
      <c r="AA201" s="25">
        <v>8743095.6030000001</v>
      </c>
      <c r="AB201" s="25">
        <v>619595.08700000006</v>
      </c>
      <c r="AC201" s="25">
        <v>9362690.6899999995</v>
      </c>
      <c r="AD201" s="27">
        <v>0</v>
      </c>
      <c r="AE201" s="27">
        <v>0</v>
      </c>
      <c r="AF201" s="27">
        <v>0</v>
      </c>
      <c r="AG201" s="27">
        <v>0</v>
      </c>
      <c r="AH201" s="27">
        <v>7.0496162048298248E-6</v>
      </c>
      <c r="AI201" s="27">
        <v>2.0236887019779829E-5</v>
      </c>
      <c r="AJ201" s="27">
        <v>1.10670403704052E-4</v>
      </c>
      <c r="AK201" s="27">
        <v>2.8645812684008012E-4</v>
      </c>
      <c r="AL201" s="27">
        <v>9.3618913736196721E-4</v>
      </c>
      <c r="AM201" s="27">
        <v>3.9328877564800456E-3</v>
      </c>
      <c r="AN201" s="27">
        <v>1.9100786218407317E-5</v>
      </c>
      <c r="AO201" s="27">
        <v>2.0868467602939531E-3</v>
      </c>
      <c r="AP201" s="27">
        <v>1.5593807894982378E-4</v>
      </c>
    </row>
    <row r="202" spans="1:42" x14ac:dyDescent="0.2">
      <c r="A202" t="s">
        <v>274</v>
      </c>
      <c r="B202" s="23" t="s">
        <v>273</v>
      </c>
      <c r="C202" s="24">
        <v>2010</v>
      </c>
      <c r="D202" s="25">
        <v>0</v>
      </c>
      <c r="E202" s="25">
        <v>0</v>
      </c>
      <c r="F202" s="25">
        <v>0</v>
      </c>
      <c r="G202" s="25">
        <v>0</v>
      </c>
      <c r="H202" s="25">
        <v>0</v>
      </c>
      <c r="I202" s="25">
        <v>0</v>
      </c>
      <c r="J202" s="25">
        <v>62</v>
      </c>
      <c r="K202" s="25">
        <v>193</v>
      </c>
      <c r="L202" s="25">
        <v>433</v>
      </c>
      <c r="M202" s="25">
        <v>643</v>
      </c>
      <c r="N202" s="25">
        <v>62</v>
      </c>
      <c r="O202" s="25">
        <v>1269</v>
      </c>
      <c r="P202" s="26">
        <v>1331</v>
      </c>
      <c r="Q202" s="25">
        <v>621384.82700000005</v>
      </c>
      <c r="R202" s="25">
        <v>1364195.956</v>
      </c>
      <c r="S202" s="25">
        <v>1442501.2590000001</v>
      </c>
      <c r="T202" s="25">
        <v>1200066.9569999999</v>
      </c>
      <c r="U202" s="25">
        <v>1366887.9439999999</v>
      </c>
      <c r="V202" s="25">
        <v>1529011.8740000001</v>
      </c>
      <c r="W202" s="25">
        <v>1189088.74</v>
      </c>
      <c r="X202" s="25">
        <v>689786.39500000002</v>
      </c>
      <c r="Y202" s="25">
        <v>455675.30900000001</v>
      </c>
      <c r="Z202" s="25">
        <v>180205.74100000001</v>
      </c>
      <c r="AA202" s="25">
        <v>8713137.557</v>
      </c>
      <c r="AB202" s="25">
        <v>635881.05000000005</v>
      </c>
      <c r="AC202" s="25">
        <v>9349018.6070000008</v>
      </c>
      <c r="AD202" s="27">
        <v>0</v>
      </c>
      <c r="AE202" s="27">
        <v>0</v>
      </c>
      <c r="AF202" s="27">
        <v>0</v>
      </c>
      <c r="AG202" s="27">
        <v>0</v>
      </c>
      <c r="AH202" s="27">
        <v>0</v>
      </c>
      <c r="AI202" s="27">
        <v>0</v>
      </c>
      <c r="AJ202" s="27">
        <v>5.2140767895926756E-5</v>
      </c>
      <c r="AK202" s="27">
        <v>2.7979676230059598E-4</v>
      </c>
      <c r="AL202" s="27">
        <v>9.5023801256697009E-4</v>
      </c>
      <c r="AM202" s="27">
        <v>3.5681438140197762E-3</v>
      </c>
      <c r="AN202" s="27">
        <v>7.1156916316775189E-6</v>
      </c>
      <c r="AO202" s="27">
        <v>1.9956562630699562E-3</v>
      </c>
      <c r="AP202" s="27">
        <v>1.423678843684646E-4</v>
      </c>
    </row>
    <row r="203" spans="1:42" x14ac:dyDescent="0.2">
      <c r="A203" t="s">
        <v>275</v>
      </c>
      <c r="B203" s="23" t="s">
        <v>273</v>
      </c>
      <c r="C203" s="24">
        <v>2011</v>
      </c>
      <c r="D203" s="25">
        <v>0</v>
      </c>
      <c r="E203" s="25">
        <v>0</v>
      </c>
      <c r="F203" s="25">
        <v>0</v>
      </c>
      <c r="G203" s="25">
        <v>0</v>
      </c>
      <c r="H203" s="25">
        <v>0</v>
      </c>
      <c r="I203" s="25">
        <v>12</v>
      </c>
      <c r="J203" s="25">
        <v>130</v>
      </c>
      <c r="K203" s="25">
        <v>216</v>
      </c>
      <c r="L203" s="25">
        <v>439</v>
      </c>
      <c r="M203" s="25">
        <v>805</v>
      </c>
      <c r="N203" s="25">
        <v>142</v>
      </c>
      <c r="O203" s="25">
        <v>1460</v>
      </c>
      <c r="P203" s="26">
        <v>1602</v>
      </c>
      <c r="Q203" s="25">
        <v>613585.647</v>
      </c>
      <c r="R203" s="25">
        <v>1347431.6159999999</v>
      </c>
      <c r="S203" s="25">
        <v>1434265.916</v>
      </c>
      <c r="T203" s="25">
        <v>1191776.341</v>
      </c>
      <c r="U203" s="25">
        <v>1331187.4979999999</v>
      </c>
      <c r="V203" s="25">
        <v>1528539.639</v>
      </c>
      <c r="W203" s="25">
        <v>1235166.145</v>
      </c>
      <c r="X203" s="25">
        <v>713450.27300000004</v>
      </c>
      <c r="Y203" s="25">
        <v>456158.45699999999</v>
      </c>
      <c r="Z203" s="25">
        <v>186450.40599999999</v>
      </c>
      <c r="AA203" s="25">
        <v>8681952.8019999992</v>
      </c>
      <c r="AB203" s="25">
        <v>642608.86300000001</v>
      </c>
      <c r="AC203" s="25">
        <v>9324561.6649999991</v>
      </c>
      <c r="AD203" s="27">
        <v>0</v>
      </c>
      <c r="AE203" s="27">
        <v>0</v>
      </c>
      <c r="AF203" s="27">
        <v>0</v>
      </c>
      <c r="AG203" s="27">
        <v>0</v>
      </c>
      <c r="AH203" s="27">
        <v>0</v>
      </c>
      <c r="AI203" s="27">
        <v>7.8506305586230206E-6</v>
      </c>
      <c r="AJ203" s="27">
        <v>1.0524899870859074E-4</v>
      </c>
      <c r="AK203" s="27">
        <v>3.0275410659209319E-4</v>
      </c>
      <c r="AL203" s="27">
        <v>9.6238487583274167E-4</v>
      </c>
      <c r="AM203" s="27">
        <v>4.3175019956781429E-3</v>
      </c>
      <c r="AN203" s="27">
        <v>1.6355767330051423E-5</v>
      </c>
      <c r="AO203" s="27">
        <v>2.2719885828901181E-3</v>
      </c>
      <c r="AP203" s="27">
        <v>1.7180432255739714E-4</v>
      </c>
    </row>
    <row r="204" spans="1:42" x14ac:dyDescent="0.2">
      <c r="A204" t="s">
        <v>276</v>
      </c>
      <c r="B204" s="23" t="s">
        <v>273</v>
      </c>
      <c r="C204" s="24">
        <v>2012</v>
      </c>
      <c r="D204" s="25">
        <v>0</v>
      </c>
      <c r="E204" s="25">
        <v>0</v>
      </c>
      <c r="F204" s="25">
        <v>0</v>
      </c>
      <c r="G204" s="25">
        <v>0</v>
      </c>
      <c r="H204" s="25">
        <v>0</v>
      </c>
      <c r="I204" s="25">
        <v>13</v>
      </c>
      <c r="J204" s="25">
        <v>84</v>
      </c>
      <c r="K204" s="25">
        <v>178</v>
      </c>
      <c r="L204" s="25">
        <v>435</v>
      </c>
      <c r="M204" s="25">
        <v>717</v>
      </c>
      <c r="N204" s="25">
        <v>97</v>
      </c>
      <c r="O204" s="25">
        <v>1330</v>
      </c>
      <c r="P204" s="26">
        <v>1427</v>
      </c>
      <c r="Q204" s="25">
        <v>599910.55200000003</v>
      </c>
      <c r="R204" s="25">
        <v>1319454.446</v>
      </c>
      <c r="S204" s="25">
        <v>1426900.5530000001</v>
      </c>
      <c r="T204" s="25">
        <v>1186222.642</v>
      </c>
      <c r="U204" s="25">
        <v>1289746.9779999999</v>
      </c>
      <c r="V204" s="25">
        <v>1504700.12</v>
      </c>
      <c r="W204" s="25">
        <v>1261431.676</v>
      </c>
      <c r="X204" s="25">
        <v>734819.66399999999</v>
      </c>
      <c r="Y204" s="25">
        <v>450351.77500000002</v>
      </c>
      <c r="Z204" s="25">
        <v>192076.196</v>
      </c>
      <c r="AA204" s="25">
        <v>8588366.9670000002</v>
      </c>
      <c r="AB204" s="25">
        <v>642427.97100000002</v>
      </c>
      <c r="AC204" s="25">
        <v>9230794.938000001</v>
      </c>
      <c r="AD204" s="27">
        <v>0</v>
      </c>
      <c r="AE204" s="27">
        <v>0</v>
      </c>
      <c r="AF204" s="27">
        <v>0</v>
      </c>
      <c r="AG204" s="27">
        <v>0</v>
      </c>
      <c r="AH204" s="27">
        <v>0</v>
      </c>
      <c r="AI204" s="27">
        <v>8.6395952437353424E-6</v>
      </c>
      <c r="AJ204" s="27">
        <v>6.6591002587127046E-5</v>
      </c>
      <c r="AK204" s="27">
        <v>2.4223630466154754E-4</v>
      </c>
      <c r="AL204" s="27">
        <v>9.6591159211041188E-4</v>
      </c>
      <c r="AM204" s="27">
        <v>3.7328935856268206E-3</v>
      </c>
      <c r="AN204" s="27">
        <v>1.1294347385563922E-5</v>
      </c>
      <c r="AO204" s="27">
        <v>2.0702710031907999E-3</v>
      </c>
      <c r="AP204" s="27">
        <v>1.5459123613780358E-4</v>
      </c>
    </row>
    <row r="205" spans="1:42" x14ac:dyDescent="0.2">
      <c r="A205" t="s">
        <v>277</v>
      </c>
      <c r="B205" s="23" t="s">
        <v>273</v>
      </c>
      <c r="C205" s="24">
        <v>2013</v>
      </c>
      <c r="D205" s="25">
        <v>0</v>
      </c>
      <c r="E205" s="25">
        <v>0</v>
      </c>
      <c r="F205" s="25">
        <v>0</v>
      </c>
      <c r="G205" s="25">
        <v>0</v>
      </c>
      <c r="H205" s="25">
        <v>0</v>
      </c>
      <c r="I205" s="25">
        <v>20</v>
      </c>
      <c r="J205" s="25">
        <v>161</v>
      </c>
      <c r="K205" s="25">
        <v>267</v>
      </c>
      <c r="L205" s="25">
        <v>472</v>
      </c>
      <c r="M205" s="25">
        <v>847</v>
      </c>
      <c r="N205" s="25">
        <v>181</v>
      </c>
      <c r="O205" s="25">
        <v>1586</v>
      </c>
      <c r="P205" s="26">
        <v>1767</v>
      </c>
      <c r="Q205" s="25">
        <v>592084.32299999997</v>
      </c>
      <c r="R205" s="25">
        <v>1311111.5900000001</v>
      </c>
      <c r="S205" s="25">
        <v>1431368.5859999999</v>
      </c>
      <c r="T205" s="25">
        <v>1186764.9839999999</v>
      </c>
      <c r="U205" s="25">
        <v>1265565.0379999999</v>
      </c>
      <c r="V205" s="25">
        <v>1493002.1159999999</v>
      </c>
      <c r="W205" s="25">
        <v>1305025.889</v>
      </c>
      <c r="X205" s="25">
        <v>771336.26500000001</v>
      </c>
      <c r="Y205" s="25">
        <v>448408.83600000001</v>
      </c>
      <c r="Z205" s="25">
        <v>197211.83100000001</v>
      </c>
      <c r="AA205" s="25">
        <v>8584922.5260000005</v>
      </c>
      <c r="AB205" s="25">
        <v>645620.66700000002</v>
      </c>
      <c r="AC205" s="25">
        <v>9230543.193</v>
      </c>
      <c r="AD205" s="27">
        <v>0</v>
      </c>
      <c r="AE205" s="27">
        <v>0</v>
      </c>
      <c r="AF205" s="27">
        <v>0</v>
      </c>
      <c r="AG205" s="27">
        <v>0</v>
      </c>
      <c r="AH205" s="27">
        <v>0</v>
      </c>
      <c r="AI205" s="27">
        <v>1.3395828301692776E-5</v>
      </c>
      <c r="AJ205" s="27">
        <v>1.2336920007262783E-4</v>
      </c>
      <c r="AK205" s="27">
        <v>3.4615253050496723E-4</v>
      </c>
      <c r="AL205" s="27">
        <v>1.0526108365982332E-3</v>
      </c>
      <c r="AM205" s="27">
        <v>4.2948741751705558E-3</v>
      </c>
      <c r="AN205" s="27">
        <v>2.108347506361643E-5</v>
      </c>
      <c r="AO205" s="27">
        <v>2.456550852638675E-3</v>
      </c>
      <c r="AP205" s="27">
        <v>1.9142968762011838E-4</v>
      </c>
    </row>
    <row r="206" spans="1:42" x14ac:dyDescent="0.2">
      <c r="A206" t="s">
        <v>278</v>
      </c>
      <c r="B206" s="23" t="s">
        <v>273</v>
      </c>
      <c r="C206" s="24">
        <v>2014</v>
      </c>
      <c r="D206" s="25">
        <v>0</v>
      </c>
      <c r="E206" s="25">
        <v>0</v>
      </c>
      <c r="F206" s="25">
        <v>0</v>
      </c>
      <c r="G206" s="25">
        <v>0</v>
      </c>
      <c r="H206" s="25">
        <v>11</v>
      </c>
      <c r="I206" s="25">
        <v>42</v>
      </c>
      <c r="J206" s="25">
        <v>120</v>
      </c>
      <c r="K206" s="25">
        <v>267</v>
      </c>
      <c r="L206" s="25">
        <v>457</v>
      </c>
      <c r="M206" s="25">
        <v>829</v>
      </c>
      <c r="N206" s="25">
        <v>173</v>
      </c>
      <c r="O206" s="25">
        <v>1553</v>
      </c>
      <c r="P206" s="26">
        <v>1726</v>
      </c>
      <c r="Q206" s="25">
        <v>601956.16099999996</v>
      </c>
      <c r="R206" s="25">
        <v>1321074.598</v>
      </c>
      <c r="S206" s="25">
        <v>1462378.2209999999</v>
      </c>
      <c r="T206" s="25">
        <v>1225757.7560000001</v>
      </c>
      <c r="U206" s="25">
        <v>1265753.4469999999</v>
      </c>
      <c r="V206" s="25">
        <v>1497350.665</v>
      </c>
      <c r="W206" s="25">
        <v>1357621.2180000001</v>
      </c>
      <c r="X206" s="25">
        <v>816396.00699999998</v>
      </c>
      <c r="Y206" s="25">
        <v>459371.41399999999</v>
      </c>
      <c r="Z206" s="25">
        <v>206073.80799999999</v>
      </c>
      <c r="AA206" s="25">
        <v>8731892.0659999996</v>
      </c>
      <c r="AB206" s="25">
        <v>665445.22199999995</v>
      </c>
      <c r="AC206" s="25">
        <v>9397337.2879999988</v>
      </c>
      <c r="AD206" s="27">
        <v>0</v>
      </c>
      <c r="AE206" s="27">
        <v>0</v>
      </c>
      <c r="AF206" s="27">
        <v>0</v>
      </c>
      <c r="AG206" s="27">
        <v>0</v>
      </c>
      <c r="AH206" s="27">
        <v>8.6904760370761214E-6</v>
      </c>
      <c r="AI206" s="27">
        <v>2.804954175513723E-5</v>
      </c>
      <c r="AJ206" s="27">
        <v>8.8389897276929552E-5</v>
      </c>
      <c r="AK206" s="27">
        <v>3.2704716548178806E-4</v>
      </c>
      <c r="AL206" s="27">
        <v>9.9483769793302815E-4</v>
      </c>
      <c r="AM206" s="27">
        <v>4.0228304996431184E-3</v>
      </c>
      <c r="AN206" s="27">
        <v>1.981242996275946E-5</v>
      </c>
      <c r="AO206" s="27">
        <v>2.3337758671291508E-3</v>
      </c>
      <c r="AP206" s="27">
        <v>1.8366904870000024E-4</v>
      </c>
    </row>
    <row r="207" spans="1:42" x14ac:dyDescent="0.2">
      <c r="A207" t="s">
        <v>279</v>
      </c>
      <c r="B207" s="23" t="s">
        <v>273</v>
      </c>
      <c r="C207" s="24">
        <v>2015</v>
      </c>
      <c r="D207" s="25">
        <v>0</v>
      </c>
      <c r="E207" s="25">
        <v>0</v>
      </c>
      <c r="F207" s="25">
        <v>0</v>
      </c>
      <c r="G207" s="25">
        <v>0</v>
      </c>
      <c r="H207" s="25">
        <v>0</v>
      </c>
      <c r="I207" s="25">
        <v>34</v>
      </c>
      <c r="J207" s="25">
        <v>135</v>
      </c>
      <c r="K207" s="25">
        <v>269</v>
      </c>
      <c r="L207" s="25">
        <v>438</v>
      </c>
      <c r="M207" s="25">
        <v>900</v>
      </c>
      <c r="N207" s="25">
        <v>169</v>
      </c>
      <c r="O207" s="25">
        <v>1607</v>
      </c>
      <c r="P207" s="26">
        <v>1776</v>
      </c>
      <c r="Q207" s="25">
        <v>572513.86199999996</v>
      </c>
      <c r="R207" s="25">
        <v>1258892.4950000001</v>
      </c>
      <c r="S207" s="25">
        <v>1405404.115</v>
      </c>
      <c r="T207" s="25">
        <v>1182813.0049999999</v>
      </c>
      <c r="U207" s="25">
        <v>1200096.3589999999</v>
      </c>
      <c r="V207" s="25">
        <v>1415202.6569999999</v>
      </c>
      <c r="W207" s="25">
        <v>1333383.977</v>
      </c>
      <c r="X207" s="25">
        <v>821139.549</v>
      </c>
      <c r="Y207" s="25">
        <v>446294.152</v>
      </c>
      <c r="Z207" s="25">
        <v>200909.89499999999</v>
      </c>
      <c r="AA207" s="25">
        <v>8368306.4699999997</v>
      </c>
      <c r="AB207" s="25">
        <v>647204.04700000002</v>
      </c>
      <c r="AC207" s="25">
        <v>9015510.5169999991</v>
      </c>
      <c r="AD207" s="27">
        <v>0</v>
      </c>
      <c r="AE207" s="27">
        <v>0</v>
      </c>
      <c r="AF207" s="27">
        <v>0</v>
      </c>
      <c r="AG207" s="27">
        <v>0</v>
      </c>
      <c r="AH207" s="27">
        <v>0</v>
      </c>
      <c r="AI207" s="27">
        <v>2.402482770352798E-5</v>
      </c>
      <c r="AJ207" s="27">
        <v>1.0124615439262924E-4</v>
      </c>
      <c r="AK207" s="27">
        <v>3.2759352576257415E-4</v>
      </c>
      <c r="AL207" s="27">
        <v>9.8141550373709589E-4</v>
      </c>
      <c r="AM207" s="27">
        <v>4.4796200804345654E-3</v>
      </c>
      <c r="AN207" s="27">
        <v>2.0195245072089239E-5</v>
      </c>
      <c r="AO207" s="27">
        <v>2.4829881819326757E-3</v>
      </c>
      <c r="AP207" s="27">
        <v>1.9699383597313817E-4</v>
      </c>
    </row>
    <row r="208" spans="1:42" x14ac:dyDescent="0.2">
      <c r="A208" t="s">
        <v>280</v>
      </c>
      <c r="B208" s="23" t="s">
        <v>273</v>
      </c>
      <c r="C208" s="24">
        <v>2016</v>
      </c>
      <c r="D208" s="25">
        <v>0</v>
      </c>
      <c r="E208" s="25">
        <v>0</v>
      </c>
      <c r="F208" s="25">
        <v>0</v>
      </c>
      <c r="G208" s="25">
        <v>0</v>
      </c>
      <c r="H208" s="25">
        <v>0</v>
      </c>
      <c r="I208" s="25">
        <v>26</v>
      </c>
      <c r="J208" s="25">
        <v>134</v>
      </c>
      <c r="K208" s="25">
        <v>272</v>
      </c>
      <c r="L208" s="25">
        <v>442</v>
      </c>
      <c r="M208" s="25">
        <v>640</v>
      </c>
      <c r="N208" s="25">
        <v>160</v>
      </c>
      <c r="O208" s="25">
        <v>1354</v>
      </c>
      <c r="P208" s="26">
        <v>1514</v>
      </c>
      <c r="Q208" s="25">
        <v>584275.99300000002</v>
      </c>
      <c r="R208" s="25">
        <v>1272806.7109999999</v>
      </c>
      <c r="S208" s="25">
        <v>1429864.665</v>
      </c>
      <c r="T208" s="25">
        <v>1227820.189</v>
      </c>
      <c r="U208" s="25">
        <v>1209749.5759999999</v>
      </c>
      <c r="V208" s="25">
        <v>1413351.9709999999</v>
      </c>
      <c r="W208" s="25">
        <v>1368971.5560000001</v>
      </c>
      <c r="X208" s="25">
        <v>872459.91599999997</v>
      </c>
      <c r="Y208" s="25">
        <v>453483.04499999998</v>
      </c>
      <c r="Z208" s="25">
        <v>205856.769</v>
      </c>
      <c r="AA208" s="25">
        <v>8506840.6610000003</v>
      </c>
      <c r="AB208" s="25">
        <v>659339.81400000001</v>
      </c>
      <c r="AC208" s="25">
        <v>9166180.4749999996</v>
      </c>
      <c r="AD208" s="27">
        <v>0</v>
      </c>
      <c r="AE208" s="27">
        <v>0</v>
      </c>
      <c r="AF208" s="27">
        <v>0</v>
      </c>
      <c r="AG208" s="27">
        <v>0</v>
      </c>
      <c r="AH208" s="27">
        <v>0</v>
      </c>
      <c r="AI208" s="27">
        <v>1.8395983826734977E-5</v>
      </c>
      <c r="AJ208" s="27">
        <v>9.788369919937182E-5</v>
      </c>
      <c r="AK208" s="27">
        <v>3.1176217383951428E-4</v>
      </c>
      <c r="AL208" s="27">
        <v>9.7467811613552175E-4</v>
      </c>
      <c r="AM208" s="27">
        <v>3.1089577627636815E-3</v>
      </c>
      <c r="AN208" s="27">
        <v>1.8808392724872269E-5</v>
      </c>
      <c r="AO208" s="27">
        <v>2.0535692995478656E-3</v>
      </c>
      <c r="AP208" s="27">
        <v>1.6517239695741426E-4</v>
      </c>
    </row>
    <row r="209" spans="1:42" x14ac:dyDescent="0.2">
      <c r="A209" t="s">
        <v>281</v>
      </c>
      <c r="B209" s="28" t="s">
        <v>273</v>
      </c>
      <c r="C209" s="24">
        <v>2017</v>
      </c>
      <c r="D209" s="25">
        <v>0</v>
      </c>
      <c r="E209" s="25">
        <v>0</v>
      </c>
      <c r="F209" s="25">
        <v>0</v>
      </c>
      <c r="G209" s="25">
        <v>0</v>
      </c>
      <c r="H209" s="25">
        <v>0</v>
      </c>
      <c r="I209" s="25">
        <v>10</v>
      </c>
      <c r="J209" s="25">
        <v>162</v>
      </c>
      <c r="K209" s="25">
        <v>270</v>
      </c>
      <c r="L209" s="25">
        <v>441</v>
      </c>
      <c r="M209" s="25">
        <v>784</v>
      </c>
      <c r="N209" s="25">
        <v>172</v>
      </c>
      <c r="O209" s="25">
        <v>1495</v>
      </c>
      <c r="P209" s="26">
        <v>1667</v>
      </c>
      <c r="Q209" s="25">
        <v>572076</v>
      </c>
      <c r="R209" s="25">
        <v>1235768</v>
      </c>
      <c r="S209" s="25">
        <v>1385654</v>
      </c>
      <c r="T209" s="25">
        <v>1214309</v>
      </c>
      <c r="U209" s="25">
        <v>1173696</v>
      </c>
      <c r="V209" s="25">
        <v>1353847</v>
      </c>
      <c r="W209" s="25">
        <v>1355360</v>
      </c>
      <c r="X209" s="25">
        <v>891473</v>
      </c>
      <c r="Y209" s="25">
        <v>450898</v>
      </c>
      <c r="Z209" s="25">
        <v>202620</v>
      </c>
      <c r="AA209" s="25">
        <v>8290710</v>
      </c>
      <c r="AB209" s="25">
        <v>653518</v>
      </c>
      <c r="AC209" s="25">
        <v>8944228</v>
      </c>
      <c r="AD209" s="27">
        <v>0</v>
      </c>
      <c r="AE209" s="27">
        <v>0</v>
      </c>
      <c r="AF209" s="27">
        <v>0</v>
      </c>
      <c r="AG209" s="27">
        <v>0</v>
      </c>
      <c r="AH209" s="27">
        <v>0</v>
      </c>
      <c r="AI209" s="27">
        <v>7.3863590198892489E-6</v>
      </c>
      <c r="AJ209" s="27">
        <v>1.1952543973556841E-4</v>
      </c>
      <c r="AK209" s="27">
        <v>3.0286952044537526E-4</v>
      </c>
      <c r="AL209" s="27">
        <v>9.7804825038035211E-4</v>
      </c>
      <c r="AM209" s="27">
        <v>3.8693120126344883E-3</v>
      </c>
      <c r="AN209" s="27">
        <v>2.0746112214756033E-5</v>
      </c>
      <c r="AO209" s="27">
        <v>2.2876187036929359E-3</v>
      </c>
      <c r="AP209" s="27">
        <v>1.8637718090370683E-4</v>
      </c>
    </row>
    <row r="210" spans="1:42" x14ac:dyDescent="0.2">
      <c r="A210" t="s">
        <v>282</v>
      </c>
      <c r="B210" s="23" t="s">
        <v>283</v>
      </c>
      <c r="C210" s="24">
        <v>2009</v>
      </c>
      <c r="D210" s="25">
        <v>0</v>
      </c>
      <c r="E210" s="25">
        <v>0</v>
      </c>
      <c r="F210" s="25">
        <v>0</v>
      </c>
      <c r="G210" s="25">
        <v>0</v>
      </c>
      <c r="H210" s="25">
        <v>0</v>
      </c>
      <c r="I210" s="25">
        <v>11</v>
      </c>
      <c r="J210" s="25">
        <v>0</v>
      </c>
      <c r="K210" s="25">
        <v>0</v>
      </c>
      <c r="L210" s="25">
        <v>91</v>
      </c>
      <c r="M210" s="25">
        <v>348</v>
      </c>
      <c r="N210" s="25">
        <v>11</v>
      </c>
      <c r="O210" s="25">
        <v>439</v>
      </c>
      <c r="P210" s="26">
        <v>450</v>
      </c>
      <c r="Q210" s="25">
        <v>355376.36499999999</v>
      </c>
      <c r="R210" s="25">
        <v>682853.10900000005</v>
      </c>
      <c r="S210" s="25">
        <v>744504.18099999998</v>
      </c>
      <c r="T210" s="25">
        <v>674692.80799999996</v>
      </c>
      <c r="U210" s="25">
        <v>732412.098</v>
      </c>
      <c r="V210" s="25">
        <v>793111.63500000001</v>
      </c>
      <c r="W210" s="25">
        <v>555629.36899999995</v>
      </c>
      <c r="X210" s="25">
        <v>322401.67599999998</v>
      </c>
      <c r="Y210" s="25">
        <v>220317.405</v>
      </c>
      <c r="Z210" s="25">
        <v>98963.991999999998</v>
      </c>
      <c r="AA210" s="25">
        <v>4538579.5649999995</v>
      </c>
      <c r="AB210" s="25">
        <v>319281.397</v>
      </c>
      <c r="AC210" s="25">
        <v>4857860.9619999994</v>
      </c>
      <c r="AD210" s="27">
        <v>0</v>
      </c>
      <c r="AE210" s="27">
        <v>0</v>
      </c>
      <c r="AF210" s="27">
        <v>0</v>
      </c>
      <c r="AG210" s="27">
        <v>0</v>
      </c>
      <c r="AH210" s="27">
        <v>0</v>
      </c>
      <c r="AI210" s="27">
        <v>1.386942205178972E-5</v>
      </c>
      <c r="AJ210" s="27">
        <v>0</v>
      </c>
      <c r="AK210" s="27">
        <v>0</v>
      </c>
      <c r="AL210" s="27">
        <v>4.1304044952780738E-4</v>
      </c>
      <c r="AM210" s="27">
        <v>3.5164305013079909E-3</v>
      </c>
      <c r="AN210" s="27">
        <v>2.4236657840766533E-6</v>
      </c>
      <c r="AO210" s="27">
        <v>1.3749626634213205E-3</v>
      </c>
      <c r="AP210" s="27">
        <v>9.2633363433014632E-5</v>
      </c>
    </row>
    <row r="211" spans="1:42" x14ac:dyDescent="0.2">
      <c r="A211" t="s">
        <v>284</v>
      </c>
      <c r="B211" s="23" t="s">
        <v>283</v>
      </c>
      <c r="C211" s="24">
        <v>2010</v>
      </c>
      <c r="D211" s="25">
        <v>0</v>
      </c>
      <c r="E211" s="25">
        <v>0</v>
      </c>
      <c r="F211" s="25">
        <v>0</v>
      </c>
      <c r="G211" s="25">
        <v>0</v>
      </c>
      <c r="H211" s="25">
        <v>0</v>
      </c>
      <c r="I211" s="25">
        <v>0</v>
      </c>
      <c r="J211" s="25">
        <v>0</v>
      </c>
      <c r="K211" s="25">
        <v>0</v>
      </c>
      <c r="L211" s="25">
        <v>84</v>
      </c>
      <c r="M211" s="25">
        <v>355</v>
      </c>
      <c r="N211" s="25">
        <v>0</v>
      </c>
      <c r="O211" s="25">
        <v>439</v>
      </c>
      <c r="P211" s="26">
        <v>439</v>
      </c>
      <c r="Q211" s="25">
        <v>356355.61900000001</v>
      </c>
      <c r="R211" s="25">
        <v>709364.80799999996</v>
      </c>
      <c r="S211" s="25">
        <v>742480.63800000004</v>
      </c>
      <c r="T211" s="25">
        <v>699481.02399999998</v>
      </c>
      <c r="U211" s="25">
        <v>721482.24600000004</v>
      </c>
      <c r="V211" s="25">
        <v>808402.24</v>
      </c>
      <c r="W211" s="25">
        <v>591692.902</v>
      </c>
      <c r="X211" s="25">
        <v>337083.14199999999</v>
      </c>
      <c r="Y211" s="25">
        <v>227163.027</v>
      </c>
      <c r="Z211" s="25">
        <v>99927.941999999995</v>
      </c>
      <c r="AA211" s="25">
        <v>4629259.477</v>
      </c>
      <c r="AB211" s="25">
        <v>327090.96899999998</v>
      </c>
      <c r="AC211" s="25">
        <v>4956350.4459999995</v>
      </c>
      <c r="AD211" s="27">
        <v>0</v>
      </c>
      <c r="AE211" s="27">
        <v>0</v>
      </c>
      <c r="AF211" s="27">
        <v>0</v>
      </c>
      <c r="AG211" s="27">
        <v>0</v>
      </c>
      <c r="AH211" s="27">
        <v>0</v>
      </c>
      <c r="AI211" s="27">
        <v>0</v>
      </c>
      <c r="AJ211" s="27">
        <v>0</v>
      </c>
      <c r="AK211" s="27">
        <v>0</v>
      </c>
      <c r="AL211" s="27">
        <v>3.6977848512293333E-4</v>
      </c>
      <c r="AM211" s="27">
        <v>3.5525599036153473E-3</v>
      </c>
      <c r="AN211" s="27">
        <v>0</v>
      </c>
      <c r="AO211" s="27">
        <v>1.3421342733556181E-3</v>
      </c>
      <c r="AP211" s="27">
        <v>8.8573236453506427E-5</v>
      </c>
    </row>
    <row r="212" spans="1:42" x14ac:dyDescent="0.2">
      <c r="A212" t="s">
        <v>285</v>
      </c>
      <c r="B212" s="23" t="s">
        <v>283</v>
      </c>
      <c r="C212" s="24">
        <v>2011</v>
      </c>
      <c r="D212" s="25">
        <v>0</v>
      </c>
      <c r="E212" s="25">
        <v>0</v>
      </c>
      <c r="F212" s="25">
        <v>0</v>
      </c>
      <c r="G212" s="25">
        <v>0</v>
      </c>
      <c r="H212" s="25">
        <v>0</v>
      </c>
      <c r="I212" s="25">
        <v>0</v>
      </c>
      <c r="J212" s="25">
        <v>0</v>
      </c>
      <c r="K212" s="25">
        <v>0</v>
      </c>
      <c r="L212" s="25">
        <v>107</v>
      </c>
      <c r="M212" s="25">
        <v>394</v>
      </c>
      <c r="N212" s="25">
        <v>0</v>
      </c>
      <c r="O212" s="25">
        <v>501</v>
      </c>
      <c r="P212" s="26">
        <v>501</v>
      </c>
      <c r="Q212" s="25">
        <v>347049.34499999997</v>
      </c>
      <c r="R212" s="25">
        <v>692633.51</v>
      </c>
      <c r="S212" s="25">
        <v>717509.929</v>
      </c>
      <c r="T212" s="25">
        <v>693966.83900000004</v>
      </c>
      <c r="U212" s="25">
        <v>688189.31</v>
      </c>
      <c r="V212" s="25">
        <v>789209.65899999999</v>
      </c>
      <c r="W212" s="25">
        <v>597251.11300000001</v>
      </c>
      <c r="X212" s="25">
        <v>335296.88500000001</v>
      </c>
      <c r="Y212" s="25">
        <v>217665.36300000001</v>
      </c>
      <c r="Z212" s="25">
        <v>98867.53</v>
      </c>
      <c r="AA212" s="25">
        <v>4525809.7050000001</v>
      </c>
      <c r="AB212" s="25">
        <v>316532.89300000004</v>
      </c>
      <c r="AC212" s="25">
        <v>4842342.5980000002</v>
      </c>
      <c r="AD212" s="27">
        <v>0</v>
      </c>
      <c r="AE212" s="27">
        <v>0</v>
      </c>
      <c r="AF212" s="27">
        <v>0</v>
      </c>
      <c r="AG212" s="27">
        <v>0</v>
      </c>
      <c r="AH212" s="27">
        <v>0</v>
      </c>
      <c r="AI212" s="27">
        <v>0</v>
      </c>
      <c r="AJ212" s="27">
        <v>0</v>
      </c>
      <c r="AK212" s="27">
        <v>0</v>
      </c>
      <c r="AL212" s="27">
        <v>4.9158027958724879E-4</v>
      </c>
      <c r="AM212" s="27">
        <v>3.9851304063123656E-3</v>
      </c>
      <c r="AN212" s="27">
        <v>0</v>
      </c>
      <c r="AO212" s="27">
        <v>1.5827738951603994E-3</v>
      </c>
      <c r="AP212" s="27">
        <v>1.0346232011896982E-4</v>
      </c>
    </row>
    <row r="213" spans="1:42" x14ac:dyDescent="0.2">
      <c r="A213" t="s">
        <v>286</v>
      </c>
      <c r="B213" s="23" t="s">
        <v>283</v>
      </c>
      <c r="C213" s="24">
        <v>2012</v>
      </c>
      <c r="D213" s="25">
        <v>0</v>
      </c>
      <c r="E213" s="25">
        <v>0</v>
      </c>
      <c r="F213" s="25">
        <v>0</v>
      </c>
      <c r="G213" s="25">
        <v>0</v>
      </c>
      <c r="H213" s="25">
        <v>0</v>
      </c>
      <c r="I213" s="25">
        <v>0</v>
      </c>
      <c r="J213" s="25">
        <v>0</v>
      </c>
      <c r="K213" s="25">
        <v>20</v>
      </c>
      <c r="L213" s="25">
        <v>131</v>
      </c>
      <c r="M213" s="25">
        <v>366</v>
      </c>
      <c r="N213" s="25">
        <v>0</v>
      </c>
      <c r="O213" s="25">
        <v>517</v>
      </c>
      <c r="P213" s="26">
        <v>517</v>
      </c>
      <c r="Q213" s="25">
        <v>341047.29700000002</v>
      </c>
      <c r="R213" s="25">
        <v>683350.68900000001</v>
      </c>
      <c r="S213" s="25">
        <v>704983.55799999996</v>
      </c>
      <c r="T213" s="25">
        <v>696394.72499999998</v>
      </c>
      <c r="U213" s="25">
        <v>664139.21499999997</v>
      </c>
      <c r="V213" s="25">
        <v>769391.46200000006</v>
      </c>
      <c r="W213" s="25">
        <v>603527.451</v>
      </c>
      <c r="X213" s="25">
        <v>339427.64199999999</v>
      </c>
      <c r="Y213" s="25">
        <v>210267.85399999999</v>
      </c>
      <c r="Z213" s="25">
        <v>96863.701000000001</v>
      </c>
      <c r="AA213" s="25">
        <v>4462834.3969999999</v>
      </c>
      <c r="AB213" s="25">
        <v>307131.55499999999</v>
      </c>
      <c r="AC213" s="25">
        <v>4769965.9519999996</v>
      </c>
      <c r="AD213" s="27">
        <v>0</v>
      </c>
      <c r="AE213" s="27">
        <v>0</v>
      </c>
      <c r="AF213" s="27">
        <v>0</v>
      </c>
      <c r="AG213" s="27">
        <v>0</v>
      </c>
      <c r="AH213" s="27">
        <v>0</v>
      </c>
      <c r="AI213" s="27">
        <v>0</v>
      </c>
      <c r="AJ213" s="27">
        <v>0</v>
      </c>
      <c r="AK213" s="27">
        <v>5.8922720265664165E-5</v>
      </c>
      <c r="AL213" s="27">
        <v>6.2301487130790806E-4</v>
      </c>
      <c r="AM213" s="27">
        <v>3.7785052214761028E-3</v>
      </c>
      <c r="AN213" s="27">
        <v>0</v>
      </c>
      <c r="AO213" s="27">
        <v>1.6833177561322217E-3</v>
      </c>
      <c r="AP213" s="27">
        <v>1.083865178918577E-4</v>
      </c>
    </row>
    <row r="214" spans="1:42" x14ac:dyDescent="0.2">
      <c r="A214" t="s">
        <v>287</v>
      </c>
      <c r="B214" s="23" t="s">
        <v>283</v>
      </c>
      <c r="C214" s="24">
        <v>2013</v>
      </c>
      <c r="D214" s="25">
        <v>0</v>
      </c>
      <c r="E214" s="25">
        <v>0</v>
      </c>
      <c r="F214" s="25">
        <v>0</v>
      </c>
      <c r="G214" s="25">
        <v>0</v>
      </c>
      <c r="H214" s="25">
        <v>0</v>
      </c>
      <c r="I214" s="25">
        <v>0</v>
      </c>
      <c r="J214" s="25">
        <v>0</v>
      </c>
      <c r="K214" s="25">
        <v>28</v>
      </c>
      <c r="L214" s="25">
        <v>119</v>
      </c>
      <c r="M214" s="25">
        <v>420</v>
      </c>
      <c r="N214" s="25">
        <v>0</v>
      </c>
      <c r="O214" s="25">
        <v>567</v>
      </c>
      <c r="P214" s="26">
        <v>567</v>
      </c>
      <c r="Q214" s="25">
        <v>370790.61</v>
      </c>
      <c r="R214" s="25">
        <v>753943.83</v>
      </c>
      <c r="S214" s="25">
        <v>764498.21400000004</v>
      </c>
      <c r="T214" s="25">
        <v>764300.42</v>
      </c>
      <c r="U214" s="25">
        <v>719802.04</v>
      </c>
      <c r="V214" s="25">
        <v>846048.28799999994</v>
      </c>
      <c r="W214" s="25">
        <v>709239.25600000005</v>
      </c>
      <c r="X214" s="25">
        <v>423452.25099999999</v>
      </c>
      <c r="Y214" s="25">
        <v>256021.48199999999</v>
      </c>
      <c r="Z214" s="25">
        <v>115688.09699999999</v>
      </c>
      <c r="AA214" s="25">
        <v>4928622.6579999998</v>
      </c>
      <c r="AB214" s="25">
        <v>371709.57899999997</v>
      </c>
      <c r="AC214" s="25">
        <v>5300332.2369999997</v>
      </c>
      <c r="AD214" s="27">
        <v>0</v>
      </c>
      <c r="AE214" s="27">
        <v>0</v>
      </c>
      <c r="AF214" s="27">
        <v>0</v>
      </c>
      <c r="AG214" s="27">
        <v>0</v>
      </c>
      <c r="AH214" s="27">
        <v>0</v>
      </c>
      <c r="AI214" s="27">
        <v>0</v>
      </c>
      <c r="AJ214" s="27">
        <v>0</v>
      </c>
      <c r="AK214" s="27">
        <v>6.6123157767792812E-5</v>
      </c>
      <c r="AL214" s="27">
        <v>4.648047463454649E-4</v>
      </c>
      <c r="AM214" s="27">
        <v>3.630451281431313E-3</v>
      </c>
      <c r="AN214" s="27">
        <v>0</v>
      </c>
      <c r="AO214" s="27">
        <v>1.5253844184628883E-3</v>
      </c>
      <c r="AP214" s="27">
        <v>1.0697442625236702E-4</v>
      </c>
    </row>
    <row r="215" spans="1:42" x14ac:dyDescent="0.2">
      <c r="A215" t="s">
        <v>288</v>
      </c>
      <c r="B215" s="23" t="s">
        <v>283</v>
      </c>
      <c r="C215" s="24">
        <v>2014</v>
      </c>
      <c r="D215" s="25">
        <v>0</v>
      </c>
      <c r="E215" s="25">
        <v>0</v>
      </c>
      <c r="F215" s="25">
        <v>0</v>
      </c>
      <c r="G215" s="25">
        <v>0</v>
      </c>
      <c r="H215" s="25">
        <v>0</v>
      </c>
      <c r="I215" s="25">
        <v>10</v>
      </c>
      <c r="J215" s="25">
        <v>10</v>
      </c>
      <c r="K215" s="25">
        <v>11</v>
      </c>
      <c r="L215" s="25">
        <v>77</v>
      </c>
      <c r="M215" s="25">
        <v>337</v>
      </c>
      <c r="N215" s="25">
        <v>20</v>
      </c>
      <c r="O215" s="25">
        <v>425</v>
      </c>
      <c r="P215" s="26">
        <v>445</v>
      </c>
      <c r="Q215" s="25">
        <v>351684.38299999997</v>
      </c>
      <c r="R215" s="25">
        <v>716041.54200000002</v>
      </c>
      <c r="S215" s="25">
        <v>724881.31200000003</v>
      </c>
      <c r="T215" s="25">
        <v>740832.29500000004</v>
      </c>
      <c r="U215" s="25">
        <v>676225.70799999998</v>
      </c>
      <c r="V215" s="25">
        <v>782852.245</v>
      </c>
      <c r="W215" s="25">
        <v>670177.74699999997</v>
      </c>
      <c r="X215" s="25">
        <v>390400.53499999997</v>
      </c>
      <c r="Y215" s="25">
        <v>224499.34299999999</v>
      </c>
      <c r="Z215" s="25">
        <v>104745.98299999999</v>
      </c>
      <c r="AA215" s="25">
        <v>4662695.2320000008</v>
      </c>
      <c r="AB215" s="25">
        <v>329245.326</v>
      </c>
      <c r="AC215" s="25">
        <v>4991940.5580000011</v>
      </c>
      <c r="AD215" s="27">
        <v>0</v>
      </c>
      <c r="AE215" s="27">
        <v>0</v>
      </c>
      <c r="AF215" s="27">
        <v>0</v>
      </c>
      <c r="AG215" s="27">
        <v>0</v>
      </c>
      <c r="AH215" s="27">
        <v>0</v>
      </c>
      <c r="AI215" s="27">
        <v>1.2773802545587642E-5</v>
      </c>
      <c r="AJ215" s="27">
        <v>1.4921414572125445E-5</v>
      </c>
      <c r="AK215" s="27">
        <v>2.8176190895844958E-5</v>
      </c>
      <c r="AL215" s="27">
        <v>3.4298541354751315E-4</v>
      </c>
      <c r="AM215" s="27">
        <v>3.2173071496211939E-3</v>
      </c>
      <c r="AN215" s="27">
        <v>4.2893646281533324E-6</v>
      </c>
      <c r="AO215" s="27">
        <v>1.2908307770479936E-3</v>
      </c>
      <c r="AP215" s="27">
        <v>8.914368967932729E-5</v>
      </c>
    </row>
    <row r="216" spans="1:42" x14ac:dyDescent="0.2">
      <c r="A216" t="s">
        <v>289</v>
      </c>
      <c r="B216" s="23" t="s">
        <v>283</v>
      </c>
      <c r="C216" s="24">
        <v>2015</v>
      </c>
      <c r="D216" s="25">
        <v>0</v>
      </c>
      <c r="E216" s="25">
        <v>0</v>
      </c>
      <c r="F216" s="25">
        <v>0</v>
      </c>
      <c r="G216" s="25">
        <v>0</v>
      </c>
      <c r="H216" s="25">
        <v>0</v>
      </c>
      <c r="I216" s="25">
        <v>0</v>
      </c>
      <c r="J216" s="25">
        <v>0</v>
      </c>
      <c r="K216" s="25">
        <v>31</v>
      </c>
      <c r="L216" s="25">
        <v>116</v>
      </c>
      <c r="M216" s="25">
        <v>415</v>
      </c>
      <c r="N216" s="25">
        <v>0</v>
      </c>
      <c r="O216" s="25">
        <v>562</v>
      </c>
      <c r="P216" s="26">
        <v>562</v>
      </c>
      <c r="Q216" s="25">
        <v>351162.272</v>
      </c>
      <c r="R216" s="25">
        <v>720982.77500000002</v>
      </c>
      <c r="S216" s="25">
        <v>721008.71299999999</v>
      </c>
      <c r="T216" s="25">
        <v>747053.98499999999</v>
      </c>
      <c r="U216" s="25">
        <v>678468.00100000005</v>
      </c>
      <c r="V216" s="25">
        <v>778905.10699999996</v>
      </c>
      <c r="W216" s="25">
        <v>699630.71299999999</v>
      </c>
      <c r="X216" s="25">
        <v>414257.79599999997</v>
      </c>
      <c r="Y216" s="25">
        <v>231028.601</v>
      </c>
      <c r="Z216" s="25">
        <v>109606.976</v>
      </c>
      <c r="AA216" s="25">
        <v>4697211.5659999996</v>
      </c>
      <c r="AB216" s="25">
        <v>340635.57699999999</v>
      </c>
      <c r="AC216" s="25">
        <v>5037847.1429999992</v>
      </c>
      <c r="AD216" s="27">
        <v>0</v>
      </c>
      <c r="AE216" s="27">
        <v>0</v>
      </c>
      <c r="AF216" s="27">
        <v>0</v>
      </c>
      <c r="AG216" s="27">
        <v>0</v>
      </c>
      <c r="AH216" s="27">
        <v>0</v>
      </c>
      <c r="AI216" s="27">
        <v>0</v>
      </c>
      <c r="AJ216" s="27">
        <v>0</v>
      </c>
      <c r="AK216" s="27">
        <v>7.4832629100358563E-5</v>
      </c>
      <c r="AL216" s="27">
        <v>5.0210233493990647E-4</v>
      </c>
      <c r="AM216" s="27">
        <v>3.7862553565933617E-3</v>
      </c>
      <c r="AN216" s="27">
        <v>0</v>
      </c>
      <c r="AO216" s="27">
        <v>1.6498570259441808E-3</v>
      </c>
      <c r="AP216" s="27">
        <v>1.1155558794214096E-4</v>
      </c>
    </row>
    <row r="217" spans="1:42" x14ac:dyDescent="0.2">
      <c r="A217" t="s">
        <v>290</v>
      </c>
      <c r="B217" s="23" t="s">
        <v>283</v>
      </c>
      <c r="C217" s="24">
        <v>2016</v>
      </c>
      <c r="D217" s="25">
        <v>0</v>
      </c>
      <c r="E217" s="25">
        <v>0</v>
      </c>
      <c r="F217" s="25">
        <v>0</v>
      </c>
      <c r="G217" s="25">
        <v>0</v>
      </c>
      <c r="H217" s="25">
        <v>0</v>
      </c>
      <c r="I217" s="25">
        <v>0</v>
      </c>
      <c r="J217" s="25">
        <v>0</v>
      </c>
      <c r="K217" s="25">
        <v>13</v>
      </c>
      <c r="L217" s="25">
        <v>56</v>
      </c>
      <c r="M217" s="25">
        <v>275</v>
      </c>
      <c r="N217" s="25">
        <v>0</v>
      </c>
      <c r="O217" s="25">
        <v>344</v>
      </c>
      <c r="P217" s="26">
        <v>344</v>
      </c>
      <c r="Q217" s="25">
        <v>349408.21799999999</v>
      </c>
      <c r="R217" s="25">
        <v>721585.48</v>
      </c>
      <c r="S217" s="25">
        <v>714904.05</v>
      </c>
      <c r="T217" s="25">
        <v>745732.64899999998</v>
      </c>
      <c r="U217" s="25">
        <v>673195.29</v>
      </c>
      <c r="V217" s="25">
        <v>758629.84100000001</v>
      </c>
      <c r="W217" s="25">
        <v>709636.79099999997</v>
      </c>
      <c r="X217" s="25">
        <v>431223.73</v>
      </c>
      <c r="Y217" s="25">
        <v>231958.288</v>
      </c>
      <c r="Z217" s="25">
        <v>112451.284</v>
      </c>
      <c r="AA217" s="25">
        <v>4673092.3190000001</v>
      </c>
      <c r="AB217" s="25">
        <v>344409.57199999999</v>
      </c>
      <c r="AC217" s="25">
        <v>5017501.8909999998</v>
      </c>
      <c r="AD217" s="27">
        <v>0</v>
      </c>
      <c r="AE217" s="27">
        <v>0</v>
      </c>
      <c r="AF217" s="27">
        <v>0</v>
      </c>
      <c r="AG217" s="27">
        <v>0</v>
      </c>
      <c r="AH217" s="27">
        <v>0</v>
      </c>
      <c r="AI217" s="27">
        <v>0</v>
      </c>
      <c r="AJ217" s="27">
        <v>0</v>
      </c>
      <c r="AK217" s="27">
        <v>3.0146763954757316E-5</v>
      </c>
      <c r="AL217" s="27">
        <v>2.4142271648426721E-4</v>
      </c>
      <c r="AM217" s="27">
        <v>2.4455034235091526E-3</v>
      </c>
      <c r="AN217" s="27">
        <v>0</v>
      </c>
      <c r="AO217" s="27">
        <v>9.9881079960228297E-4</v>
      </c>
      <c r="AP217" s="27">
        <v>6.8560014021527355E-5</v>
      </c>
    </row>
    <row r="218" spans="1:42" x14ac:dyDescent="0.2">
      <c r="A218" t="s">
        <v>291</v>
      </c>
      <c r="B218" s="28" t="s">
        <v>283</v>
      </c>
      <c r="C218" s="24">
        <v>2017</v>
      </c>
      <c r="D218" s="25">
        <v>0</v>
      </c>
      <c r="E218" s="25">
        <v>0</v>
      </c>
      <c r="F218" s="25">
        <v>0</v>
      </c>
      <c r="G218" s="25">
        <v>0</v>
      </c>
      <c r="H218" s="25">
        <v>0</v>
      </c>
      <c r="I218" s="25">
        <v>0</v>
      </c>
      <c r="J218" s="25">
        <v>0</v>
      </c>
      <c r="K218" s="25">
        <v>27</v>
      </c>
      <c r="L218" s="25">
        <v>88</v>
      </c>
      <c r="M218" s="25">
        <v>377</v>
      </c>
      <c r="N218" s="25">
        <v>0</v>
      </c>
      <c r="O218" s="25">
        <v>492</v>
      </c>
      <c r="P218" s="26">
        <v>492</v>
      </c>
      <c r="Q218" s="25">
        <v>339385</v>
      </c>
      <c r="R218" s="25">
        <v>702142</v>
      </c>
      <c r="S218" s="25">
        <v>687775</v>
      </c>
      <c r="T218" s="25">
        <v>727777</v>
      </c>
      <c r="U218" s="25">
        <v>659606</v>
      </c>
      <c r="V218" s="25">
        <v>722635</v>
      </c>
      <c r="W218" s="25">
        <v>700935</v>
      </c>
      <c r="X218" s="25">
        <v>437517</v>
      </c>
      <c r="Y218" s="25">
        <v>227864</v>
      </c>
      <c r="Z218" s="25">
        <v>108553</v>
      </c>
      <c r="AA218" s="25">
        <v>4540255</v>
      </c>
      <c r="AB218" s="25">
        <v>336417</v>
      </c>
      <c r="AC218" s="25">
        <v>4876672</v>
      </c>
      <c r="AD218" s="27">
        <v>0</v>
      </c>
      <c r="AE218" s="27">
        <v>0</v>
      </c>
      <c r="AF218" s="27">
        <v>0</v>
      </c>
      <c r="AG218" s="27">
        <v>0</v>
      </c>
      <c r="AH218" s="27">
        <v>0</v>
      </c>
      <c r="AI218" s="27">
        <v>0</v>
      </c>
      <c r="AJ218" s="27">
        <v>0</v>
      </c>
      <c r="AK218" s="27">
        <v>6.1711887766646782E-5</v>
      </c>
      <c r="AL218" s="27">
        <v>3.8619527437418812E-4</v>
      </c>
      <c r="AM218" s="27">
        <v>3.4729579099610328E-3</v>
      </c>
      <c r="AN218" s="27">
        <v>0</v>
      </c>
      <c r="AO218" s="27">
        <v>1.4624706837050446E-3</v>
      </c>
      <c r="AP218" s="27">
        <v>1.0088847476311714E-4</v>
      </c>
    </row>
    <row r="219" spans="1:42" x14ac:dyDescent="0.2">
      <c r="A219" t="s">
        <v>292</v>
      </c>
      <c r="B219" s="23" t="s">
        <v>293</v>
      </c>
      <c r="C219" s="24">
        <v>2009</v>
      </c>
      <c r="D219" s="25">
        <v>0</v>
      </c>
      <c r="E219" s="25">
        <v>0</v>
      </c>
      <c r="F219" s="25">
        <v>0</v>
      </c>
      <c r="G219" s="25">
        <v>0</v>
      </c>
      <c r="H219" s="25">
        <v>0</v>
      </c>
      <c r="I219" s="25">
        <v>0</v>
      </c>
      <c r="J219" s="25">
        <v>0</v>
      </c>
      <c r="K219" s="25">
        <v>26</v>
      </c>
      <c r="L219" s="25">
        <v>159</v>
      </c>
      <c r="M219" s="25">
        <v>219</v>
      </c>
      <c r="N219" s="25">
        <v>0</v>
      </c>
      <c r="O219" s="25">
        <v>404</v>
      </c>
      <c r="P219" s="26">
        <v>404</v>
      </c>
      <c r="Q219" s="25">
        <v>219349.74400000001</v>
      </c>
      <c r="R219" s="25">
        <v>425342.533</v>
      </c>
      <c r="S219" s="25">
        <v>455545.85800000001</v>
      </c>
      <c r="T219" s="25">
        <v>389162.83100000001</v>
      </c>
      <c r="U219" s="25">
        <v>392664.90899999999</v>
      </c>
      <c r="V219" s="25">
        <v>413097.86300000001</v>
      </c>
      <c r="W219" s="25">
        <v>318894.96600000001</v>
      </c>
      <c r="X219" s="25">
        <v>199681.30100000001</v>
      </c>
      <c r="Y219" s="25">
        <v>127688.69</v>
      </c>
      <c r="Z219" s="25">
        <v>47582.692000000003</v>
      </c>
      <c r="AA219" s="25">
        <v>2614058.7039999999</v>
      </c>
      <c r="AB219" s="25">
        <v>175271.38200000001</v>
      </c>
      <c r="AC219" s="25">
        <v>2789330.0860000001</v>
      </c>
      <c r="AD219" s="27">
        <v>0</v>
      </c>
      <c r="AE219" s="27">
        <v>0</v>
      </c>
      <c r="AF219" s="27">
        <v>0</v>
      </c>
      <c r="AG219" s="27">
        <v>0</v>
      </c>
      <c r="AH219" s="27">
        <v>0</v>
      </c>
      <c r="AI219" s="27">
        <v>0</v>
      </c>
      <c r="AJ219" s="27">
        <v>0</v>
      </c>
      <c r="AK219" s="27">
        <v>1.3020748497627227E-4</v>
      </c>
      <c r="AL219" s="27">
        <v>1.2452160015111752E-3</v>
      </c>
      <c r="AM219" s="27">
        <v>4.602513872060874E-3</v>
      </c>
      <c r="AN219" s="27">
        <v>0</v>
      </c>
      <c r="AO219" s="27">
        <v>2.3049969446809061E-3</v>
      </c>
      <c r="AP219" s="27">
        <v>1.4483764471896927E-4</v>
      </c>
    </row>
    <row r="220" spans="1:42" x14ac:dyDescent="0.2">
      <c r="A220" t="s">
        <v>294</v>
      </c>
      <c r="B220" s="23" t="s">
        <v>293</v>
      </c>
      <c r="C220" s="24">
        <v>2010</v>
      </c>
      <c r="D220" s="25">
        <v>0</v>
      </c>
      <c r="E220" s="25">
        <v>0</v>
      </c>
      <c r="F220" s="25">
        <v>0</v>
      </c>
      <c r="G220" s="25">
        <v>0</v>
      </c>
      <c r="H220" s="25">
        <v>0</v>
      </c>
      <c r="I220" s="25">
        <v>0</v>
      </c>
      <c r="J220" s="25">
        <v>10</v>
      </c>
      <c r="K220" s="25">
        <v>31</v>
      </c>
      <c r="L220" s="25">
        <v>123</v>
      </c>
      <c r="M220" s="25">
        <v>217</v>
      </c>
      <c r="N220" s="25">
        <v>10</v>
      </c>
      <c r="O220" s="25">
        <v>371</v>
      </c>
      <c r="P220" s="26">
        <v>381</v>
      </c>
      <c r="Q220" s="25">
        <v>200468.739</v>
      </c>
      <c r="R220" s="25">
        <v>399212.23200000002</v>
      </c>
      <c r="S220" s="25">
        <v>425775.75300000003</v>
      </c>
      <c r="T220" s="25">
        <v>365293.19</v>
      </c>
      <c r="U220" s="25">
        <v>370778.00300000003</v>
      </c>
      <c r="V220" s="25">
        <v>398368.76799999998</v>
      </c>
      <c r="W220" s="25">
        <v>317045.12699999998</v>
      </c>
      <c r="X220" s="25">
        <v>196534.02499999999</v>
      </c>
      <c r="Y220" s="25">
        <v>114209.89</v>
      </c>
      <c r="Z220" s="25">
        <v>41514.023999999998</v>
      </c>
      <c r="AA220" s="25">
        <v>2476941.8119999999</v>
      </c>
      <c r="AB220" s="25">
        <v>155723.91399999999</v>
      </c>
      <c r="AC220" s="25">
        <v>2632665.7259999998</v>
      </c>
      <c r="AD220" s="27">
        <v>0</v>
      </c>
      <c r="AE220" s="27">
        <v>0</v>
      </c>
      <c r="AF220" s="27">
        <v>0</v>
      </c>
      <c r="AG220" s="27">
        <v>0</v>
      </c>
      <c r="AH220" s="27">
        <v>0</v>
      </c>
      <c r="AI220" s="27">
        <v>0</v>
      </c>
      <c r="AJ220" s="27">
        <v>3.1541251223836034E-5</v>
      </c>
      <c r="AK220" s="27">
        <v>1.5773350187073205E-4</v>
      </c>
      <c r="AL220" s="27">
        <v>1.0769645255765503E-3</v>
      </c>
      <c r="AM220" s="27">
        <v>5.2271492640655606E-3</v>
      </c>
      <c r="AN220" s="27">
        <v>4.0372365436899492E-6</v>
      </c>
      <c r="AO220" s="27">
        <v>2.3824214950055778E-3</v>
      </c>
      <c r="AP220" s="27">
        <v>1.4472023403399602E-4</v>
      </c>
    </row>
    <row r="221" spans="1:42" x14ac:dyDescent="0.2">
      <c r="A221" t="s">
        <v>295</v>
      </c>
      <c r="B221" s="23" t="s">
        <v>293</v>
      </c>
      <c r="C221" s="24">
        <v>2011</v>
      </c>
      <c r="D221" s="25">
        <v>0</v>
      </c>
      <c r="E221" s="25">
        <v>0</v>
      </c>
      <c r="F221" s="25">
        <v>0</v>
      </c>
      <c r="G221" s="25">
        <v>0</v>
      </c>
      <c r="H221" s="25">
        <v>0</v>
      </c>
      <c r="I221" s="25">
        <v>0</v>
      </c>
      <c r="J221" s="25">
        <v>0</v>
      </c>
      <c r="K221" s="25">
        <v>21</v>
      </c>
      <c r="L221" s="25">
        <v>201</v>
      </c>
      <c r="M221" s="25">
        <v>217</v>
      </c>
      <c r="N221" s="25">
        <v>0</v>
      </c>
      <c r="O221" s="25">
        <v>439</v>
      </c>
      <c r="P221" s="26">
        <v>439</v>
      </c>
      <c r="Q221" s="25">
        <v>209032.37599999999</v>
      </c>
      <c r="R221" s="25">
        <v>417945.47700000001</v>
      </c>
      <c r="S221" s="25">
        <v>439581.864</v>
      </c>
      <c r="T221" s="25">
        <v>382884.11</v>
      </c>
      <c r="U221" s="25">
        <v>387000.36099999998</v>
      </c>
      <c r="V221" s="25">
        <v>420773.35800000001</v>
      </c>
      <c r="W221" s="25">
        <v>346064.88699999999</v>
      </c>
      <c r="X221" s="25">
        <v>214910.85500000001</v>
      </c>
      <c r="Y221" s="25">
        <v>122847.64200000001</v>
      </c>
      <c r="Z221" s="25">
        <v>44281.084999999999</v>
      </c>
      <c r="AA221" s="25">
        <v>2603282.4330000002</v>
      </c>
      <c r="AB221" s="25">
        <v>167128.72700000001</v>
      </c>
      <c r="AC221" s="25">
        <v>2770411.16</v>
      </c>
      <c r="AD221" s="27">
        <v>0</v>
      </c>
      <c r="AE221" s="27">
        <v>0</v>
      </c>
      <c r="AF221" s="27">
        <v>0</v>
      </c>
      <c r="AG221" s="27">
        <v>0</v>
      </c>
      <c r="AH221" s="27">
        <v>0</v>
      </c>
      <c r="AI221" s="27">
        <v>0</v>
      </c>
      <c r="AJ221" s="27">
        <v>0</v>
      </c>
      <c r="AK221" s="27">
        <v>9.7714933943192388E-5</v>
      </c>
      <c r="AL221" s="27">
        <v>1.636173041074732E-3</v>
      </c>
      <c r="AM221" s="27">
        <v>4.9005122616123794E-3</v>
      </c>
      <c r="AN221" s="27">
        <v>0</v>
      </c>
      <c r="AO221" s="27">
        <v>2.6267177874214286E-3</v>
      </c>
      <c r="AP221" s="27">
        <v>1.5846023375100756E-4</v>
      </c>
    </row>
    <row r="222" spans="1:42" x14ac:dyDescent="0.2">
      <c r="A222" t="s">
        <v>296</v>
      </c>
      <c r="B222" s="23" t="s">
        <v>293</v>
      </c>
      <c r="C222" s="24">
        <v>2012</v>
      </c>
      <c r="D222" s="25">
        <v>0</v>
      </c>
      <c r="E222" s="25">
        <v>0</v>
      </c>
      <c r="F222" s="25">
        <v>0</v>
      </c>
      <c r="G222" s="25">
        <v>0</v>
      </c>
      <c r="H222" s="25">
        <v>0</v>
      </c>
      <c r="I222" s="25">
        <v>0</v>
      </c>
      <c r="J222" s="25">
        <v>0</v>
      </c>
      <c r="K222" s="25">
        <v>46</v>
      </c>
      <c r="L222" s="25">
        <v>102</v>
      </c>
      <c r="M222" s="25">
        <v>237</v>
      </c>
      <c r="N222" s="25">
        <v>0</v>
      </c>
      <c r="O222" s="25">
        <v>385</v>
      </c>
      <c r="P222" s="26">
        <v>385</v>
      </c>
      <c r="Q222" s="25">
        <v>209073.97200000001</v>
      </c>
      <c r="R222" s="25">
        <v>418486.05200000003</v>
      </c>
      <c r="S222" s="25">
        <v>440157.78499999997</v>
      </c>
      <c r="T222" s="25">
        <v>385335.049</v>
      </c>
      <c r="U222" s="25">
        <v>379232.79499999998</v>
      </c>
      <c r="V222" s="25">
        <v>418050.90100000001</v>
      </c>
      <c r="W222" s="25">
        <v>354997.50199999998</v>
      </c>
      <c r="X222" s="25">
        <v>221139.69699999999</v>
      </c>
      <c r="Y222" s="25">
        <v>123269.315</v>
      </c>
      <c r="Z222" s="25">
        <v>45571.675000000003</v>
      </c>
      <c r="AA222" s="25">
        <v>2605334.0559999999</v>
      </c>
      <c r="AB222" s="25">
        <v>168840.99</v>
      </c>
      <c r="AC222" s="25">
        <v>2774175.0460000001</v>
      </c>
      <c r="AD222" s="27">
        <v>0</v>
      </c>
      <c r="AE222" s="27">
        <v>0</v>
      </c>
      <c r="AF222" s="27">
        <v>0</v>
      </c>
      <c r="AG222" s="27">
        <v>0</v>
      </c>
      <c r="AH222" s="27">
        <v>0</v>
      </c>
      <c r="AI222" s="27">
        <v>0</v>
      </c>
      <c r="AJ222" s="27">
        <v>0</v>
      </c>
      <c r="AK222" s="27">
        <v>2.0801330843824031E-4</v>
      </c>
      <c r="AL222" s="27">
        <v>8.2745653287681522E-4</v>
      </c>
      <c r="AM222" s="27">
        <v>5.2005988368871671E-3</v>
      </c>
      <c r="AN222" s="27">
        <v>0</v>
      </c>
      <c r="AO222" s="27">
        <v>2.2802519696194629E-3</v>
      </c>
      <c r="AP222" s="27">
        <v>1.3877999535577971E-4</v>
      </c>
    </row>
    <row r="223" spans="1:42" x14ac:dyDescent="0.2">
      <c r="A223" t="s">
        <v>297</v>
      </c>
      <c r="B223" s="23" t="s">
        <v>293</v>
      </c>
      <c r="C223" s="24">
        <v>2013</v>
      </c>
      <c r="D223" s="25">
        <v>0</v>
      </c>
      <c r="E223" s="25">
        <v>0</v>
      </c>
      <c r="F223" s="25">
        <v>0</v>
      </c>
      <c r="G223" s="25">
        <v>0</v>
      </c>
      <c r="H223" s="25">
        <v>0</v>
      </c>
      <c r="I223" s="25">
        <v>0</v>
      </c>
      <c r="J223" s="25">
        <v>38</v>
      </c>
      <c r="K223" s="25">
        <v>78</v>
      </c>
      <c r="L223" s="25">
        <v>200</v>
      </c>
      <c r="M223" s="25">
        <v>282</v>
      </c>
      <c r="N223" s="25">
        <v>38</v>
      </c>
      <c r="O223" s="25">
        <v>560</v>
      </c>
      <c r="P223" s="26">
        <v>598</v>
      </c>
      <c r="Q223" s="25">
        <v>210790.39999999999</v>
      </c>
      <c r="R223" s="25">
        <v>426022.76199999999</v>
      </c>
      <c r="S223" s="25">
        <v>444607.38900000002</v>
      </c>
      <c r="T223" s="25">
        <v>395529.87400000001</v>
      </c>
      <c r="U223" s="25">
        <v>382023.15500000003</v>
      </c>
      <c r="V223" s="25">
        <v>417874.68300000002</v>
      </c>
      <c r="W223" s="25">
        <v>367097.984</v>
      </c>
      <c r="X223" s="25">
        <v>232284.32399999999</v>
      </c>
      <c r="Y223" s="25">
        <v>127789.63499999999</v>
      </c>
      <c r="Z223" s="25">
        <v>48332.784</v>
      </c>
      <c r="AA223" s="25">
        <v>2643946.2470000004</v>
      </c>
      <c r="AB223" s="25">
        <v>176122.41899999999</v>
      </c>
      <c r="AC223" s="25">
        <v>2820068.6660000002</v>
      </c>
      <c r="AD223" s="27">
        <v>0</v>
      </c>
      <c r="AE223" s="27">
        <v>0</v>
      </c>
      <c r="AF223" s="27">
        <v>0</v>
      </c>
      <c r="AG223" s="27">
        <v>0</v>
      </c>
      <c r="AH223" s="27">
        <v>0</v>
      </c>
      <c r="AI223" s="27">
        <v>0</v>
      </c>
      <c r="AJ223" s="27">
        <v>1.0351459734521451E-4</v>
      </c>
      <c r="AK223" s="27">
        <v>3.3579536774939664E-4</v>
      </c>
      <c r="AL223" s="27">
        <v>1.565072159412616E-3</v>
      </c>
      <c r="AM223" s="27">
        <v>5.8345490712887549E-3</v>
      </c>
      <c r="AN223" s="27">
        <v>1.4372455583436071E-5</v>
      </c>
      <c r="AO223" s="27">
        <v>3.1796065667256137E-3</v>
      </c>
      <c r="AP223" s="27">
        <v>2.1205157420801609E-4</v>
      </c>
    </row>
    <row r="224" spans="1:42" x14ac:dyDescent="0.2">
      <c r="A224" t="s">
        <v>298</v>
      </c>
      <c r="B224" s="23" t="s">
        <v>293</v>
      </c>
      <c r="C224" s="24">
        <v>2014</v>
      </c>
      <c r="D224" s="25">
        <v>0</v>
      </c>
      <c r="E224" s="25">
        <v>0</v>
      </c>
      <c r="F224" s="25">
        <v>0</v>
      </c>
      <c r="G224" s="25">
        <v>0</v>
      </c>
      <c r="H224" s="25">
        <v>0</v>
      </c>
      <c r="I224" s="25">
        <v>12</v>
      </c>
      <c r="J224" s="25">
        <v>75</v>
      </c>
      <c r="K224" s="25">
        <v>92</v>
      </c>
      <c r="L224" s="25">
        <v>197</v>
      </c>
      <c r="M224" s="25">
        <v>236</v>
      </c>
      <c r="N224" s="25">
        <v>87</v>
      </c>
      <c r="O224" s="25">
        <v>525</v>
      </c>
      <c r="P224" s="26">
        <v>612</v>
      </c>
      <c r="Q224" s="25">
        <v>200907.73800000001</v>
      </c>
      <c r="R224" s="25">
        <v>418776.57</v>
      </c>
      <c r="S224" s="25">
        <v>428191.39799999999</v>
      </c>
      <c r="T224" s="25">
        <v>389924.33899999998</v>
      </c>
      <c r="U224" s="25">
        <v>377958.24099999998</v>
      </c>
      <c r="V224" s="25">
        <v>413092.03200000001</v>
      </c>
      <c r="W224" s="25">
        <v>375578.74699999997</v>
      </c>
      <c r="X224" s="25">
        <v>241427.432</v>
      </c>
      <c r="Y224" s="25">
        <v>132553.93400000001</v>
      </c>
      <c r="Z224" s="25">
        <v>49481.267999999996</v>
      </c>
      <c r="AA224" s="25">
        <v>2604429.0649999999</v>
      </c>
      <c r="AB224" s="25">
        <v>182035.20199999999</v>
      </c>
      <c r="AC224" s="25">
        <v>2786464.267</v>
      </c>
      <c r="AD224" s="27">
        <v>0</v>
      </c>
      <c r="AE224" s="27">
        <v>0</v>
      </c>
      <c r="AF224" s="27">
        <v>0</v>
      </c>
      <c r="AG224" s="27">
        <v>0</v>
      </c>
      <c r="AH224" s="27">
        <v>0</v>
      </c>
      <c r="AI224" s="27">
        <v>2.9049216809875431E-5</v>
      </c>
      <c r="AJ224" s="27">
        <v>1.9969181056988831E-4</v>
      </c>
      <c r="AK224" s="27">
        <v>3.8106688721271741E-4</v>
      </c>
      <c r="AL224" s="27">
        <v>1.486187501609722E-3</v>
      </c>
      <c r="AM224" s="27">
        <v>4.7694816551588776E-3</v>
      </c>
      <c r="AN224" s="27">
        <v>3.3404634116997925E-5</v>
      </c>
      <c r="AO224" s="27">
        <v>2.8840575571751226E-3</v>
      </c>
      <c r="AP224" s="27">
        <v>2.1963317715855711E-4</v>
      </c>
    </row>
    <row r="225" spans="1:42" x14ac:dyDescent="0.2">
      <c r="A225" t="s">
        <v>299</v>
      </c>
      <c r="B225" s="23" t="s">
        <v>293</v>
      </c>
      <c r="C225" s="24">
        <v>2015</v>
      </c>
      <c r="D225" s="25">
        <v>0</v>
      </c>
      <c r="E225" s="25">
        <v>0</v>
      </c>
      <c r="F225" s="25">
        <v>0</v>
      </c>
      <c r="G225" s="25">
        <v>0</v>
      </c>
      <c r="H225" s="25">
        <v>0</v>
      </c>
      <c r="I225" s="25">
        <v>0</v>
      </c>
      <c r="J225" s="25">
        <v>33</v>
      </c>
      <c r="K225" s="25">
        <v>128</v>
      </c>
      <c r="L225" s="25">
        <v>210</v>
      </c>
      <c r="M225" s="25">
        <v>290</v>
      </c>
      <c r="N225" s="25">
        <v>33</v>
      </c>
      <c r="O225" s="25">
        <v>628</v>
      </c>
      <c r="P225" s="26">
        <v>661</v>
      </c>
      <c r="Q225" s="25">
        <v>193171.989</v>
      </c>
      <c r="R225" s="25">
        <v>406368.29300000001</v>
      </c>
      <c r="S225" s="25">
        <v>423658.79300000001</v>
      </c>
      <c r="T225" s="25">
        <v>381518.62900000002</v>
      </c>
      <c r="U225" s="25">
        <v>366536.23</v>
      </c>
      <c r="V225" s="25">
        <v>391082.69199999998</v>
      </c>
      <c r="W225" s="25">
        <v>363154.08500000002</v>
      </c>
      <c r="X225" s="25">
        <v>238063.43100000001</v>
      </c>
      <c r="Y225" s="25">
        <v>124108.677</v>
      </c>
      <c r="Z225" s="25">
        <v>46470.574000000001</v>
      </c>
      <c r="AA225" s="25">
        <v>2525490.7109999997</v>
      </c>
      <c r="AB225" s="25">
        <v>170579.25099999999</v>
      </c>
      <c r="AC225" s="25">
        <v>2696069.9619999998</v>
      </c>
      <c r="AD225" s="27">
        <v>0</v>
      </c>
      <c r="AE225" s="27">
        <v>0</v>
      </c>
      <c r="AF225" s="27">
        <v>0</v>
      </c>
      <c r="AG225" s="27">
        <v>0</v>
      </c>
      <c r="AH225" s="27">
        <v>0</v>
      </c>
      <c r="AI225" s="27">
        <v>0</v>
      </c>
      <c r="AJ225" s="27">
        <v>9.0870518501808941E-5</v>
      </c>
      <c r="AK225" s="27">
        <v>5.3767182747189762E-4</v>
      </c>
      <c r="AL225" s="27">
        <v>1.6920654145721012E-3</v>
      </c>
      <c r="AM225" s="27">
        <v>6.240508240763284E-3</v>
      </c>
      <c r="AN225" s="27">
        <v>1.3066767522155422E-5</v>
      </c>
      <c r="AO225" s="27">
        <v>3.6815732061105137E-3</v>
      </c>
      <c r="AP225" s="27">
        <v>2.4517167926519853E-4</v>
      </c>
    </row>
    <row r="226" spans="1:42" x14ac:dyDescent="0.2">
      <c r="A226" t="s">
        <v>300</v>
      </c>
      <c r="B226" s="23" t="s">
        <v>293</v>
      </c>
      <c r="C226" s="24">
        <v>2016</v>
      </c>
      <c r="D226" s="25">
        <v>0</v>
      </c>
      <c r="E226" s="25">
        <v>0</v>
      </c>
      <c r="F226" s="25">
        <v>0</v>
      </c>
      <c r="G226" s="25">
        <v>0</v>
      </c>
      <c r="H226" s="25">
        <v>0</v>
      </c>
      <c r="I226" s="25">
        <v>0</v>
      </c>
      <c r="J226" s="25">
        <v>45</v>
      </c>
      <c r="K226" s="25">
        <v>142</v>
      </c>
      <c r="L226" s="25">
        <v>206</v>
      </c>
      <c r="M226" s="25">
        <v>263</v>
      </c>
      <c r="N226" s="25">
        <v>45</v>
      </c>
      <c r="O226" s="25">
        <v>611</v>
      </c>
      <c r="P226" s="26">
        <v>656</v>
      </c>
      <c r="Q226" s="25">
        <v>194407.177</v>
      </c>
      <c r="R226" s="25">
        <v>418485.33799999999</v>
      </c>
      <c r="S226" s="25">
        <v>435389.42200000002</v>
      </c>
      <c r="T226" s="25">
        <v>393907.49699999997</v>
      </c>
      <c r="U226" s="25">
        <v>377374.99</v>
      </c>
      <c r="V226" s="25">
        <v>400183.26</v>
      </c>
      <c r="W226" s="25">
        <v>383252.86</v>
      </c>
      <c r="X226" s="25">
        <v>256740.465</v>
      </c>
      <c r="Y226" s="25">
        <v>131125.57</v>
      </c>
      <c r="Z226" s="25">
        <v>51020.495000000003</v>
      </c>
      <c r="AA226" s="25">
        <v>2603000.5439999998</v>
      </c>
      <c r="AB226" s="25">
        <v>182146.065</v>
      </c>
      <c r="AC226" s="25">
        <v>2785146.6089999997</v>
      </c>
      <c r="AD226" s="27">
        <v>0</v>
      </c>
      <c r="AE226" s="27">
        <v>0</v>
      </c>
      <c r="AF226" s="27">
        <v>0</v>
      </c>
      <c r="AG226" s="27">
        <v>0</v>
      </c>
      <c r="AH226" s="27">
        <v>0</v>
      </c>
      <c r="AI226" s="27">
        <v>0</v>
      </c>
      <c r="AJ226" s="27">
        <v>1.1741595353000106E-4</v>
      </c>
      <c r="AK226" s="27">
        <v>5.5308772615956744E-4</v>
      </c>
      <c r="AL226" s="27">
        <v>1.5710131898759333E-3</v>
      </c>
      <c r="AM226" s="27">
        <v>5.1547912265453326E-3</v>
      </c>
      <c r="AN226" s="27">
        <v>1.7287741296760943E-5</v>
      </c>
      <c r="AO226" s="27">
        <v>3.3544507261246627E-3</v>
      </c>
      <c r="AP226" s="27">
        <v>2.355351771717092E-4</v>
      </c>
    </row>
    <row r="227" spans="1:42" x14ac:dyDescent="0.2">
      <c r="A227" t="s">
        <v>301</v>
      </c>
      <c r="B227" s="28" t="s">
        <v>293</v>
      </c>
      <c r="C227" s="24">
        <v>2017</v>
      </c>
      <c r="D227" s="25">
        <v>0</v>
      </c>
      <c r="E227" s="25">
        <v>0</v>
      </c>
      <c r="F227" s="25">
        <v>0</v>
      </c>
      <c r="G227" s="25">
        <v>0</v>
      </c>
      <c r="H227" s="25">
        <v>0</v>
      </c>
      <c r="I227" s="25">
        <v>0</v>
      </c>
      <c r="J227" s="25">
        <v>54</v>
      </c>
      <c r="K227" s="25">
        <v>136</v>
      </c>
      <c r="L227" s="25">
        <v>212</v>
      </c>
      <c r="M227" s="25">
        <v>219</v>
      </c>
      <c r="N227" s="25">
        <v>54</v>
      </c>
      <c r="O227" s="25">
        <v>567</v>
      </c>
      <c r="P227" s="26">
        <v>621</v>
      </c>
      <c r="Q227" s="25">
        <v>167025</v>
      </c>
      <c r="R227" s="25">
        <v>362158</v>
      </c>
      <c r="S227" s="25">
        <v>375183</v>
      </c>
      <c r="T227" s="25">
        <v>343218</v>
      </c>
      <c r="U227" s="25">
        <v>330638</v>
      </c>
      <c r="V227" s="25">
        <v>349128</v>
      </c>
      <c r="W227" s="25">
        <v>346668</v>
      </c>
      <c r="X227" s="25">
        <v>238831</v>
      </c>
      <c r="Y227" s="25">
        <v>121400</v>
      </c>
      <c r="Z227" s="25">
        <v>45104</v>
      </c>
      <c r="AA227" s="25">
        <v>2274018</v>
      </c>
      <c r="AB227" s="25">
        <v>166504</v>
      </c>
      <c r="AC227" s="25">
        <v>2440522</v>
      </c>
      <c r="AD227" s="27">
        <v>0</v>
      </c>
      <c r="AE227" s="27">
        <v>0</v>
      </c>
      <c r="AF227" s="27">
        <v>0</v>
      </c>
      <c r="AG227" s="27">
        <v>0</v>
      </c>
      <c r="AH227" s="27">
        <v>0</v>
      </c>
      <c r="AI227" s="27">
        <v>0</v>
      </c>
      <c r="AJ227" s="27">
        <v>1.55768631659109E-4</v>
      </c>
      <c r="AK227" s="27">
        <v>5.694403155369278E-4</v>
      </c>
      <c r="AL227" s="27">
        <v>1.7462932454695222E-3</v>
      </c>
      <c r="AM227" s="27">
        <v>4.8554451933309683E-3</v>
      </c>
      <c r="AN227" s="27">
        <v>2.3746513879837364E-5</v>
      </c>
      <c r="AO227" s="27">
        <v>3.4053235958295294E-3</v>
      </c>
      <c r="AP227" s="27">
        <v>2.544537603020993E-4</v>
      </c>
    </row>
    <row r="228" spans="1:42" x14ac:dyDescent="0.2">
      <c r="A228" t="s">
        <v>302</v>
      </c>
      <c r="B228" s="23" t="s">
        <v>303</v>
      </c>
      <c r="C228" s="24">
        <v>2009</v>
      </c>
      <c r="D228" s="25">
        <v>0</v>
      </c>
      <c r="E228" s="25">
        <v>0</v>
      </c>
      <c r="F228" s="25">
        <v>0</v>
      </c>
      <c r="G228" s="25">
        <v>0</v>
      </c>
      <c r="H228" s="25">
        <v>0</v>
      </c>
      <c r="I228" s="25">
        <v>10</v>
      </c>
      <c r="J228" s="25">
        <v>60</v>
      </c>
      <c r="K228" s="25">
        <v>142</v>
      </c>
      <c r="L228" s="25">
        <v>346</v>
      </c>
      <c r="M228" s="25">
        <v>620</v>
      </c>
      <c r="N228" s="25">
        <v>70</v>
      </c>
      <c r="O228" s="25">
        <v>1108</v>
      </c>
      <c r="P228" s="26">
        <v>1178</v>
      </c>
      <c r="Q228" s="25">
        <v>387831.17800000001</v>
      </c>
      <c r="R228" s="25">
        <v>765931.51899999997</v>
      </c>
      <c r="S228" s="25">
        <v>823917.65599999996</v>
      </c>
      <c r="T228" s="25">
        <v>743732.13800000004</v>
      </c>
      <c r="U228" s="25">
        <v>785589.59499999997</v>
      </c>
      <c r="V228" s="25">
        <v>855733.826</v>
      </c>
      <c r="W228" s="25">
        <v>643494.84900000005</v>
      </c>
      <c r="X228" s="25">
        <v>399549.63699999999</v>
      </c>
      <c r="Y228" s="25">
        <v>269276.93199999997</v>
      </c>
      <c r="Z228" s="25">
        <v>108359.329</v>
      </c>
      <c r="AA228" s="25">
        <v>5006230.7610000009</v>
      </c>
      <c r="AB228" s="25">
        <v>377636.26099999994</v>
      </c>
      <c r="AC228" s="25">
        <v>5383867.0220000008</v>
      </c>
      <c r="AD228" s="27">
        <v>0</v>
      </c>
      <c r="AE228" s="27">
        <v>0</v>
      </c>
      <c r="AF228" s="27">
        <v>0</v>
      </c>
      <c r="AG228" s="27">
        <v>0</v>
      </c>
      <c r="AH228" s="27">
        <v>0</v>
      </c>
      <c r="AI228" s="27">
        <v>1.1685876724943206E-5</v>
      </c>
      <c r="AJ228" s="27">
        <v>9.3240839601499268E-5</v>
      </c>
      <c r="AK228" s="27">
        <v>3.5540014769178731E-4</v>
      </c>
      <c r="AL228" s="27">
        <v>1.2849225421210609E-3</v>
      </c>
      <c r="AM228" s="27">
        <v>5.7217039429987614E-3</v>
      </c>
      <c r="AN228" s="27">
        <v>1.3982575582675979E-5</v>
      </c>
      <c r="AO228" s="27">
        <v>2.9340402774510051E-3</v>
      </c>
      <c r="AP228" s="27">
        <v>2.1880183800720919E-4</v>
      </c>
    </row>
    <row r="229" spans="1:42" x14ac:dyDescent="0.2">
      <c r="A229" t="s">
        <v>304</v>
      </c>
      <c r="B229" s="23" t="s">
        <v>303</v>
      </c>
      <c r="C229" s="24">
        <v>2010</v>
      </c>
      <c r="D229" s="25">
        <v>0</v>
      </c>
      <c r="E229" s="25">
        <v>0</v>
      </c>
      <c r="F229" s="25">
        <v>0</v>
      </c>
      <c r="G229" s="25">
        <v>0</v>
      </c>
      <c r="H229" s="25">
        <v>0</v>
      </c>
      <c r="I229" s="25">
        <v>10</v>
      </c>
      <c r="J229" s="25">
        <v>12</v>
      </c>
      <c r="K229" s="25">
        <v>106</v>
      </c>
      <c r="L229" s="25">
        <v>312</v>
      </c>
      <c r="M229" s="25">
        <v>568</v>
      </c>
      <c r="N229" s="25">
        <v>22</v>
      </c>
      <c r="O229" s="25">
        <v>986</v>
      </c>
      <c r="P229" s="26">
        <v>1008</v>
      </c>
      <c r="Q229" s="25">
        <v>383073.33</v>
      </c>
      <c r="R229" s="25">
        <v>779332.81099999999</v>
      </c>
      <c r="S229" s="25">
        <v>834426.31499999994</v>
      </c>
      <c r="T229" s="25">
        <v>747361.98</v>
      </c>
      <c r="U229" s="25">
        <v>773101.66399999999</v>
      </c>
      <c r="V229" s="25">
        <v>871703.23</v>
      </c>
      <c r="W229" s="25">
        <v>676562.73300000001</v>
      </c>
      <c r="X229" s="25">
        <v>425435.42</v>
      </c>
      <c r="Y229" s="25">
        <v>271516.38299999997</v>
      </c>
      <c r="Z229" s="25">
        <v>110521.743</v>
      </c>
      <c r="AA229" s="25">
        <v>5065562.0630000001</v>
      </c>
      <c r="AB229" s="25">
        <v>382038.12599999999</v>
      </c>
      <c r="AC229" s="25">
        <v>5447600.1890000002</v>
      </c>
      <c r="AD229" s="27">
        <v>0</v>
      </c>
      <c r="AE229" s="27">
        <v>0</v>
      </c>
      <c r="AF229" s="27">
        <v>0</v>
      </c>
      <c r="AG229" s="27">
        <v>0</v>
      </c>
      <c r="AH229" s="27">
        <v>0</v>
      </c>
      <c r="AI229" s="27">
        <v>1.1471794133423138E-5</v>
      </c>
      <c r="AJ229" s="27">
        <v>1.7736714445961065E-5</v>
      </c>
      <c r="AK229" s="27">
        <v>2.491564994752905E-4</v>
      </c>
      <c r="AL229" s="27">
        <v>1.1491019309873469E-3</v>
      </c>
      <c r="AM229" s="27">
        <v>5.1392602449275527E-3</v>
      </c>
      <c r="AN229" s="27">
        <v>4.3430521088060352E-6</v>
      </c>
      <c r="AO229" s="27">
        <v>2.5808942430002391E-3</v>
      </c>
      <c r="AP229" s="27">
        <v>1.8503560559297131E-4</v>
      </c>
    </row>
    <row r="230" spans="1:42" x14ac:dyDescent="0.2">
      <c r="A230" t="s">
        <v>305</v>
      </c>
      <c r="B230" s="23" t="s">
        <v>303</v>
      </c>
      <c r="C230" s="24">
        <v>2011</v>
      </c>
      <c r="D230" s="25">
        <v>0</v>
      </c>
      <c r="E230" s="25">
        <v>0</v>
      </c>
      <c r="F230" s="25">
        <v>0</v>
      </c>
      <c r="G230" s="25">
        <v>0</v>
      </c>
      <c r="H230" s="25">
        <v>0</v>
      </c>
      <c r="I230" s="25">
        <v>0</v>
      </c>
      <c r="J230" s="25">
        <v>39</v>
      </c>
      <c r="K230" s="25">
        <v>129</v>
      </c>
      <c r="L230" s="25">
        <v>310</v>
      </c>
      <c r="M230" s="25">
        <v>562</v>
      </c>
      <c r="N230" s="25">
        <v>39</v>
      </c>
      <c r="O230" s="25">
        <v>1001</v>
      </c>
      <c r="P230" s="26">
        <v>1040</v>
      </c>
      <c r="Q230" s="25">
        <v>382036.59600000002</v>
      </c>
      <c r="R230" s="25">
        <v>774861.33200000005</v>
      </c>
      <c r="S230" s="25">
        <v>830373.95600000001</v>
      </c>
      <c r="T230" s="25">
        <v>760079.88399999996</v>
      </c>
      <c r="U230" s="25">
        <v>756612.52300000004</v>
      </c>
      <c r="V230" s="25">
        <v>871226.80799999996</v>
      </c>
      <c r="W230" s="25">
        <v>698274.00100000005</v>
      </c>
      <c r="X230" s="25">
        <v>431679.55900000001</v>
      </c>
      <c r="Y230" s="25">
        <v>269178.2</v>
      </c>
      <c r="Z230" s="25">
        <v>110950.84600000001</v>
      </c>
      <c r="AA230" s="25">
        <v>5073465.1000000006</v>
      </c>
      <c r="AB230" s="25">
        <v>380129.04600000003</v>
      </c>
      <c r="AC230" s="25">
        <v>5453594.1460000006</v>
      </c>
      <c r="AD230" s="27">
        <v>0</v>
      </c>
      <c r="AE230" s="27">
        <v>0</v>
      </c>
      <c r="AF230" s="27">
        <v>0</v>
      </c>
      <c r="AG230" s="27">
        <v>0</v>
      </c>
      <c r="AH230" s="27">
        <v>0</v>
      </c>
      <c r="AI230" s="27">
        <v>0</v>
      </c>
      <c r="AJ230" s="27">
        <v>5.5852000710534828E-5</v>
      </c>
      <c r="AK230" s="27">
        <v>2.9883277377977492E-4</v>
      </c>
      <c r="AL230" s="27">
        <v>1.1516534399888252E-3</v>
      </c>
      <c r="AM230" s="27">
        <v>5.0653061266427834E-3</v>
      </c>
      <c r="AN230" s="27">
        <v>7.6870539623895303E-6</v>
      </c>
      <c r="AO230" s="27">
        <v>2.6333162659714247E-3</v>
      </c>
      <c r="AP230" s="27">
        <v>1.9069992598602146E-4</v>
      </c>
    </row>
    <row r="231" spans="1:42" x14ac:dyDescent="0.2">
      <c r="A231" t="s">
        <v>306</v>
      </c>
      <c r="B231" s="23" t="s">
        <v>303</v>
      </c>
      <c r="C231" s="24">
        <v>2012</v>
      </c>
      <c r="D231" s="25">
        <v>0</v>
      </c>
      <c r="E231" s="25">
        <v>0</v>
      </c>
      <c r="F231" s="25">
        <v>0</v>
      </c>
      <c r="G231" s="25">
        <v>0</v>
      </c>
      <c r="H231" s="25">
        <v>0</v>
      </c>
      <c r="I231" s="25">
        <v>0</v>
      </c>
      <c r="J231" s="25">
        <v>69</v>
      </c>
      <c r="K231" s="25">
        <v>129</v>
      </c>
      <c r="L231" s="25">
        <v>317</v>
      </c>
      <c r="M231" s="25">
        <v>573</v>
      </c>
      <c r="N231" s="25">
        <v>69</v>
      </c>
      <c r="O231" s="25">
        <v>1019</v>
      </c>
      <c r="P231" s="26">
        <v>1088</v>
      </c>
      <c r="Q231" s="25">
        <v>386226.30800000002</v>
      </c>
      <c r="R231" s="25">
        <v>787302.23</v>
      </c>
      <c r="S231" s="25">
        <v>832268.21100000001</v>
      </c>
      <c r="T231" s="25">
        <v>774684.652</v>
      </c>
      <c r="U231" s="25">
        <v>750444.799</v>
      </c>
      <c r="V231" s="25">
        <v>875618.72</v>
      </c>
      <c r="W231" s="25">
        <v>726089.48899999994</v>
      </c>
      <c r="X231" s="25">
        <v>453953.90600000002</v>
      </c>
      <c r="Y231" s="25">
        <v>272169.86</v>
      </c>
      <c r="Z231" s="25">
        <v>115386.41</v>
      </c>
      <c r="AA231" s="25">
        <v>5132634.409</v>
      </c>
      <c r="AB231" s="25">
        <v>387556.27</v>
      </c>
      <c r="AC231" s="25">
        <v>5520190.6789999995</v>
      </c>
      <c r="AD231" s="27">
        <v>0</v>
      </c>
      <c r="AE231" s="27">
        <v>0</v>
      </c>
      <c r="AF231" s="27">
        <v>0</v>
      </c>
      <c r="AG231" s="27">
        <v>0</v>
      </c>
      <c r="AH231" s="27">
        <v>0</v>
      </c>
      <c r="AI231" s="27">
        <v>0</v>
      </c>
      <c r="AJ231" s="27">
        <v>9.5029608671280466E-5</v>
      </c>
      <c r="AK231" s="27">
        <v>2.8416982053680134E-4</v>
      </c>
      <c r="AL231" s="27">
        <v>1.1647138298120153E-3</v>
      </c>
      <c r="AM231" s="27">
        <v>4.9659227633479536E-3</v>
      </c>
      <c r="AN231" s="27">
        <v>1.3443388813941142E-5</v>
      </c>
      <c r="AO231" s="27">
        <v>2.6292956117056239E-3</v>
      </c>
      <c r="AP231" s="27">
        <v>1.9709464097662197E-4</v>
      </c>
    </row>
    <row r="232" spans="1:42" x14ac:dyDescent="0.2">
      <c r="A232" t="s">
        <v>307</v>
      </c>
      <c r="B232" s="23" t="s">
        <v>303</v>
      </c>
      <c r="C232" s="24">
        <v>2013</v>
      </c>
      <c r="D232" s="25">
        <v>0</v>
      </c>
      <c r="E232" s="25">
        <v>0</v>
      </c>
      <c r="F232" s="25">
        <v>0</v>
      </c>
      <c r="G232" s="25">
        <v>0</v>
      </c>
      <c r="H232" s="25">
        <v>0</v>
      </c>
      <c r="I232" s="25">
        <v>10</v>
      </c>
      <c r="J232" s="25">
        <v>45</v>
      </c>
      <c r="K232" s="25">
        <v>165</v>
      </c>
      <c r="L232" s="25">
        <v>318</v>
      </c>
      <c r="M232" s="25">
        <v>647</v>
      </c>
      <c r="N232" s="25">
        <v>55</v>
      </c>
      <c r="O232" s="25">
        <v>1130</v>
      </c>
      <c r="P232" s="26">
        <v>1185</v>
      </c>
      <c r="Q232" s="25">
        <v>366852.93900000001</v>
      </c>
      <c r="R232" s="25">
        <v>757854.42200000002</v>
      </c>
      <c r="S232" s="25">
        <v>806260.00800000003</v>
      </c>
      <c r="T232" s="25">
        <v>764542.24399999995</v>
      </c>
      <c r="U232" s="25">
        <v>718110.08700000006</v>
      </c>
      <c r="V232" s="25">
        <v>837058.55900000001</v>
      </c>
      <c r="W232" s="25">
        <v>715109.80900000001</v>
      </c>
      <c r="X232" s="25">
        <v>446154.56099999999</v>
      </c>
      <c r="Y232" s="25">
        <v>262112.671</v>
      </c>
      <c r="Z232" s="25">
        <v>111869.848</v>
      </c>
      <c r="AA232" s="25">
        <v>4965788.0680000009</v>
      </c>
      <c r="AB232" s="25">
        <v>373982.51899999997</v>
      </c>
      <c r="AC232" s="25">
        <v>5339770.5870000012</v>
      </c>
      <c r="AD232" s="27">
        <v>0</v>
      </c>
      <c r="AE232" s="27">
        <v>0</v>
      </c>
      <c r="AF232" s="27">
        <v>0</v>
      </c>
      <c r="AG232" s="27">
        <v>0</v>
      </c>
      <c r="AH232" s="27">
        <v>0</v>
      </c>
      <c r="AI232" s="27">
        <v>1.1946595483052698E-5</v>
      </c>
      <c r="AJ232" s="27">
        <v>6.2927398608791837E-5</v>
      </c>
      <c r="AK232" s="27">
        <v>3.6982699365478412E-4</v>
      </c>
      <c r="AL232" s="27">
        <v>1.2132187230277014E-3</v>
      </c>
      <c r="AM232" s="27">
        <v>5.7835065620183909E-3</v>
      </c>
      <c r="AN232" s="27">
        <v>1.1075784799279918E-5</v>
      </c>
      <c r="AO232" s="27">
        <v>3.0215316026576101E-3</v>
      </c>
      <c r="AP232" s="27">
        <v>2.2191964630183836E-4</v>
      </c>
    </row>
    <row r="233" spans="1:42" x14ac:dyDescent="0.2">
      <c r="A233" t="s">
        <v>308</v>
      </c>
      <c r="B233" s="23" t="s">
        <v>303</v>
      </c>
      <c r="C233" s="24">
        <v>2014</v>
      </c>
      <c r="D233" s="25">
        <v>0</v>
      </c>
      <c r="E233" s="25">
        <v>0</v>
      </c>
      <c r="F233" s="25">
        <v>0</v>
      </c>
      <c r="G233" s="25">
        <v>0</v>
      </c>
      <c r="H233" s="25">
        <v>12</v>
      </c>
      <c r="I233" s="25">
        <v>15</v>
      </c>
      <c r="J233" s="25">
        <v>60</v>
      </c>
      <c r="K233" s="25">
        <v>149</v>
      </c>
      <c r="L233" s="25">
        <v>355</v>
      </c>
      <c r="M233" s="25">
        <v>586</v>
      </c>
      <c r="N233" s="25">
        <v>87</v>
      </c>
      <c r="O233" s="25">
        <v>1090</v>
      </c>
      <c r="P233" s="26">
        <v>1177</v>
      </c>
      <c r="Q233" s="25">
        <v>396839.42200000002</v>
      </c>
      <c r="R233" s="25">
        <v>822185.53</v>
      </c>
      <c r="S233" s="25">
        <v>877063.47699999996</v>
      </c>
      <c r="T233" s="25">
        <v>823593.402</v>
      </c>
      <c r="U233" s="25">
        <v>769211.45600000001</v>
      </c>
      <c r="V233" s="25">
        <v>893790.88699999999</v>
      </c>
      <c r="W233" s="25">
        <v>804262.41</v>
      </c>
      <c r="X233" s="25">
        <v>508945.58899999998</v>
      </c>
      <c r="Y233" s="25">
        <v>289574.777</v>
      </c>
      <c r="Z233" s="25">
        <v>125309.308</v>
      </c>
      <c r="AA233" s="25">
        <v>5386946.5840000007</v>
      </c>
      <c r="AB233" s="25">
        <v>414884.08500000002</v>
      </c>
      <c r="AC233" s="25">
        <v>5801830.6690000007</v>
      </c>
      <c r="AD233" s="27">
        <v>0</v>
      </c>
      <c r="AE233" s="27">
        <v>0</v>
      </c>
      <c r="AF233" s="27">
        <v>0</v>
      </c>
      <c r="AG233" s="27">
        <v>0</v>
      </c>
      <c r="AH233" s="27">
        <v>1.5600391682154043E-5</v>
      </c>
      <c r="AI233" s="27">
        <v>1.6782449024902624E-5</v>
      </c>
      <c r="AJ233" s="27">
        <v>7.4602516857650973E-5</v>
      </c>
      <c r="AK233" s="27">
        <v>2.9276214043383721E-4</v>
      </c>
      <c r="AL233" s="27">
        <v>1.225935503353595E-3</v>
      </c>
      <c r="AM233" s="27">
        <v>4.6764283464082335E-3</v>
      </c>
      <c r="AN233" s="27">
        <v>1.6150150858819058E-5</v>
      </c>
      <c r="AO233" s="27">
        <v>2.6272398470044952E-3</v>
      </c>
      <c r="AP233" s="27">
        <v>2.0286700304593118E-4</v>
      </c>
    </row>
    <row r="234" spans="1:42" x14ac:dyDescent="0.2">
      <c r="A234" t="s">
        <v>309</v>
      </c>
      <c r="B234" s="23" t="s">
        <v>303</v>
      </c>
      <c r="C234" s="24">
        <v>2015</v>
      </c>
      <c r="D234" s="25">
        <v>0</v>
      </c>
      <c r="E234" s="25">
        <v>0</v>
      </c>
      <c r="F234" s="25">
        <v>0</v>
      </c>
      <c r="G234" s="25">
        <v>0</v>
      </c>
      <c r="H234" s="25">
        <v>0</v>
      </c>
      <c r="I234" s="25">
        <v>0</v>
      </c>
      <c r="J234" s="25">
        <v>36</v>
      </c>
      <c r="K234" s="25">
        <v>159</v>
      </c>
      <c r="L234" s="25">
        <v>327</v>
      </c>
      <c r="M234" s="25">
        <v>663</v>
      </c>
      <c r="N234" s="25">
        <v>36</v>
      </c>
      <c r="O234" s="25">
        <v>1149</v>
      </c>
      <c r="P234" s="26">
        <v>1185</v>
      </c>
      <c r="Q234" s="25">
        <v>370383.11200000002</v>
      </c>
      <c r="R234" s="25">
        <v>769081.91299999994</v>
      </c>
      <c r="S234" s="25">
        <v>816506.68799999997</v>
      </c>
      <c r="T234" s="25">
        <v>789334.79</v>
      </c>
      <c r="U234" s="25">
        <v>727395.13300000003</v>
      </c>
      <c r="V234" s="25">
        <v>827987.18</v>
      </c>
      <c r="W234" s="25">
        <v>768787.34</v>
      </c>
      <c r="X234" s="25">
        <v>492676.61900000001</v>
      </c>
      <c r="Y234" s="25">
        <v>274952.71600000001</v>
      </c>
      <c r="Z234" s="25">
        <v>118669.298</v>
      </c>
      <c r="AA234" s="25">
        <v>5069476.1559999995</v>
      </c>
      <c r="AB234" s="25">
        <v>393622.01400000002</v>
      </c>
      <c r="AC234" s="25">
        <v>5463098.1699999999</v>
      </c>
      <c r="AD234" s="27">
        <v>0</v>
      </c>
      <c r="AE234" s="27">
        <v>0</v>
      </c>
      <c r="AF234" s="27">
        <v>0</v>
      </c>
      <c r="AG234" s="27">
        <v>0</v>
      </c>
      <c r="AH234" s="27">
        <v>0</v>
      </c>
      <c r="AI234" s="27">
        <v>0</v>
      </c>
      <c r="AJ234" s="27">
        <v>4.6826993795189189E-5</v>
      </c>
      <c r="AK234" s="27">
        <v>3.2272690415617225E-4</v>
      </c>
      <c r="AL234" s="27">
        <v>1.1892953987041174E-3</v>
      </c>
      <c r="AM234" s="27">
        <v>5.5869547656715729E-3</v>
      </c>
      <c r="AN234" s="27">
        <v>7.1013254411685218E-6</v>
      </c>
      <c r="AO234" s="27">
        <v>2.9190440552951387E-3</v>
      </c>
      <c r="AP234" s="27">
        <v>2.1690988576908549E-4</v>
      </c>
    </row>
    <row r="235" spans="1:42" x14ac:dyDescent="0.2">
      <c r="A235" t="s">
        <v>310</v>
      </c>
      <c r="B235" s="23" t="s">
        <v>303</v>
      </c>
      <c r="C235" s="24">
        <v>2016</v>
      </c>
      <c r="D235" s="25">
        <v>0</v>
      </c>
      <c r="E235" s="25">
        <v>0</v>
      </c>
      <c r="F235" s="25">
        <v>0</v>
      </c>
      <c r="G235" s="25">
        <v>0</v>
      </c>
      <c r="H235" s="25">
        <v>0</v>
      </c>
      <c r="I235" s="25">
        <v>12</v>
      </c>
      <c r="J235" s="25">
        <v>59</v>
      </c>
      <c r="K235" s="25">
        <v>172</v>
      </c>
      <c r="L235" s="25">
        <v>292</v>
      </c>
      <c r="M235" s="25">
        <v>492</v>
      </c>
      <c r="N235" s="25">
        <v>71</v>
      </c>
      <c r="O235" s="25">
        <v>956</v>
      </c>
      <c r="P235" s="26">
        <v>1027</v>
      </c>
      <c r="Q235" s="25">
        <v>381151.55499999999</v>
      </c>
      <c r="R235" s="25">
        <v>796909.43500000006</v>
      </c>
      <c r="S235" s="25">
        <v>849619.25300000003</v>
      </c>
      <c r="T235" s="25">
        <v>816824.25199999998</v>
      </c>
      <c r="U235" s="25">
        <v>748626.848</v>
      </c>
      <c r="V235" s="25">
        <v>836979.71400000004</v>
      </c>
      <c r="W235" s="25">
        <v>809677.56299999997</v>
      </c>
      <c r="X235" s="25">
        <v>534885.70900000003</v>
      </c>
      <c r="Y235" s="25">
        <v>288146.34700000001</v>
      </c>
      <c r="Z235" s="25">
        <v>122908.572</v>
      </c>
      <c r="AA235" s="25">
        <v>5239788.62</v>
      </c>
      <c r="AB235" s="25">
        <v>411054.91899999999</v>
      </c>
      <c r="AC235" s="25">
        <v>5650843.5389999999</v>
      </c>
      <c r="AD235" s="27">
        <v>0</v>
      </c>
      <c r="AE235" s="27">
        <v>0</v>
      </c>
      <c r="AF235" s="27">
        <v>0</v>
      </c>
      <c r="AG235" s="27">
        <v>0</v>
      </c>
      <c r="AH235" s="27">
        <v>0</v>
      </c>
      <c r="AI235" s="27">
        <v>1.433726504869627E-5</v>
      </c>
      <c r="AJ235" s="27">
        <v>7.2868512968785336E-5</v>
      </c>
      <c r="AK235" s="27">
        <v>3.2156402219375799E-4</v>
      </c>
      <c r="AL235" s="27">
        <v>1.0133739436231687E-3</v>
      </c>
      <c r="AM235" s="27">
        <v>4.0029754800177814E-3</v>
      </c>
      <c r="AN235" s="27">
        <v>1.3550164930126513E-5</v>
      </c>
      <c r="AO235" s="27">
        <v>2.3257232934366127E-3</v>
      </c>
      <c r="AP235" s="27">
        <v>1.8174277750074511E-4</v>
      </c>
    </row>
    <row r="236" spans="1:42" x14ac:dyDescent="0.2">
      <c r="A236" t="s">
        <v>311</v>
      </c>
      <c r="B236" s="28" t="s">
        <v>303</v>
      </c>
      <c r="C236" s="24">
        <v>2017</v>
      </c>
      <c r="D236" s="25">
        <v>0</v>
      </c>
      <c r="E236" s="25">
        <v>0</v>
      </c>
      <c r="F236" s="25">
        <v>0</v>
      </c>
      <c r="G236" s="25">
        <v>0</v>
      </c>
      <c r="H236" s="25">
        <v>0</v>
      </c>
      <c r="I236" s="25">
        <v>0</v>
      </c>
      <c r="J236" s="25">
        <v>20</v>
      </c>
      <c r="K236" s="25">
        <v>166</v>
      </c>
      <c r="L236" s="25">
        <v>365</v>
      </c>
      <c r="M236" s="25">
        <v>566</v>
      </c>
      <c r="N236" s="25">
        <v>20</v>
      </c>
      <c r="O236" s="25">
        <v>1097</v>
      </c>
      <c r="P236" s="26">
        <v>1117</v>
      </c>
      <c r="Q236" s="25">
        <v>364764</v>
      </c>
      <c r="R236" s="25">
        <v>756130</v>
      </c>
      <c r="S236" s="25">
        <v>805328</v>
      </c>
      <c r="T236" s="25">
        <v>792812</v>
      </c>
      <c r="U236" s="25">
        <v>713426</v>
      </c>
      <c r="V236" s="25">
        <v>780347</v>
      </c>
      <c r="W236" s="25">
        <v>775162</v>
      </c>
      <c r="X236" s="25">
        <v>519174</v>
      </c>
      <c r="Y236" s="25">
        <v>273580</v>
      </c>
      <c r="Z236" s="25">
        <v>116853</v>
      </c>
      <c r="AA236" s="25">
        <v>4987969</v>
      </c>
      <c r="AB236" s="25">
        <v>390433</v>
      </c>
      <c r="AC236" s="25">
        <v>5378402</v>
      </c>
      <c r="AD236" s="27">
        <v>0</v>
      </c>
      <c r="AE236" s="27">
        <v>0</v>
      </c>
      <c r="AF236" s="27">
        <v>0</v>
      </c>
      <c r="AG236" s="27">
        <v>0</v>
      </c>
      <c r="AH236" s="27">
        <v>0</v>
      </c>
      <c r="AI236" s="27">
        <v>0</v>
      </c>
      <c r="AJ236" s="27">
        <v>2.5801058359413902E-5</v>
      </c>
      <c r="AK236" s="27">
        <v>3.1973866179739355E-4</v>
      </c>
      <c r="AL236" s="27">
        <v>1.3341618539366913E-3</v>
      </c>
      <c r="AM236" s="27">
        <v>4.8436925025459338E-3</v>
      </c>
      <c r="AN236" s="27">
        <v>4.0096480150538229E-6</v>
      </c>
      <c r="AO236" s="27">
        <v>2.8097010242474382E-3</v>
      </c>
      <c r="AP236" s="27">
        <v>2.0768250495221442E-4</v>
      </c>
    </row>
    <row r="237" spans="1:42" x14ac:dyDescent="0.2">
      <c r="A237" t="s">
        <v>312</v>
      </c>
      <c r="B237" s="23" t="s">
        <v>313</v>
      </c>
      <c r="C237" s="24">
        <v>2009</v>
      </c>
      <c r="D237" s="25">
        <v>0</v>
      </c>
      <c r="E237" s="25">
        <v>0</v>
      </c>
      <c r="F237" s="25">
        <v>0</v>
      </c>
      <c r="G237" s="25">
        <v>0</v>
      </c>
      <c r="H237" s="25">
        <v>0</v>
      </c>
      <c r="I237" s="25">
        <v>0</v>
      </c>
      <c r="J237" s="25">
        <v>0</v>
      </c>
      <c r="K237" s="25">
        <v>0</v>
      </c>
      <c r="L237" s="25">
        <v>0</v>
      </c>
      <c r="M237" s="25">
        <v>27</v>
      </c>
      <c r="N237" s="25">
        <v>0</v>
      </c>
      <c r="O237" s="25">
        <v>27</v>
      </c>
      <c r="P237" s="26">
        <v>27</v>
      </c>
      <c r="Q237" s="25">
        <v>58516.938999999998</v>
      </c>
      <c r="R237" s="25">
        <v>116779.96799999999</v>
      </c>
      <c r="S237" s="25">
        <v>143007.90599999999</v>
      </c>
      <c r="T237" s="25">
        <v>111003.91</v>
      </c>
      <c r="U237" s="25">
        <v>115050.356</v>
      </c>
      <c r="V237" s="25">
        <v>146497.17300000001</v>
      </c>
      <c r="W237" s="25">
        <v>116649.734</v>
      </c>
      <c r="X237" s="25">
        <v>68054.577000000005</v>
      </c>
      <c r="Y237" s="25">
        <v>45973.603000000003</v>
      </c>
      <c r="Z237" s="25">
        <v>17810.501</v>
      </c>
      <c r="AA237" s="25">
        <v>807505.98600000003</v>
      </c>
      <c r="AB237" s="25">
        <v>63784.104000000007</v>
      </c>
      <c r="AC237" s="25">
        <v>871290.09000000008</v>
      </c>
      <c r="AD237" s="27">
        <v>0</v>
      </c>
      <c r="AE237" s="27">
        <v>0</v>
      </c>
      <c r="AF237" s="27">
        <v>0</v>
      </c>
      <c r="AG237" s="27">
        <v>0</v>
      </c>
      <c r="AH237" s="27">
        <v>0</v>
      </c>
      <c r="AI237" s="27">
        <v>0</v>
      </c>
      <c r="AJ237" s="27">
        <v>0</v>
      </c>
      <c r="AK237" s="27">
        <v>0</v>
      </c>
      <c r="AL237" s="27">
        <v>0</v>
      </c>
      <c r="AM237" s="27">
        <v>1.5159596015856039E-3</v>
      </c>
      <c r="AN237" s="27">
        <v>0</v>
      </c>
      <c r="AO237" s="27">
        <v>4.2330295962141284E-4</v>
      </c>
      <c r="AP237" s="27">
        <v>3.0988531041366482E-5</v>
      </c>
    </row>
    <row r="238" spans="1:42" x14ac:dyDescent="0.2">
      <c r="A238" t="s">
        <v>314</v>
      </c>
      <c r="B238" s="23" t="s">
        <v>313</v>
      </c>
      <c r="C238" s="24">
        <v>2010</v>
      </c>
      <c r="D238" s="25">
        <v>0</v>
      </c>
      <c r="E238" s="25">
        <v>0</v>
      </c>
      <c r="F238" s="25">
        <v>0</v>
      </c>
      <c r="G238" s="25">
        <v>0</v>
      </c>
      <c r="H238" s="25">
        <v>0</v>
      </c>
      <c r="I238" s="25">
        <v>0</v>
      </c>
      <c r="J238" s="25">
        <v>0</v>
      </c>
      <c r="K238" s="25">
        <v>0</v>
      </c>
      <c r="L238" s="25">
        <v>0</v>
      </c>
      <c r="M238" s="25">
        <v>53</v>
      </c>
      <c r="N238" s="25">
        <v>0</v>
      </c>
      <c r="O238" s="25">
        <v>53</v>
      </c>
      <c r="P238" s="26">
        <v>53</v>
      </c>
      <c r="Q238" s="25">
        <v>57620.567000000003</v>
      </c>
      <c r="R238" s="25">
        <v>117520.736</v>
      </c>
      <c r="S238" s="25">
        <v>133208.17300000001</v>
      </c>
      <c r="T238" s="25">
        <v>111918.811</v>
      </c>
      <c r="U238" s="25">
        <v>113007.58199999999</v>
      </c>
      <c r="V238" s="25">
        <v>146682.57399999999</v>
      </c>
      <c r="W238" s="25">
        <v>124051.337</v>
      </c>
      <c r="X238" s="25">
        <v>71833.94</v>
      </c>
      <c r="Y238" s="25">
        <v>45056.373</v>
      </c>
      <c r="Z238" s="25">
        <v>17196.359</v>
      </c>
      <c r="AA238" s="25">
        <v>804009.78</v>
      </c>
      <c r="AB238" s="25">
        <v>62252.732000000004</v>
      </c>
      <c r="AC238" s="25">
        <v>866262.51199999999</v>
      </c>
      <c r="AD238" s="27">
        <v>0</v>
      </c>
      <c r="AE238" s="27">
        <v>0</v>
      </c>
      <c r="AF238" s="27">
        <v>0</v>
      </c>
      <c r="AG238" s="27">
        <v>0</v>
      </c>
      <c r="AH238" s="27">
        <v>0</v>
      </c>
      <c r="AI238" s="27">
        <v>0</v>
      </c>
      <c r="AJ238" s="27">
        <v>0</v>
      </c>
      <c r="AK238" s="27">
        <v>0</v>
      </c>
      <c r="AL238" s="27">
        <v>0</v>
      </c>
      <c r="AM238" s="27">
        <v>3.0820477753459321E-3</v>
      </c>
      <c r="AN238" s="27">
        <v>0</v>
      </c>
      <c r="AO238" s="27">
        <v>8.513682580227964E-4</v>
      </c>
      <c r="AP238" s="27">
        <v>6.11823774731233E-5</v>
      </c>
    </row>
    <row r="239" spans="1:42" x14ac:dyDescent="0.2">
      <c r="A239" t="s">
        <v>315</v>
      </c>
      <c r="B239" s="23" t="s">
        <v>313</v>
      </c>
      <c r="C239" s="24">
        <v>2011</v>
      </c>
      <c r="D239" s="25">
        <v>0</v>
      </c>
      <c r="E239" s="25">
        <v>0</v>
      </c>
      <c r="F239" s="25">
        <v>0</v>
      </c>
      <c r="G239" s="25">
        <v>0</v>
      </c>
      <c r="H239" s="25">
        <v>0</v>
      </c>
      <c r="I239" s="25">
        <v>0</v>
      </c>
      <c r="J239" s="25">
        <v>0</v>
      </c>
      <c r="K239" s="25">
        <v>0</v>
      </c>
      <c r="L239" s="25">
        <v>0</v>
      </c>
      <c r="M239" s="25">
        <v>27</v>
      </c>
      <c r="N239" s="25">
        <v>0</v>
      </c>
      <c r="O239" s="25">
        <v>27</v>
      </c>
      <c r="P239" s="26">
        <v>27</v>
      </c>
      <c r="Q239" s="25">
        <v>61237.817000000003</v>
      </c>
      <c r="R239" s="25">
        <v>124349.431</v>
      </c>
      <c r="S239" s="25">
        <v>137954.67800000001</v>
      </c>
      <c r="T239" s="25">
        <v>122841.629</v>
      </c>
      <c r="U239" s="25">
        <v>117625.018</v>
      </c>
      <c r="V239" s="25">
        <v>150899.33100000001</v>
      </c>
      <c r="W239" s="25">
        <v>134596.595</v>
      </c>
      <c r="X239" s="25">
        <v>78913.376999999993</v>
      </c>
      <c r="Y239" s="25">
        <v>47575.159</v>
      </c>
      <c r="Z239" s="25">
        <v>19461.026999999998</v>
      </c>
      <c r="AA239" s="25">
        <v>849504.49899999995</v>
      </c>
      <c r="AB239" s="25">
        <v>67036.186000000002</v>
      </c>
      <c r="AC239" s="25">
        <v>916540.68499999994</v>
      </c>
      <c r="AD239" s="27">
        <v>0</v>
      </c>
      <c r="AE239" s="27">
        <v>0</v>
      </c>
      <c r="AF239" s="27">
        <v>0</v>
      </c>
      <c r="AG239" s="27">
        <v>0</v>
      </c>
      <c r="AH239" s="27">
        <v>0</v>
      </c>
      <c r="AI239" s="27">
        <v>0</v>
      </c>
      <c r="AJ239" s="27">
        <v>0</v>
      </c>
      <c r="AK239" s="27">
        <v>0</v>
      </c>
      <c r="AL239" s="27">
        <v>0</v>
      </c>
      <c r="AM239" s="27">
        <v>1.3873882400964759E-3</v>
      </c>
      <c r="AN239" s="27">
        <v>0</v>
      </c>
      <c r="AO239" s="27">
        <v>4.0276754408432485E-4</v>
      </c>
      <c r="AP239" s="27">
        <v>2.945859408303299E-5</v>
      </c>
    </row>
    <row r="240" spans="1:42" x14ac:dyDescent="0.2">
      <c r="A240" t="s">
        <v>316</v>
      </c>
      <c r="B240" s="23" t="s">
        <v>313</v>
      </c>
      <c r="C240" s="24">
        <v>2012</v>
      </c>
      <c r="D240" s="25">
        <v>0</v>
      </c>
      <c r="E240" s="25">
        <v>0</v>
      </c>
      <c r="F240" s="25">
        <v>0</v>
      </c>
      <c r="G240" s="25">
        <v>0</v>
      </c>
      <c r="H240" s="25">
        <v>0</v>
      </c>
      <c r="I240" s="25">
        <v>0</v>
      </c>
      <c r="J240" s="25">
        <v>0</v>
      </c>
      <c r="K240" s="25">
        <v>0</v>
      </c>
      <c r="L240" s="25">
        <v>0</v>
      </c>
      <c r="M240" s="25">
        <v>39</v>
      </c>
      <c r="N240" s="25">
        <v>0</v>
      </c>
      <c r="O240" s="25">
        <v>39</v>
      </c>
      <c r="P240" s="26">
        <v>39</v>
      </c>
      <c r="Q240" s="25">
        <v>58749.192999999999</v>
      </c>
      <c r="R240" s="25">
        <v>119702.79300000001</v>
      </c>
      <c r="S240" s="25">
        <v>132047.36499999999</v>
      </c>
      <c r="T240" s="25">
        <v>119134.931</v>
      </c>
      <c r="U240" s="25">
        <v>112008.91</v>
      </c>
      <c r="V240" s="25">
        <v>144575.198</v>
      </c>
      <c r="W240" s="25">
        <v>136812.842</v>
      </c>
      <c r="X240" s="25">
        <v>80537.611999999994</v>
      </c>
      <c r="Y240" s="25">
        <v>46816.699000000001</v>
      </c>
      <c r="Z240" s="25">
        <v>19603.518</v>
      </c>
      <c r="AA240" s="25">
        <v>823031.23200000008</v>
      </c>
      <c r="AB240" s="25">
        <v>66420.217000000004</v>
      </c>
      <c r="AC240" s="25">
        <v>889451.44900000002</v>
      </c>
      <c r="AD240" s="27">
        <v>0</v>
      </c>
      <c r="AE240" s="27">
        <v>0</v>
      </c>
      <c r="AF240" s="27">
        <v>0</v>
      </c>
      <c r="AG240" s="27">
        <v>0</v>
      </c>
      <c r="AH240" s="27">
        <v>0</v>
      </c>
      <c r="AI240" s="27">
        <v>0</v>
      </c>
      <c r="AJ240" s="27">
        <v>0</v>
      </c>
      <c r="AK240" s="27">
        <v>0</v>
      </c>
      <c r="AL240" s="27">
        <v>0</v>
      </c>
      <c r="AM240" s="27">
        <v>1.9894388343969691E-3</v>
      </c>
      <c r="AN240" s="27">
        <v>0</v>
      </c>
      <c r="AO240" s="27">
        <v>5.871706200538309E-4</v>
      </c>
      <c r="AP240" s="27">
        <v>4.3847249946972654E-5</v>
      </c>
    </row>
    <row r="241" spans="1:42" x14ac:dyDescent="0.2">
      <c r="A241" t="s">
        <v>317</v>
      </c>
      <c r="B241" s="23" t="s">
        <v>313</v>
      </c>
      <c r="C241" s="24">
        <v>2013</v>
      </c>
      <c r="D241" s="25">
        <v>0</v>
      </c>
      <c r="E241" s="25">
        <v>0</v>
      </c>
      <c r="F241" s="25">
        <v>0</v>
      </c>
      <c r="G241" s="25">
        <v>0</v>
      </c>
      <c r="H241" s="25">
        <v>0</v>
      </c>
      <c r="I241" s="25">
        <v>0</v>
      </c>
      <c r="J241" s="25">
        <v>0</v>
      </c>
      <c r="K241" s="25">
        <v>0</v>
      </c>
      <c r="L241" s="25">
        <v>14</v>
      </c>
      <c r="M241" s="25">
        <v>57</v>
      </c>
      <c r="N241" s="25">
        <v>0</v>
      </c>
      <c r="O241" s="25">
        <v>71</v>
      </c>
      <c r="P241" s="26">
        <v>71</v>
      </c>
      <c r="Q241" s="25">
        <v>58206.163</v>
      </c>
      <c r="R241" s="25">
        <v>119133.329</v>
      </c>
      <c r="S241" s="25">
        <v>131102.63099999999</v>
      </c>
      <c r="T241" s="25">
        <v>120919.788</v>
      </c>
      <c r="U241" s="25">
        <v>110080.14599999999</v>
      </c>
      <c r="V241" s="25">
        <v>138613.448</v>
      </c>
      <c r="W241" s="25">
        <v>137737.13800000001</v>
      </c>
      <c r="X241" s="25">
        <v>81925.350999999995</v>
      </c>
      <c r="Y241" s="25">
        <v>46013.218000000001</v>
      </c>
      <c r="Z241" s="25">
        <v>19647.348999999998</v>
      </c>
      <c r="AA241" s="25">
        <v>815792.64300000004</v>
      </c>
      <c r="AB241" s="25">
        <v>65660.566999999995</v>
      </c>
      <c r="AC241" s="25">
        <v>881453.21000000008</v>
      </c>
      <c r="AD241" s="27">
        <v>0</v>
      </c>
      <c r="AE241" s="27">
        <v>0</v>
      </c>
      <c r="AF241" s="27">
        <v>0</v>
      </c>
      <c r="AG241" s="27">
        <v>0</v>
      </c>
      <c r="AH241" s="27">
        <v>0</v>
      </c>
      <c r="AI241" s="27">
        <v>0</v>
      </c>
      <c r="AJ241" s="27">
        <v>0</v>
      </c>
      <c r="AK241" s="27">
        <v>0</v>
      </c>
      <c r="AL241" s="27">
        <v>3.042603975231639E-4</v>
      </c>
      <c r="AM241" s="27">
        <v>2.9011547562981656E-3</v>
      </c>
      <c r="AN241" s="27">
        <v>0</v>
      </c>
      <c r="AO241" s="27">
        <v>1.081318715995858E-3</v>
      </c>
      <c r="AP241" s="27">
        <v>8.054880190407384E-5</v>
      </c>
    </row>
    <row r="242" spans="1:42" x14ac:dyDescent="0.2">
      <c r="A242" t="s">
        <v>318</v>
      </c>
      <c r="B242" s="23" t="s">
        <v>313</v>
      </c>
      <c r="C242" s="24">
        <v>2014</v>
      </c>
      <c r="D242" s="25">
        <v>0</v>
      </c>
      <c r="E242" s="25">
        <v>0</v>
      </c>
      <c r="F242" s="25">
        <v>0</v>
      </c>
      <c r="G242" s="25">
        <v>0</v>
      </c>
      <c r="H242" s="25">
        <v>0</v>
      </c>
      <c r="I242" s="25">
        <v>0</v>
      </c>
      <c r="J242" s="25">
        <v>0</v>
      </c>
      <c r="K242" s="25">
        <v>0</v>
      </c>
      <c r="L242" s="25">
        <v>0</v>
      </c>
      <c r="M242" s="25">
        <v>46</v>
      </c>
      <c r="N242" s="25">
        <v>0</v>
      </c>
      <c r="O242" s="25">
        <v>46</v>
      </c>
      <c r="P242" s="26">
        <v>46</v>
      </c>
      <c r="Q242" s="25">
        <v>56386.607000000004</v>
      </c>
      <c r="R242" s="25">
        <v>114221.845</v>
      </c>
      <c r="S242" s="25">
        <v>126299.29700000001</v>
      </c>
      <c r="T242" s="25">
        <v>117366.951</v>
      </c>
      <c r="U242" s="25">
        <v>104472.91899999999</v>
      </c>
      <c r="V242" s="25">
        <v>126347.967</v>
      </c>
      <c r="W242" s="25">
        <v>131776.99</v>
      </c>
      <c r="X242" s="25">
        <v>80406.403999999995</v>
      </c>
      <c r="Y242" s="25">
        <v>43139.957999999999</v>
      </c>
      <c r="Z242" s="25">
        <v>18422.037</v>
      </c>
      <c r="AA242" s="25">
        <v>776872.576</v>
      </c>
      <c r="AB242" s="25">
        <v>61561.994999999995</v>
      </c>
      <c r="AC242" s="25">
        <v>838434.571</v>
      </c>
      <c r="AD242" s="27">
        <v>0</v>
      </c>
      <c r="AE242" s="27">
        <v>0</v>
      </c>
      <c r="AF242" s="27">
        <v>0</v>
      </c>
      <c r="AG242" s="27">
        <v>0</v>
      </c>
      <c r="AH242" s="27">
        <v>0</v>
      </c>
      <c r="AI242" s="27">
        <v>0</v>
      </c>
      <c r="AJ242" s="27">
        <v>0</v>
      </c>
      <c r="AK242" s="27">
        <v>0</v>
      </c>
      <c r="AL242" s="27">
        <v>0</v>
      </c>
      <c r="AM242" s="27">
        <v>2.497009424093546E-3</v>
      </c>
      <c r="AN242" s="27">
        <v>0</v>
      </c>
      <c r="AO242" s="27">
        <v>7.4721425126005102E-4</v>
      </c>
      <c r="AP242" s="27">
        <v>5.4864149918264762E-5</v>
      </c>
    </row>
    <row r="243" spans="1:42" x14ac:dyDescent="0.2">
      <c r="A243" t="s">
        <v>319</v>
      </c>
      <c r="B243" s="23" t="s">
        <v>313</v>
      </c>
      <c r="C243" s="24">
        <v>2015</v>
      </c>
      <c r="D243" s="25">
        <v>0</v>
      </c>
      <c r="E243" s="25">
        <v>0</v>
      </c>
      <c r="F243" s="25">
        <v>0</v>
      </c>
      <c r="G243" s="25">
        <v>0</v>
      </c>
      <c r="H243" s="25">
        <v>0</v>
      </c>
      <c r="I243" s="25">
        <v>0</v>
      </c>
      <c r="J243" s="25">
        <v>0</v>
      </c>
      <c r="K243" s="25">
        <v>0</v>
      </c>
      <c r="L243" s="25">
        <v>0</v>
      </c>
      <c r="M243" s="25">
        <v>58</v>
      </c>
      <c r="N243" s="25">
        <v>0</v>
      </c>
      <c r="O243" s="25">
        <v>58</v>
      </c>
      <c r="P243" s="26">
        <v>58</v>
      </c>
      <c r="Q243" s="25">
        <v>63694.79</v>
      </c>
      <c r="R243" s="25">
        <v>131752.16899999999</v>
      </c>
      <c r="S243" s="25">
        <v>143832.5</v>
      </c>
      <c r="T243" s="25">
        <v>134179.96100000001</v>
      </c>
      <c r="U243" s="25">
        <v>120896.79300000001</v>
      </c>
      <c r="V243" s="25">
        <v>142572.43900000001</v>
      </c>
      <c r="W243" s="25">
        <v>154987.478</v>
      </c>
      <c r="X243" s="25">
        <v>99994.296000000002</v>
      </c>
      <c r="Y243" s="25">
        <v>52447.584999999999</v>
      </c>
      <c r="Z243" s="25">
        <v>22696.687000000002</v>
      </c>
      <c r="AA243" s="25">
        <v>891916.13</v>
      </c>
      <c r="AB243" s="25">
        <v>75144.271999999997</v>
      </c>
      <c r="AC243" s="25">
        <v>967060.402</v>
      </c>
      <c r="AD243" s="27">
        <v>0</v>
      </c>
      <c r="AE243" s="27">
        <v>0</v>
      </c>
      <c r="AF243" s="27">
        <v>0</v>
      </c>
      <c r="AG243" s="27">
        <v>0</v>
      </c>
      <c r="AH243" s="27">
        <v>0</v>
      </c>
      <c r="AI243" s="27">
        <v>0</v>
      </c>
      <c r="AJ243" s="27">
        <v>0</v>
      </c>
      <c r="AK243" s="27">
        <v>0</v>
      </c>
      <c r="AL243" s="27">
        <v>0</v>
      </c>
      <c r="AM243" s="27">
        <v>2.5554390383054583E-3</v>
      </c>
      <c r="AN243" s="27">
        <v>0</v>
      </c>
      <c r="AO243" s="27">
        <v>7.7184858481295826E-4</v>
      </c>
      <c r="AP243" s="27">
        <v>5.9975571205323737E-5</v>
      </c>
    </row>
    <row r="244" spans="1:42" x14ac:dyDescent="0.2">
      <c r="A244" t="s">
        <v>320</v>
      </c>
      <c r="B244" s="23" t="s">
        <v>313</v>
      </c>
      <c r="C244" s="24">
        <v>2016</v>
      </c>
      <c r="D244" s="25">
        <v>0</v>
      </c>
      <c r="E244" s="25">
        <v>0</v>
      </c>
      <c r="F244" s="25">
        <v>0</v>
      </c>
      <c r="G244" s="25">
        <v>0</v>
      </c>
      <c r="H244" s="25">
        <v>0</v>
      </c>
      <c r="I244" s="25">
        <v>0</v>
      </c>
      <c r="J244" s="25">
        <v>0</v>
      </c>
      <c r="K244" s="25">
        <v>0</v>
      </c>
      <c r="L244" s="25">
        <v>0</v>
      </c>
      <c r="M244" s="25">
        <v>11</v>
      </c>
      <c r="N244" s="25">
        <v>0</v>
      </c>
      <c r="O244" s="25">
        <v>11</v>
      </c>
      <c r="P244" s="26">
        <v>11</v>
      </c>
      <c r="Q244" s="25">
        <v>62210.553</v>
      </c>
      <c r="R244" s="25">
        <v>128598.48</v>
      </c>
      <c r="S244" s="25">
        <v>137165.63</v>
      </c>
      <c r="T244" s="25">
        <v>130693.432</v>
      </c>
      <c r="U244" s="25">
        <v>117865.26700000001</v>
      </c>
      <c r="V244" s="25">
        <v>132921.76500000001</v>
      </c>
      <c r="W244" s="25">
        <v>149490.027</v>
      </c>
      <c r="X244" s="25">
        <v>99167.483999999997</v>
      </c>
      <c r="Y244" s="25">
        <v>50592.656999999999</v>
      </c>
      <c r="Z244" s="25">
        <v>21439.637999999999</v>
      </c>
      <c r="AA244" s="25">
        <v>858945.15399999998</v>
      </c>
      <c r="AB244" s="25">
        <v>72032.294999999998</v>
      </c>
      <c r="AC244" s="25">
        <v>930977.44900000002</v>
      </c>
      <c r="AD244" s="27">
        <v>0</v>
      </c>
      <c r="AE244" s="27">
        <v>0</v>
      </c>
      <c r="AF244" s="27">
        <v>0</v>
      </c>
      <c r="AG244" s="27">
        <v>0</v>
      </c>
      <c r="AH244" s="27">
        <v>0</v>
      </c>
      <c r="AI244" s="27">
        <v>0</v>
      </c>
      <c r="AJ244" s="27">
        <v>0</v>
      </c>
      <c r="AK244" s="27">
        <v>0</v>
      </c>
      <c r="AL244" s="27">
        <v>0</v>
      </c>
      <c r="AM244" s="27">
        <v>5.1306836430727054E-4</v>
      </c>
      <c r="AN244" s="27">
        <v>0</v>
      </c>
      <c r="AO244" s="27">
        <v>1.5270928130222701E-4</v>
      </c>
      <c r="AP244" s="27">
        <v>1.1815538616768363E-5</v>
      </c>
    </row>
    <row r="245" spans="1:42" x14ac:dyDescent="0.2">
      <c r="A245" t="s">
        <v>321</v>
      </c>
      <c r="B245" s="28" t="s">
        <v>313</v>
      </c>
      <c r="C245" s="24">
        <v>2017</v>
      </c>
      <c r="D245" s="25">
        <v>0</v>
      </c>
      <c r="E245" s="25">
        <v>0</v>
      </c>
      <c r="F245" s="25">
        <v>0</v>
      </c>
      <c r="G245" s="25">
        <v>0</v>
      </c>
      <c r="H245" s="25">
        <v>0</v>
      </c>
      <c r="I245" s="25">
        <v>0</v>
      </c>
      <c r="J245" s="25">
        <v>0</v>
      </c>
      <c r="K245" s="25">
        <v>0</v>
      </c>
      <c r="L245" s="25">
        <v>0</v>
      </c>
      <c r="M245" s="25">
        <v>54</v>
      </c>
      <c r="N245" s="25">
        <v>0</v>
      </c>
      <c r="O245" s="25">
        <v>54</v>
      </c>
      <c r="P245" s="26">
        <v>54</v>
      </c>
      <c r="Q245" s="25">
        <v>56272</v>
      </c>
      <c r="R245" s="25">
        <v>115752</v>
      </c>
      <c r="S245" s="25">
        <v>127478</v>
      </c>
      <c r="T245" s="25">
        <v>119587</v>
      </c>
      <c r="U245" s="25">
        <v>107395</v>
      </c>
      <c r="V245" s="25">
        <v>114763</v>
      </c>
      <c r="W245" s="25">
        <v>129638</v>
      </c>
      <c r="X245" s="25">
        <v>89819</v>
      </c>
      <c r="Y245" s="25">
        <v>45137</v>
      </c>
      <c r="Z245" s="25">
        <v>18875</v>
      </c>
      <c r="AA245" s="25">
        <v>770885</v>
      </c>
      <c r="AB245" s="25">
        <v>64012</v>
      </c>
      <c r="AC245" s="25">
        <v>834897</v>
      </c>
      <c r="AD245" s="27">
        <v>0</v>
      </c>
      <c r="AE245" s="27">
        <v>0</v>
      </c>
      <c r="AF245" s="27">
        <v>0</v>
      </c>
      <c r="AG245" s="27">
        <v>0</v>
      </c>
      <c r="AH245" s="27">
        <v>0</v>
      </c>
      <c r="AI245" s="27">
        <v>0</v>
      </c>
      <c r="AJ245" s="27">
        <v>0</v>
      </c>
      <c r="AK245" s="27">
        <v>0</v>
      </c>
      <c r="AL245" s="27">
        <v>0</v>
      </c>
      <c r="AM245" s="27">
        <v>2.8609271523178806E-3</v>
      </c>
      <c r="AN245" s="27">
        <v>0</v>
      </c>
      <c r="AO245" s="27">
        <v>8.4359182653252513E-4</v>
      </c>
      <c r="AP245" s="27">
        <v>6.467863700552284E-5</v>
      </c>
    </row>
    <row r="246" spans="1:42" x14ac:dyDescent="0.2">
      <c r="A246" t="s">
        <v>322</v>
      </c>
      <c r="B246" s="23" t="s">
        <v>323</v>
      </c>
      <c r="C246" s="24">
        <v>2009</v>
      </c>
      <c r="D246" s="25">
        <v>0</v>
      </c>
      <c r="E246" s="25">
        <v>0</v>
      </c>
      <c r="F246" s="25">
        <v>0</v>
      </c>
      <c r="G246" s="25">
        <v>0</v>
      </c>
      <c r="H246" s="25">
        <v>0</v>
      </c>
      <c r="I246" s="25">
        <v>0</v>
      </c>
      <c r="J246" s="25">
        <v>0</v>
      </c>
      <c r="K246" s="25">
        <v>0</v>
      </c>
      <c r="L246" s="25">
        <v>10</v>
      </c>
      <c r="M246" s="25">
        <v>120</v>
      </c>
      <c r="N246" s="25">
        <v>0</v>
      </c>
      <c r="O246" s="25">
        <v>130</v>
      </c>
      <c r="P246" s="26">
        <v>130</v>
      </c>
      <c r="Q246" s="25">
        <v>128807.696</v>
      </c>
      <c r="R246" s="25">
        <v>234966.69200000001</v>
      </c>
      <c r="S246" s="25">
        <v>267905.40299999999</v>
      </c>
      <c r="T246" s="25">
        <v>220683.32500000001</v>
      </c>
      <c r="U246" s="25">
        <v>225037.19099999999</v>
      </c>
      <c r="V246" s="25">
        <v>249710.81599999999</v>
      </c>
      <c r="W246" s="25">
        <v>184180.802</v>
      </c>
      <c r="X246" s="25">
        <v>112647.253</v>
      </c>
      <c r="Y246" s="25">
        <v>83372.232999999993</v>
      </c>
      <c r="Z246" s="25">
        <v>36213.652999999998</v>
      </c>
      <c r="AA246" s="25">
        <v>1511291.925</v>
      </c>
      <c r="AB246" s="25">
        <v>119585.886</v>
      </c>
      <c r="AC246" s="25">
        <v>1630877.811</v>
      </c>
      <c r="AD246" s="27">
        <v>0</v>
      </c>
      <c r="AE246" s="27">
        <v>0</v>
      </c>
      <c r="AF246" s="27">
        <v>0</v>
      </c>
      <c r="AG246" s="27">
        <v>0</v>
      </c>
      <c r="AH246" s="27">
        <v>0</v>
      </c>
      <c r="AI246" s="27">
        <v>0</v>
      </c>
      <c r="AJ246" s="27">
        <v>0</v>
      </c>
      <c r="AK246" s="27">
        <v>0</v>
      </c>
      <c r="AL246" s="27">
        <v>1.1994401061562068E-4</v>
      </c>
      <c r="AM246" s="27">
        <v>3.3136673618648746E-3</v>
      </c>
      <c r="AN246" s="27">
        <v>0</v>
      </c>
      <c r="AO246" s="27">
        <v>1.0870848086537571E-3</v>
      </c>
      <c r="AP246" s="27">
        <v>7.9711673752117773E-5</v>
      </c>
    </row>
    <row r="247" spans="1:42" x14ac:dyDescent="0.2">
      <c r="A247" t="s">
        <v>324</v>
      </c>
      <c r="B247" s="23" t="s">
        <v>323</v>
      </c>
      <c r="C247" s="24">
        <v>2010</v>
      </c>
      <c r="D247" s="25">
        <v>0</v>
      </c>
      <c r="E247" s="25">
        <v>0</v>
      </c>
      <c r="F247" s="25">
        <v>0</v>
      </c>
      <c r="G247" s="25">
        <v>0</v>
      </c>
      <c r="H247" s="25">
        <v>0</v>
      </c>
      <c r="I247" s="25">
        <v>0</v>
      </c>
      <c r="J247" s="25">
        <v>0</v>
      </c>
      <c r="K247" s="25">
        <v>0</v>
      </c>
      <c r="L247" s="25">
        <v>0</v>
      </c>
      <c r="M247" s="25">
        <v>139</v>
      </c>
      <c r="N247" s="25">
        <v>0</v>
      </c>
      <c r="O247" s="25">
        <v>139</v>
      </c>
      <c r="P247" s="26">
        <v>139</v>
      </c>
      <c r="Q247" s="25">
        <v>128861.071</v>
      </c>
      <c r="R247" s="25">
        <v>244926.78200000001</v>
      </c>
      <c r="S247" s="25">
        <v>259376.90700000001</v>
      </c>
      <c r="T247" s="25">
        <v>234111.02</v>
      </c>
      <c r="U247" s="25">
        <v>225902.64499999999</v>
      </c>
      <c r="V247" s="25">
        <v>257586.22200000001</v>
      </c>
      <c r="W247" s="25">
        <v>198797.92</v>
      </c>
      <c r="X247" s="25">
        <v>118200.944</v>
      </c>
      <c r="Y247" s="25">
        <v>84765.873999999996</v>
      </c>
      <c r="Z247" s="25">
        <v>37082.849000000002</v>
      </c>
      <c r="AA247" s="25">
        <v>1549562.567</v>
      </c>
      <c r="AB247" s="25">
        <v>121848.723</v>
      </c>
      <c r="AC247" s="25">
        <v>1671411.29</v>
      </c>
      <c r="AD247" s="27">
        <v>0</v>
      </c>
      <c r="AE247" s="27">
        <v>0</v>
      </c>
      <c r="AF247" s="27">
        <v>0</v>
      </c>
      <c r="AG247" s="27">
        <v>0</v>
      </c>
      <c r="AH247" s="27">
        <v>0</v>
      </c>
      <c r="AI247" s="27">
        <v>0</v>
      </c>
      <c r="AJ247" s="27">
        <v>0</v>
      </c>
      <c r="AK247" s="27">
        <v>0</v>
      </c>
      <c r="AL247" s="27">
        <v>0</v>
      </c>
      <c r="AM247" s="27">
        <v>3.7483635628966908E-3</v>
      </c>
      <c r="AN247" s="27">
        <v>0</v>
      </c>
      <c r="AO247" s="27">
        <v>1.1407587751247914E-3</v>
      </c>
      <c r="AP247" s="27">
        <v>8.316325301356556E-5</v>
      </c>
    </row>
    <row r="248" spans="1:42" x14ac:dyDescent="0.2">
      <c r="A248" t="s">
        <v>325</v>
      </c>
      <c r="B248" s="23" t="s">
        <v>323</v>
      </c>
      <c r="C248" s="24">
        <v>2011</v>
      </c>
      <c r="D248" s="25">
        <v>0</v>
      </c>
      <c r="E248" s="25">
        <v>0</v>
      </c>
      <c r="F248" s="25">
        <v>0</v>
      </c>
      <c r="G248" s="25">
        <v>0</v>
      </c>
      <c r="H248" s="25">
        <v>0</v>
      </c>
      <c r="I248" s="25">
        <v>0</v>
      </c>
      <c r="J248" s="25">
        <v>0</v>
      </c>
      <c r="K248" s="25">
        <v>0</v>
      </c>
      <c r="L248" s="25">
        <v>0</v>
      </c>
      <c r="M248" s="25">
        <v>189</v>
      </c>
      <c r="N248" s="25">
        <v>0</v>
      </c>
      <c r="O248" s="25">
        <v>189</v>
      </c>
      <c r="P248" s="26">
        <v>189</v>
      </c>
      <c r="Q248" s="25">
        <v>130091.448</v>
      </c>
      <c r="R248" s="25">
        <v>247906.448</v>
      </c>
      <c r="S248" s="25">
        <v>260632.155</v>
      </c>
      <c r="T248" s="25">
        <v>239865.26300000001</v>
      </c>
      <c r="U248" s="25">
        <v>226434.361</v>
      </c>
      <c r="V248" s="25">
        <v>259912.318</v>
      </c>
      <c r="W248" s="25">
        <v>209475.11799999999</v>
      </c>
      <c r="X248" s="25">
        <v>122299.641</v>
      </c>
      <c r="Y248" s="25">
        <v>85172.566999999995</v>
      </c>
      <c r="Z248" s="25">
        <v>37748.618000000002</v>
      </c>
      <c r="AA248" s="25">
        <v>1574317.111</v>
      </c>
      <c r="AB248" s="25">
        <v>122921.185</v>
      </c>
      <c r="AC248" s="25">
        <v>1697238.2960000001</v>
      </c>
      <c r="AD248" s="27">
        <v>0</v>
      </c>
      <c r="AE248" s="27">
        <v>0</v>
      </c>
      <c r="AF248" s="27">
        <v>0</v>
      </c>
      <c r="AG248" s="27">
        <v>0</v>
      </c>
      <c r="AH248" s="27">
        <v>0</v>
      </c>
      <c r="AI248" s="27">
        <v>0</v>
      </c>
      <c r="AJ248" s="27">
        <v>0</v>
      </c>
      <c r="AK248" s="27">
        <v>0</v>
      </c>
      <c r="AL248" s="27">
        <v>0</v>
      </c>
      <c r="AM248" s="27">
        <v>5.0068058120697288E-3</v>
      </c>
      <c r="AN248" s="27">
        <v>0</v>
      </c>
      <c r="AO248" s="27">
        <v>1.5375705985912844E-3</v>
      </c>
      <c r="AP248" s="27">
        <v>1.1135737417982466E-4</v>
      </c>
    </row>
    <row r="249" spans="1:42" x14ac:dyDescent="0.2">
      <c r="A249" t="s">
        <v>326</v>
      </c>
      <c r="B249" s="23" t="s">
        <v>323</v>
      </c>
      <c r="C249" s="24">
        <v>2012</v>
      </c>
      <c r="D249" s="25">
        <v>0</v>
      </c>
      <c r="E249" s="25">
        <v>0</v>
      </c>
      <c r="F249" s="25">
        <v>0</v>
      </c>
      <c r="G249" s="25">
        <v>0</v>
      </c>
      <c r="H249" s="25">
        <v>0</v>
      </c>
      <c r="I249" s="25">
        <v>0</v>
      </c>
      <c r="J249" s="25">
        <v>0</v>
      </c>
      <c r="K249" s="25">
        <v>0</v>
      </c>
      <c r="L249" s="25">
        <v>21</v>
      </c>
      <c r="M249" s="25">
        <v>147</v>
      </c>
      <c r="N249" s="25">
        <v>0</v>
      </c>
      <c r="O249" s="25">
        <v>168</v>
      </c>
      <c r="P249" s="26">
        <v>168</v>
      </c>
      <c r="Q249" s="25">
        <v>126707.246</v>
      </c>
      <c r="R249" s="25">
        <v>243158.37599999999</v>
      </c>
      <c r="S249" s="25">
        <v>254136.67199999999</v>
      </c>
      <c r="T249" s="25">
        <v>240413.647</v>
      </c>
      <c r="U249" s="25">
        <v>218365.30499999999</v>
      </c>
      <c r="V249" s="25">
        <v>248317.576</v>
      </c>
      <c r="W249" s="25">
        <v>208016.981</v>
      </c>
      <c r="X249" s="25">
        <v>121086.64599999999</v>
      </c>
      <c r="Y249" s="25">
        <v>81159.294999999998</v>
      </c>
      <c r="Z249" s="25">
        <v>36155.097000000002</v>
      </c>
      <c r="AA249" s="25">
        <v>1539115.8030000001</v>
      </c>
      <c r="AB249" s="25">
        <v>117314.39199999999</v>
      </c>
      <c r="AC249" s="25">
        <v>1656430.1950000001</v>
      </c>
      <c r="AD249" s="27">
        <v>0</v>
      </c>
      <c r="AE249" s="27">
        <v>0</v>
      </c>
      <c r="AF249" s="27">
        <v>0</v>
      </c>
      <c r="AG249" s="27">
        <v>0</v>
      </c>
      <c r="AH249" s="27">
        <v>0</v>
      </c>
      <c r="AI249" s="27">
        <v>0</v>
      </c>
      <c r="AJ249" s="27">
        <v>0</v>
      </c>
      <c r="AK249" s="27">
        <v>0</v>
      </c>
      <c r="AL249" s="27">
        <v>2.5875039944592916E-4</v>
      </c>
      <c r="AM249" s="27">
        <v>4.065816778198659E-3</v>
      </c>
      <c r="AN249" s="27">
        <v>0</v>
      </c>
      <c r="AO249" s="27">
        <v>1.4320493601501171E-3</v>
      </c>
      <c r="AP249" s="27">
        <v>1.0142292775579353E-4</v>
      </c>
    </row>
    <row r="250" spans="1:42" x14ac:dyDescent="0.2">
      <c r="A250" t="s">
        <v>327</v>
      </c>
      <c r="B250" s="23" t="s">
        <v>323</v>
      </c>
      <c r="C250" s="24">
        <v>2013</v>
      </c>
      <c r="D250" s="25">
        <v>0</v>
      </c>
      <c r="E250" s="25">
        <v>0</v>
      </c>
      <c r="F250" s="25">
        <v>0</v>
      </c>
      <c r="G250" s="25">
        <v>0</v>
      </c>
      <c r="H250" s="25">
        <v>0</v>
      </c>
      <c r="I250" s="25">
        <v>0</v>
      </c>
      <c r="J250" s="25">
        <v>0</v>
      </c>
      <c r="K250" s="25">
        <v>0</v>
      </c>
      <c r="L250" s="25">
        <v>11</v>
      </c>
      <c r="M250" s="25">
        <v>197</v>
      </c>
      <c r="N250" s="25">
        <v>0</v>
      </c>
      <c r="O250" s="25">
        <v>208</v>
      </c>
      <c r="P250" s="26">
        <v>208</v>
      </c>
      <c r="Q250" s="25">
        <v>128246.51300000001</v>
      </c>
      <c r="R250" s="25">
        <v>250574.361</v>
      </c>
      <c r="S250" s="25">
        <v>256240.74400000001</v>
      </c>
      <c r="T250" s="25">
        <v>245495.12400000001</v>
      </c>
      <c r="U250" s="25">
        <v>219685.79300000001</v>
      </c>
      <c r="V250" s="25">
        <v>248598.201</v>
      </c>
      <c r="W250" s="25">
        <v>216533.492</v>
      </c>
      <c r="X250" s="25">
        <v>126549.02899999999</v>
      </c>
      <c r="Y250" s="25">
        <v>80981.023000000001</v>
      </c>
      <c r="Z250" s="25">
        <v>37526.906999999999</v>
      </c>
      <c r="AA250" s="25">
        <v>1565374.2280000001</v>
      </c>
      <c r="AB250" s="25">
        <v>118507.93</v>
      </c>
      <c r="AC250" s="25">
        <v>1683882.1580000001</v>
      </c>
      <c r="AD250" s="27">
        <v>0</v>
      </c>
      <c r="AE250" s="27">
        <v>0</v>
      </c>
      <c r="AF250" s="27">
        <v>0</v>
      </c>
      <c r="AG250" s="27">
        <v>0</v>
      </c>
      <c r="AH250" s="27">
        <v>0</v>
      </c>
      <c r="AI250" s="27">
        <v>0</v>
      </c>
      <c r="AJ250" s="27">
        <v>0</v>
      </c>
      <c r="AK250" s="27">
        <v>0</v>
      </c>
      <c r="AL250" s="27">
        <v>1.3583429293057955E-4</v>
      </c>
      <c r="AM250" s="27">
        <v>5.249566664260393E-3</v>
      </c>
      <c r="AN250" s="27">
        <v>0</v>
      </c>
      <c r="AO250" s="27">
        <v>1.7551568068060932E-3</v>
      </c>
      <c r="AP250" s="27">
        <v>1.2352408332840116E-4</v>
      </c>
    </row>
    <row r="251" spans="1:42" x14ac:dyDescent="0.2">
      <c r="A251" t="s">
        <v>328</v>
      </c>
      <c r="B251" s="23" t="s">
        <v>323</v>
      </c>
      <c r="C251" s="24">
        <v>2014</v>
      </c>
      <c r="D251" s="25">
        <v>0</v>
      </c>
      <c r="E251" s="25">
        <v>0</v>
      </c>
      <c r="F251" s="25">
        <v>0</v>
      </c>
      <c r="G251" s="25">
        <v>0</v>
      </c>
      <c r="H251" s="25">
        <v>0</v>
      </c>
      <c r="I251" s="25">
        <v>0</v>
      </c>
      <c r="J251" s="25">
        <v>0</v>
      </c>
      <c r="K251" s="25">
        <v>0</v>
      </c>
      <c r="L251" s="25">
        <v>36</v>
      </c>
      <c r="M251" s="25">
        <v>151</v>
      </c>
      <c r="N251" s="25">
        <v>0</v>
      </c>
      <c r="O251" s="25">
        <v>187</v>
      </c>
      <c r="P251" s="26">
        <v>187</v>
      </c>
      <c r="Q251" s="25">
        <v>129020.321</v>
      </c>
      <c r="R251" s="25">
        <v>255818.63699999999</v>
      </c>
      <c r="S251" s="25">
        <v>256737.56899999999</v>
      </c>
      <c r="T251" s="25">
        <v>248802.951</v>
      </c>
      <c r="U251" s="25">
        <v>223413.01300000001</v>
      </c>
      <c r="V251" s="25">
        <v>251811.48499999999</v>
      </c>
      <c r="W251" s="25">
        <v>230238.56400000001</v>
      </c>
      <c r="X251" s="25">
        <v>137035.69399999999</v>
      </c>
      <c r="Y251" s="25">
        <v>85142.43</v>
      </c>
      <c r="Z251" s="25">
        <v>39179.159</v>
      </c>
      <c r="AA251" s="25">
        <v>1595842.5399999998</v>
      </c>
      <c r="AB251" s="25">
        <v>124321.58899999999</v>
      </c>
      <c r="AC251" s="25">
        <v>1720164.1289999997</v>
      </c>
      <c r="AD251" s="27">
        <v>0</v>
      </c>
      <c r="AE251" s="27">
        <v>0</v>
      </c>
      <c r="AF251" s="27">
        <v>0</v>
      </c>
      <c r="AG251" s="27">
        <v>0</v>
      </c>
      <c r="AH251" s="27">
        <v>0</v>
      </c>
      <c r="AI251" s="27">
        <v>0</v>
      </c>
      <c r="AJ251" s="27">
        <v>0</v>
      </c>
      <c r="AK251" s="27">
        <v>0</v>
      </c>
      <c r="AL251" s="27">
        <v>4.2282091314518508E-4</v>
      </c>
      <c r="AM251" s="27">
        <v>3.8540898746703572E-3</v>
      </c>
      <c r="AN251" s="27">
        <v>0</v>
      </c>
      <c r="AO251" s="27">
        <v>1.5041635286691839E-3</v>
      </c>
      <c r="AP251" s="27">
        <v>1.0871055665409707E-4</v>
      </c>
    </row>
    <row r="252" spans="1:42" x14ac:dyDescent="0.2">
      <c r="A252" t="s">
        <v>329</v>
      </c>
      <c r="B252" s="23" t="s">
        <v>323</v>
      </c>
      <c r="C252" s="24">
        <v>2015</v>
      </c>
      <c r="D252" s="25">
        <v>0</v>
      </c>
      <c r="E252" s="25">
        <v>0</v>
      </c>
      <c r="F252" s="25">
        <v>0</v>
      </c>
      <c r="G252" s="25">
        <v>0</v>
      </c>
      <c r="H252" s="25">
        <v>0</v>
      </c>
      <c r="I252" s="25">
        <v>0</v>
      </c>
      <c r="J252" s="25">
        <v>0</v>
      </c>
      <c r="K252" s="25">
        <v>0</v>
      </c>
      <c r="L252" s="25">
        <v>25</v>
      </c>
      <c r="M252" s="25">
        <v>183</v>
      </c>
      <c r="N252" s="25">
        <v>0</v>
      </c>
      <c r="O252" s="25">
        <v>208</v>
      </c>
      <c r="P252" s="26">
        <v>208</v>
      </c>
      <c r="Q252" s="25">
        <v>130860.575</v>
      </c>
      <c r="R252" s="25">
        <v>263745.02100000001</v>
      </c>
      <c r="S252" s="25">
        <v>272831.71999999997</v>
      </c>
      <c r="T252" s="25">
        <v>257873.02900000001</v>
      </c>
      <c r="U252" s="25">
        <v>234152.837</v>
      </c>
      <c r="V252" s="25">
        <v>252784.462</v>
      </c>
      <c r="W252" s="25">
        <v>239952.31700000001</v>
      </c>
      <c r="X252" s="25">
        <v>150767.94899999999</v>
      </c>
      <c r="Y252" s="25">
        <v>86104.305999999997</v>
      </c>
      <c r="Z252" s="25">
        <v>40126.358999999997</v>
      </c>
      <c r="AA252" s="25">
        <v>1652199.9610000001</v>
      </c>
      <c r="AB252" s="25">
        <v>126230.66499999999</v>
      </c>
      <c r="AC252" s="25">
        <v>1778430.6260000002</v>
      </c>
      <c r="AD252" s="27">
        <v>0</v>
      </c>
      <c r="AE252" s="27">
        <v>0</v>
      </c>
      <c r="AF252" s="27">
        <v>0</v>
      </c>
      <c r="AG252" s="27">
        <v>0</v>
      </c>
      <c r="AH252" s="27">
        <v>0</v>
      </c>
      <c r="AI252" s="27">
        <v>0</v>
      </c>
      <c r="AJ252" s="27">
        <v>0</v>
      </c>
      <c r="AK252" s="27">
        <v>0</v>
      </c>
      <c r="AL252" s="27">
        <v>2.9034552580912737E-4</v>
      </c>
      <c r="AM252" s="27">
        <v>4.5605932000957281E-3</v>
      </c>
      <c r="AN252" s="27">
        <v>0</v>
      </c>
      <c r="AO252" s="27">
        <v>1.647777107092005E-3</v>
      </c>
      <c r="AP252" s="27">
        <v>1.1695705019870703E-4</v>
      </c>
    </row>
    <row r="253" spans="1:42" x14ac:dyDescent="0.2">
      <c r="A253" t="s">
        <v>330</v>
      </c>
      <c r="B253" s="23" t="s">
        <v>323</v>
      </c>
      <c r="C253" s="24">
        <v>2016</v>
      </c>
      <c r="D253" s="25">
        <v>0</v>
      </c>
      <c r="E253" s="25">
        <v>0</v>
      </c>
      <c r="F253" s="25">
        <v>0</v>
      </c>
      <c r="G253" s="25">
        <v>0</v>
      </c>
      <c r="H253" s="25">
        <v>0</v>
      </c>
      <c r="I253" s="25">
        <v>0</v>
      </c>
      <c r="J253" s="25">
        <v>0</v>
      </c>
      <c r="K253" s="25">
        <v>0</v>
      </c>
      <c r="L253" s="25">
        <v>14</v>
      </c>
      <c r="M253" s="25">
        <v>173</v>
      </c>
      <c r="N253" s="25">
        <v>0</v>
      </c>
      <c r="O253" s="25">
        <v>187</v>
      </c>
      <c r="P253" s="26">
        <v>187</v>
      </c>
      <c r="Q253" s="25">
        <v>133596.514</v>
      </c>
      <c r="R253" s="25">
        <v>268824.45699999999</v>
      </c>
      <c r="S253" s="25">
        <v>270472.59700000001</v>
      </c>
      <c r="T253" s="25">
        <v>259860.85</v>
      </c>
      <c r="U253" s="25">
        <v>233904.53400000001</v>
      </c>
      <c r="V253" s="25">
        <v>246746.462</v>
      </c>
      <c r="W253" s="25">
        <v>242822.508</v>
      </c>
      <c r="X253" s="25">
        <v>154255.802</v>
      </c>
      <c r="Y253" s="25">
        <v>87683.149000000005</v>
      </c>
      <c r="Z253" s="25">
        <v>41501.364999999998</v>
      </c>
      <c r="AA253" s="25">
        <v>1656227.922</v>
      </c>
      <c r="AB253" s="25">
        <v>129184.514</v>
      </c>
      <c r="AC253" s="25">
        <v>1785412.436</v>
      </c>
      <c r="AD253" s="27">
        <v>0</v>
      </c>
      <c r="AE253" s="27">
        <v>0</v>
      </c>
      <c r="AF253" s="27">
        <v>0</v>
      </c>
      <c r="AG253" s="27">
        <v>0</v>
      </c>
      <c r="AH253" s="27">
        <v>0</v>
      </c>
      <c r="AI253" s="27">
        <v>0</v>
      </c>
      <c r="AJ253" s="27">
        <v>0</v>
      </c>
      <c r="AK253" s="27">
        <v>0</v>
      </c>
      <c r="AL253" s="27">
        <v>1.5966579849909358E-4</v>
      </c>
      <c r="AM253" s="27">
        <v>4.168537589064842E-3</v>
      </c>
      <c r="AN253" s="27">
        <v>0</v>
      </c>
      <c r="AO253" s="27">
        <v>1.4475419244136336E-3</v>
      </c>
      <c r="AP253" s="27">
        <v>1.0473770442584729E-4</v>
      </c>
    </row>
    <row r="254" spans="1:42" x14ac:dyDescent="0.2">
      <c r="A254" t="s">
        <v>331</v>
      </c>
      <c r="B254" s="28" t="s">
        <v>323</v>
      </c>
      <c r="C254" s="24">
        <v>2017</v>
      </c>
      <c r="D254" s="25">
        <v>0</v>
      </c>
      <c r="E254" s="25">
        <v>0</v>
      </c>
      <c r="F254" s="25">
        <v>0</v>
      </c>
      <c r="G254" s="25">
        <v>0</v>
      </c>
      <c r="H254" s="25">
        <v>0</v>
      </c>
      <c r="I254" s="25">
        <v>0</v>
      </c>
      <c r="J254" s="25">
        <v>0</v>
      </c>
      <c r="K254" s="25">
        <v>0</v>
      </c>
      <c r="L254" s="25">
        <v>33</v>
      </c>
      <c r="M254" s="25">
        <v>210</v>
      </c>
      <c r="N254" s="25">
        <v>0</v>
      </c>
      <c r="O254" s="25">
        <v>243</v>
      </c>
      <c r="P254" s="26">
        <v>243</v>
      </c>
      <c r="Q254" s="25">
        <v>127388</v>
      </c>
      <c r="R254" s="25">
        <v>256136</v>
      </c>
      <c r="S254" s="25">
        <v>257819</v>
      </c>
      <c r="T254" s="25">
        <v>248172</v>
      </c>
      <c r="U254" s="25">
        <v>223639</v>
      </c>
      <c r="V254" s="25">
        <v>226855</v>
      </c>
      <c r="W254" s="25">
        <v>229877</v>
      </c>
      <c r="X254" s="25">
        <v>149138</v>
      </c>
      <c r="Y254" s="25">
        <v>80321</v>
      </c>
      <c r="Z254" s="25">
        <v>37761</v>
      </c>
      <c r="AA254" s="25">
        <v>1569886</v>
      </c>
      <c r="AB254" s="25">
        <v>118082</v>
      </c>
      <c r="AC254" s="25">
        <v>1687968</v>
      </c>
      <c r="AD254" s="27">
        <v>0</v>
      </c>
      <c r="AE254" s="27">
        <v>0</v>
      </c>
      <c r="AF254" s="27">
        <v>0</v>
      </c>
      <c r="AG254" s="27">
        <v>0</v>
      </c>
      <c r="AH254" s="27">
        <v>0</v>
      </c>
      <c r="AI254" s="27">
        <v>0</v>
      </c>
      <c r="AJ254" s="27">
        <v>0</v>
      </c>
      <c r="AK254" s="27">
        <v>0</v>
      </c>
      <c r="AL254" s="27">
        <v>4.1085145852267778E-4</v>
      </c>
      <c r="AM254" s="27">
        <v>5.5612933979502658E-3</v>
      </c>
      <c r="AN254" s="27">
        <v>0</v>
      </c>
      <c r="AO254" s="27">
        <v>2.0578919733744345E-3</v>
      </c>
      <c r="AP254" s="27">
        <v>1.4396007507251323E-4</v>
      </c>
    </row>
    <row r="255" spans="1:42" x14ac:dyDescent="0.2">
      <c r="A255" t="s">
        <v>332</v>
      </c>
      <c r="B255" s="23" t="s">
        <v>333</v>
      </c>
      <c r="C255" s="24">
        <v>2009</v>
      </c>
      <c r="D255" s="25">
        <v>0</v>
      </c>
      <c r="E255" s="25">
        <v>0</v>
      </c>
      <c r="F255" s="25">
        <v>0</v>
      </c>
      <c r="G255" s="25">
        <v>0</v>
      </c>
      <c r="H255" s="25">
        <v>0</v>
      </c>
      <c r="I255" s="25">
        <v>0</v>
      </c>
      <c r="J255" s="25">
        <v>10</v>
      </c>
      <c r="K255" s="25">
        <v>35</v>
      </c>
      <c r="L255" s="25">
        <v>101</v>
      </c>
      <c r="M255" s="25">
        <v>135</v>
      </c>
      <c r="N255" s="25">
        <v>10</v>
      </c>
      <c r="O255" s="25">
        <v>271</v>
      </c>
      <c r="P255" s="26">
        <v>281</v>
      </c>
      <c r="Q255" s="25">
        <v>195159.26300000001</v>
      </c>
      <c r="R255" s="25">
        <v>355676.56099999999</v>
      </c>
      <c r="S255" s="25">
        <v>327975.00300000003</v>
      </c>
      <c r="T255" s="25">
        <v>376724.60200000001</v>
      </c>
      <c r="U255" s="25">
        <v>370811.63</v>
      </c>
      <c r="V255" s="25">
        <v>346273.29499999998</v>
      </c>
      <c r="W255" s="25">
        <v>278050.359</v>
      </c>
      <c r="X255" s="25">
        <v>164275.18400000001</v>
      </c>
      <c r="Y255" s="25">
        <v>94969.471999999994</v>
      </c>
      <c r="Z255" s="25">
        <v>28295.127</v>
      </c>
      <c r="AA255" s="25">
        <v>2250670.713</v>
      </c>
      <c r="AB255" s="25">
        <v>123264.59899999999</v>
      </c>
      <c r="AC255" s="25">
        <v>2373935.3119999999</v>
      </c>
      <c r="AD255" s="27">
        <v>0</v>
      </c>
      <c r="AE255" s="27">
        <v>0</v>
      </c>
      <c r="AF255" s="27">
        <v>0</v>
      </c>
      <c r="AG255" s="27">
        <v>0</v>
      </c>
      <c r="AH255" s="27">
        <v>0</v>
      </c>
      <c r="AI255" s="27">
        <v>0</v>
      </c>
      <c r="AJ255" s="27">
        <v>3.5964708105268082E-5</v>
      </c>
      <c r="AK255" s="27">
        <v>2.1305713466740053E-4</v>
      </c>
      <c r="AL255" s="27">
        <v>1.063499647549899E-3</v>
      </c>
      <c r="AM255" s="27">
        <v>4.7711395676011629E-3</v>
      </c>
      <c r="AN255" s="27">
        <v>4.443119974076812E-6</v>
      </c>
      <c r="AO255" s="27">
        <v>2.1985225457959753E-3</v>
      </c>
      <c r="AP255" s="27">
        <v>1.1836885300942017E-4</v>
      </c>
    </row>
    <row r="256" spans="1:42" x14ac:dyDescent="0.2">
      <c r="A256" t="s">
        <v>334</v>
      </c>
      <c r="B256" s="23" t="s">
        <v>333</v>
      </c>
      <c r="C256" s="24">
        <v>2010</v>
      </c>
      <c r="D256" s="25">
        <v>0</v>
      </c>
      <c r="E256" s="25">
        <v>0</v>
      </c>
      <c r="F256" s="25">
        <v>0</v>
      </c>
      <c r="G256" s="25">
        <v>0</v>
      </c>
      <c r="H256" s="25">
        <v>0</v>
      </c>
      <c r="I256" s="25">
        <v>0</v>
      </c>
      <c r="J256" s="25">
        <v>0</v>
      </c>
      <c r="K256" s="25">
        <v>21</v>
      </c>
      <c r="L256" s="25">
        <v>121</v>
      </c>
      <c r="M256" s="25">
        <v>91</v>
      </c>
      <c r="N256" s="25">
        <v>0</v>
      </c>
      <c r="O256" s="25">
        <v>233</v>
      </c>
      <c r="P256" s="26">
        <v>233</v>
      </c>
      <c r="Q256" s="25">
        <v>188938.50899999999</v>
      </c>
      <c r="R256" s="25">
        <v>358346.52</v>
      </c>
      <c r="S256" s="25">
        <v>352832.17200000002</v>
      </c>
      <c r="T256" s="25">
        <v>380831.016</v>
      </c>
      <c r="U256" s="25">
        <v>385294.76699999999</v>
      </c>
      <c r="V256" s="25">
        <v>365177.897</v>
      </c>
      <c r="W256" s="25">
        <v>299854.804</v>
      </c>
      <c r="X256" s="25">
        <v>181075.54399999999</v>
      </c>
      <c r="Y256" s="25">
        <v>92019.991999999998</v>
      </c>
      <c r="Z256" s="25">
        <v>28664.335999999999</v>
      </c>
      <c r="AA256" s="25">
        <v>2331275.6850000001</v>
      </c>
      <c r="AB256" s="25">
        <v>120684.32799999999</v>
      </c>
      <c r="AC256" s="25">
        <v>2451960.0130000003</v>
      </c>
      <c r="AD256" s="27">
        <v>0</v>
      </c>
      <c r="AE256" s="27">
        <v>0</v>
      </c>
      <c r="AF256" s="27">
        <v>0</v>
      </c>
      <c r="AG256" s="27">
        <v>0</v>
      </c>
      <c r="AH256" s="27">
        <v>0</v>
      </c>
      <c r="AI256" s="27">
        <v>0</v>
      </c>
      <c r="AJ256" s="27">
        <v>0</v>
      </c>
      <c r="AK256" s="27">
        <v>1.1597369548700624E-4</v>
      </c>
      <c r="AL256" s="27">
        <v>1.3149316509395046E-3</v>
      </c>
      <c r="AM256" s="27">
        <v>3.1746767132509192E-3</v>
      </c>
      <c r="AN256" s="27">
        <v>0</v>
      </c>
      <c r="AO256" s="27">
        <v>1.9306566466525796E-3</v>
      </c>
      <c r="AP256" s="27">
        <v>9.5026019496509612E-5</v>
      </c>
    </row>
    <row r="257" spans="1:42" x14ac:dyDescent="0.2">
      <c r="A257" t="s">
        <v>335</v>
      </c>
      <c r="B257" s="23" t="s">
        <v>333</v>
      </c>
      <c r="C257" s="24">
        <v>2011</v>
      </c>
      <c r="D257" s="25">
        <v>0</v>
      </c>
      <c r="E257" s="25">
        <v>0</v>
      </c>
      <c r="F257" s="25">
        <v>0</v>
      </c>
      <c r="G257" s="25">
        <v>0</v>
      </c>
      <c r="H257" s="25">
        <v>0</v>
      </c>
      <c r="I257" s="25">
        <v>0</v>
      </c>
      <c r="J257" s="25">
        <v>0</v>
      </c>
      <c r="K257" s="25">
        <v>48</v>
      </c>
      <c r="L257" s="25">
        <v>115</v>
      </c>
      <c r="M257" s="25">
        <v>77</v>
      </c>
      <c r="N257" s="25">
        <v>0</v>
      </c>
      <c r="O257" s="25">
        <v>240</v>
      </c>
      <c r="P257" s="26">
        <v>240</v>
      </c>
      <c r="Q257" s="25">
        <v>189268.04699999999</v>
      </c>
      <c r="R257" s="25">
        <v>362588.69300000003</v>
      </c>
      <c r="S257" s="25">
        <v>357540.35800000001</v>
      </c>
      <c r="T257" s="25">
        <v>385689.29200000002</v>
      </c>
      <c r="U257" s="25">
        <v>386021.32699999999</v>
      </c>
      <c r="V257" s="25">
        <v>369467.07900000003</v>
      </c>
      <c r="W257" s="25">
        <v>307405.85700000002</v>
      </c>
      <c r="X257" s="25">
        <v>191346.67499999999</v>
      </c>
      <c r="Y257" s="25">
        <v>94112.501999999993</v>
      </c>
      <c r="Z257" s="25">
        <v>29642.75</v>
      </c>
      <c r="AA257" s="25">
        <v>2357980.6529999999</v>
      </c>
      <c r="AB257" s="25">
        <v>123755.25199999999</v>
      </c>
      <c r="AC257" s="25">
        <v>2481735.9049999998</v>
      </c>
      <c r="AD257" s="27">
        <v>0</v>
      </c>
      <c r="AE257" s="27">
        <v>0</v>
      </c>
      <c r="AF257" s="27">
        <v>0</v>
      </c>
      <c r="AG257" s="27">
        <v>0</v>
      </c>
      <c r="AH257" s="27">
        <v>0</v>
      </c>
      <c r="AI257" s="27">
        <v>0</v>
      </c>
      <c r="AJ257" s="27">
        <v>0</v>
      </c>
      <c r="AK257" s="27">
        <v>2.5085358812741324E-4</v>
      </c>
      <c r="AL257" s="27">
        <v>1.2219417989758684E-3</v>
      </c>
      <c r="AM257" s="27">
        <v>2.5975997503605436E-3</v>
      </c>
      <c r="AN257" s="27">
        <v>0</v>
      </c>
      <c r="AO257" s="27">
        <v>1.9393116342246227E-3</v>
      </c>
      <c r="AP257" s="27">
        <v>9.6706502700979387E-5</v>
      </c>
    </row>
    <row r="258" spans="1:42" x14ac:dyDescent="0.2">
      <c r="A258" t="s">
        <v>336</v>
      </c>
      <c r="B258" s="23" t="s">
        <v>333</v>
      </c>
      <c r="C258" s="24">
        <v>2012</v>
      </c>
      <c r="D258" s="25">
        <v>0</v>
      </c>
      <c r="E258" s="25">
        <v>0</v>
      </c>
      <c r="F258" s="25">
        <v>0</v>
      </c>
      <c r="G258" s="25">
        <v>0</v>
      </c>
      <c r="H258" s="25">
        <v>0</v>
      </c>
      <c r="I258" s="25">
        <v>0</v>
      </c>
      <c r="J258" s="25">
        <v>0</v>
      </c>
      <c r="K258" s="25">
        <v>35</v>
      </c>
      <c r="L258" s="25">
        <v>152</v>
      </c>
      <c r="M258" s="25">
        <v>127</v>
      </c>
      <c r="N258" s="25">
        <v>0</v>
      </c>
      <c r="O258" s="25">
        <v>314</v>
      </c>
      <c r="P258" s="26">
        <v>314</v>
      </c>
      <c r="Q258" s="25">
        <v>184873.56099999999</v>
      </c>
      <c r="R258" s="25">
        <v>361516.19199999998</v>
      </c>
      <c r="S258" s="25">
        <v>363554.42</v>
      </c>
      <c r="T258" s="25">
        <v>384475.72899999999</v>
      </c>
      <c r="U258" s="25">
        <v>381112.74900000001</v>
      </c>
      <c r="V258" s="25">
        <v>370639.60200000001</v>
      </c>
      <c r="W258" s="25">
        <v>313984.5</v>
      </c>
      <c r="X258" s="25">
        <v>198861.97</v>
      </c>
      <c r="Y258" s="25">
        <v>96376.456999999995</v>
      </c>
      <c r="Z258" s="25">
        <v>32581.690999999999</v>
      </c>
      <c r="AA258" s="25">
        <v>2360156.753</v>
      </c>
      <c r="AB258" s="25">
        <v>128958.14799999999</v>
      </c>
      <c r="AC258" s="25">
        <v>2489114.9010000001</v>
      </c>
      <c r="AD258" s="27">
        <v>0</v>
      </c>
      <c r="AE258" s="27">
        <v>0</v>
      </c>
      <c r="AF258" s="27">
        <v>0</v>
      </c>
      <c r="AG258" s="27">
        <v>0</v>
      </c>
      <c r="AH258" s="27">
        <v>0</v>
      </c>
      <c r="AI258" s="27">
        <v>0</v>
      </c>
      <c r="AJ258" s="27">
        <v>0</v>
      </c>
      <c r="AK258" s="27">
        <v>1.7600147479178649E-4</v>
      </c>
      <c r="AL258" s="27">
        <v>1.5771486598640996E-3</v>
      </c>
      <c r="AM258" s="27">
        <v>3.8978946795609841E-3</v>
      </c>
      <c r="AN258" s="27">
        <v>0</v>
      </c>
      <c r="AO258" s="27">
        <v>2.4348984912531471E-3</v>
      </c>
      <c r="AP258" s="27">
        <v>1.2614925886862463E-4</v>
      </c>
    </row>
    <row r="259" spans="1:42" x14ac:dyDescent="0.2">
      <c r="A259" t="s">
        <v>337</v>
      </c>
      <c r="B259" s="23" t="s">
        <v>333</v>
      </c>
      <c r="C259" s="24">
        <v>2013</v>
      </c>
      <c r="D259" s="25">
        <v>0</v>
      </c>
      <c r="E259" s="25">
        <v>0</v>
      </c>
      <c r="F259" s="25">
        <v>0</v>
      </c>
      <c r="G259" s="25">
        <v>0</v>
      </c>
      <c r="H259" s="25">
        <v>0</v>
      </c>
      <c r="I259" s="25">
        <v>0</v>
      </c>
      <c r="J259" s="25">
        <v>23</v>
      </c>
      <c r="K259" s="25">
        <v>69</v>
      </c>
      <c r="L259" s="25">
        <v>92</v>
      </c>
      <c r="M259" s="25">
        <v>92</v>
      </c>
      <c r="N259" s="25">
        <v>23</v>
      </c>
      <c r="O259" s="25">
        <v>253</v>
      </c>
      <c r="P259" s="26">
        <v>276</v>
      </c>
      <c r="Q259" s="25">
        <v>182623.70800000001</v>
      </c>
      <c r="R259" s="25">
        <v>366958.66700000002</v>
      </c>
      <c r="S259" s="25">
        <v>360805.538</v>
      </c>
      <c r="T259" s="25">
        <v>390637.24099999998</v>
      </c>
      <c r="U259" s="25">
        <v>381684.18300000002</v>
      </c>
      <c r="V259" s="25">
        <v>375757.26500000001</v>
      </c>
      <c r="W259" s="25">
        <v>322567.43699999998</v>
      </c>
      <c r="X259" s="25">
        <v>211643.97500000001</v>
      </c>
      <c r="Y259" s="25">
        <v>99278.626999999993</v>
      </c>
      <c r="Z259" s="25">
        <v>33530.402999999998</v>
      </c>
      <c r="AA259" s="25">
        <v>2381034.0389999999</v>
      </c>
      <c r="AB259" s="25">
        <v>132809.03</v>
      </c>
      <c r="AC259" s="25">
        <v>2513843.0689999997</v>
      </c>
      <c r="AD259" s="27">
        <v>0</v>
      </c>
      <c r="AE259" s="27">
        <v>0</v>
      </c>
      <c r="AF259" s="27">
        <v>0</v>
      </c>
      <c r="AG259" s="27">
        <v>0</v>
      </c>
      <c r="AH259" s="27">
        <v>0</v>
      </c>
      <c r="AI259" s="27">
        <v>0</v>
      </c>
      <c r="AJ259" s="27">
        <v>7.1302919519430598E-5</v>
      </c>
      <c r="AK259" s="27">
        <v>3.2601920276728878E-4</v>
      </c>
      <c r="AL259" s="27">
        <v>9.2668485433425676E-4</v>
      </c>
      <c r="AM259" s="27">
        <v>2.7437785343647674E-3</v>
      </c>
      <c r="AN259" s="27">
        <v>9.6596687083313047E-6</v>
      </c>
      <c r="AO259" s="27">
        <v>1.9049909482811522E-3</v>
      </c>
      <c r="AP259" s="27">
        <v>1.0979205639506849E-4</v>
      </c>
    </row>
    <row r="260" spans="1:42" x14ac:dyDescent="0.2">
      <c r="A260" t="s">
        <v>338</v>
      </c>
      <c r="B260" s="23" t="s">
        <v>333</v>
      </c>
      <c r="C260" s="24">
        <v>2014</v>
      </c>
      <c r="D260" s="25">
        <v>0</v>
      </c>
      <c r="E260" s="25">
        <v>0</v>
      </c>
      <c r="F260" s="25">
        <v>0</v>
      </c>
      <c r="G260" s="25">
        <v>0</v>
      </c>
      <c r="H260" s="25">
        <v>0</v>
      </c>
      <c r="I260" s="25">
        <v>0</v>
      </c>
      <c r="J260" s="25">
        <v>32</v>
      </c>
      <c r="K260" s="25">
        <v>152</v>
      </c>
      <c r="L260" s="25">
        <v>170</v>
      </c>
      <c r="M260" s="25">
        <v>166</v>
      </c>
      <c r="N260" s="25">
        <v>32</v>
      </c>
      <c r="O260" s="25">
        <v>488</v>
      </c>
      <c r="P260" s="26">
        <v>520</v>
      </c>
      <c r="Q260" s="25">
        <v>180470.139</v>
      </c>
      <c r="R260" s="25">
        <v>370742.07699999999</v>
      </c>
      <c r="S260" s="25">
        <v>363722.77500000002</v>
      </c>
      <c r="T260" s="25">
        <v>395077.071</v>
      </c>
      <c r="U260" s="25">
        <v>381152.913</v>
      </c>
      <c r="V260" s="25">
        <v>379241.962</v>
      </c>
      <c r="W260" s="25">
        <v>332337.94</v>
      </c>
      <c r="X260" s="25">
        <v>225144.01800000001</v>
      </c>
      <c r="Y260" s="25">
        <v>102998.06</v>
      </c>
      <c r="Z260" s="25">
        <v>36500.082000000002</v>
      </c>
      <c r="AA260" s="25">
        <v>2402744.8769999999</v>
      </c>
      <c r="AB260" s="25">
        <v>139498.14199999999</v>
      </c>
      <c r="AC260" s="25">
        <v>2542243.0189999999</v>
      </c>
      <c r="AD260" s="27">
        <v>0</v>
      </c>
      <c r="AE260" s="27">
        <v>0</v>
      </c>
      <c r="AF260" s="27">
        <v>0</v>
      </c>
      <c r="AG260" s="27">
        <v>0</v>
      </c>
      <c r="AH260" s="27">
        <v>0</v>
      </c>
      <c r="AI260" s="27">
        <v>0</v>
      </c>
      <c r="AJ260" s="27">
        <v>9.6287531902015158E-5</v>
      </c>
      <c r="AK260" s="27">
        <v>6.7512342255524635E-4</v>
      </c>
      <c r="AL260" s="27">
        <v>1.6505165242918169E-3</v>
      </c>
      <c r="AM260" s="27">
        <v>4.5479349882008484E-3</v>
      </c>
      <c r="AN260" s="27">
        <v>1.3318101437367044E-5</v>
      </c>
      <c r="AO260" s="27">
        <v>3.4982544785435209E-3</v>
      </c>
      <c r="AP260" s="27">
        <v>2.045437812646817E-4</v>
      </c>
    </row>
    <row r="261" spans="1:42" x14ac:dyDescent="0.2">
      <c r="A261" t="s">
        <v>339</v>
      </c>
      <c r="B261" s="23" t="s">
        <v>333</v>
      </c>
      <c r="C261" s="24">
        <v>2015</v>
      </c>
      <c r="D261" s="25">
        <v>0</v>
      </c>
      <c r="E261" s="25">
        <v>0</v>
      </c>
      <c r="F261" s="25">
        <v>0</v>
      </c>
      <c r="G261" s="25">
        <v>0</v>
      </c>
      <c r="H261" s="25">
        <v>0</v>
      </c>
      <c r="I261" s="25">
        <v>0</v>
      </c>
      <c r="J261" s="25">
        <v>32</v>
      </c>
      <c r="K261" s="25">
        <v>100</v>
      </c>
      <c r="L261" s="25">
        <v>157</v>
      </c>
      <c r="M261" s="25">
        <v>165</v>
      </c>
      <c r="N261" s="25">
        <v>32</v>
      </c>
      <c r="O261" s="25">
        <v>422</v>
      </c>
      <c r="P261" s="26">
        <v>454</v>
      </c>
      <c r="Q261" s="25">
        <v>187093.75</v>
      </c>
      <c r="R261" s="25">
        <v>387047.15</v>
      </c>
      <c r="S261" s="25">
        <v>375336.86599999998</v>
      </c>
      <c r="T261" s="25">
        <v>411755.55800000002</v>
      </c>
      <c r="U261" s="25">
        <v>394541.11300000001</v>
      </c>
      <c r="V261" s="25">
        <v>393081.49400000001</v>
      </c>
      <c r="W261" s="25">
        <v>348747.56199999998</v>
      </c>
      <c r="X261" s="25">
        <v>241844.30900000001</v>
      </c>
      <c r="Y261" s="25">
        <v>111420.5</v>
      </c>
      <c r="Z261" s="25">
        <v>37972.133000000002</v>
      </c>
      <c r="AA261" s="25">
        <v>2497603.4929999998</v>
      </c>
      <c r="AB261" s="25">
        <v>149392.633</v>
      </c>
      <c r="AC261" s="25">
        <v>2646996.1259999997</v>
      </c>
      <c r="AD261" s="27">
        <v>0</v>
      </c>
      <c r="AE261" s="27">
        <v>0</v>
      </c>
      <c r="AF261" s="27">
        <v>0</v>
      </c>
      <c r="AG261" s="27">
        <v>0</v>
      </c>
      <c r="AH261" s="27">
        <v>0</v>
      </c>
      <c r="AI261" s="27">
        <v>0</v>
      </c>
      <c r="AJ261" s="27">
        <v>9.1756913844748253E-5</v>
      </c>
      <c r="AK261" s="27">
        <v>4.1348915925906694E-4</v>
      </c>
      <c r="AL261" s="27">
        <v>1.409076426689882E-3</v>
      </c>
      <c r="AM261" s="27">
        <v>4.3452918486301517E-3</v>
      </c>
      <c r="AN261" s="27">
        <v>1.2812281889293466E-5</v>
      </c>
      <c r="AO261" s="27">
        <v>2.8247711518679772E-3</v>
      </c>
      <c r="AP261" s="27">
        <v>1.7151517357377502E-4</v>
      </c>
    </row>
    <row r="262" spans="1:42" x14ac:dyDescent="0.2">
      <c r="A262" t="s">
        <v>340</v>
      </c>
      <c r="B262" s="23" t="s">
        <v>333</v>
      </c>
      <c r="C262" s="24">
        <v>2016</v>
      </c>
      <c r="D262" s="25">
        <v>0</v>
      </c>
      <c r="E262" s="25">
        <v>0</v>
      </c>
      <c r="F262" s="25">
        <v>0</v>
      </c>
      <c r="G262" s="25">
        <v>0</v>
      </c>
      <c r="H262" s="25">
        <v>0</v>
      </c>
      <c r="I262" s="25">
        <v>12</v>
      </c>
      <c r="J262" s="25">
        <v>35</v>
      </c>
      <c r="K262" s="25">
        <v>87</v>
      </c>
      <c r="L262" s="25">
        <v>144</v>
      </c>
      <c r="M262" s="25">
        <v>96</v>
      </c>
      <c r="N262" s="25">
        <v>47</v>
      </c>
      <c r="O262" s="25">
        <v>327</v>
      </c>
      <c r="P262" s="26">
        <v>374</v>
      </c>
      <c r="Q262" s="25">
        <v>185252.14199999999</v>
      </c>
      <c r="R262" s="25">
        <v>385965.69699999999</v>
      </c>
      <c r="S262" s="25">
        <v>375452.94</v>
      </c>
      <c r="T262" s="25">
        <v>418954.84399999998</v>
      </c>
      <c r="U262" s="25">
        <v>395164.58</v>
      </c>
      <c r="V262" s="25">
        <v>397617.234</v>
      </c>
      <c r="W262" s="25">
        <v>358294.01400000002</v>
      </c>
      <c r="X262" s="25">
        <v>262381.64899999998</v>
      </c>
      <c r="Y262" s="25">
        <v>120551.361</v>
      </c>
      <c r="Z262" s="25">
        <v>39351.644999999997</v>
      </c>
      <c r="AA262" s="25">
        <v>2516701.4509999999</v>
      </c>
      <c r="AB262" s="25">
        <v>159903.00599999999</v>
      </c>
      <c r="AC262" s="25">
        <v>2676604.4569999999</v>
      </c>
      <c r="AD262" s="27">
        <v>0</v>
      </c>
      <c r="AE262" s="27">
        <v>0</v>
      </c>
      <c r="AF262" s="27">
        <v>0</v>
      </c>
      <c r="AG262" s="27">
        <v>0</v>
      </c>
      <c r="AH262" s="27">
        <v>0</v>
      </c>
      <c r="AI262" s="27">
        <v>3.0179778374495711E-5</v>
      </c>
      <c r="AJ262" s="27">
        <v>9.768513743575967E-5</v>
      </c>
      <c r="AK262" s="27">
        <v>3.3157806703166198E-4</v>
      </c>
      <c r="AL262" s="27">
        <v>1.1945116073803596E-3</v>
      </c>
      <c r="AM262" s="27">
        <v>2.439542235146714E-3</v>
      </c>
      <c r="AN262" s="27">
        <v>1.8675238567262225E-5</v>
      </c>
      <c r="AO262" s="27">
        <v>2.0449896983174912E-3</v>
      </c>
      <c r="AP262" s="27">
        <v>1.3972927491093991E-4</v>
      </c>
    </row>
    <row r="263" spans="1:42" x14ac:dyDescent="0.2">
      <c r="A263" t="s">
        <v>341</v>
      </c>
      <c r="B263" s="28" t="s">
        <v>333</v>
      </c>
      <c r="C263" s="24">
        <v>2017</v>
      </c>
      <c r="D263" s="25">
        <v>0</v>
      </c>
      <c r="E263" s="25">
        <v>0</v>
      </c>
      <c r="F263" s="25">
        <v>0</v>
      </c>
      <c r="G263" s="25">
        <v>0</v>
      </c>
      <c r="H263" s="25">
        <v>0</v>
      </c>
      <c r="I263" s="25">
        <v>0</v>
      </c>
      <c r="J263" s="25">
        <v>49</v>
      </c>
      <c r="K263" s="25">
        <v>154</v>
      </c>
      <c r="L263" s="25">
        <v>115</v>
      </c>
      <c r="M263" s="25">
        <v>139</v>
      </c>
      <c r="N263" s="25">
        <v>49</v>
      </c>
      <c r="O263" s="25">
        <v>408</v>
      </c>
      <c r="P263" s="26">
        <v>457</v>
      </c>
      <c r="Q263" s="25">
        <v>179734</v>
      </c>
      <c r="R263" s="25">
        <v>373939</v>
      </c>
      <c r="S263" s="25">
        <v>359722</v>
      </c>
      <c r="T263" s="25">
        <v>414543</v>
      </c>
      <c r="U263" s="25">
        <v>385303</v>
      </c>
      <c r="V263" s="25">
        <v>385152</v>
      </c>
      <c r="W263" s="25">
        <v>351068</v>
      </c>
      <c r="X263" s="25">
        <v>263281</v>
      </c>
      <c r="Y263" s="25">
        <v>119059</v>
      </c>
      <c r="Z263" s="25">
        <v>39350</v>
      </c>
      <c r="AA263" s="25">
        <v>2449461</v>
      </c>
      <c r="AB263" s="25">
        <v>158409</v>
      </c>
      <c r="AC263" s="25">
        <v>2607870</v>
      </c>
      <c r="AD263" s="27">
        <v>0</v>
      </c>
      <c r="AE263" s="27">
        <v>0</v>
      </c>
      <c r="AF263" s="27">
        <v>0</v>
      </c>
      <c r="AG263" s="27">
        <v>0</v>
      </c>
      <c r="AH263" s="27">
        <v>0</v>
      </c>
      <c r="AI263" s="27">
        <v>0</v>
      </c>
      <c r="AJ263" s="27">
        <v>1.3957409960463501E-4</v>
      </c>
      <c r="AK263" s="27">
        <v>5.8492637144343877E-4</v>
      </c>
      <c r="AL263" s="27">
        <v>9.6590765922777784E-4</v>
      </c>
      <c r="AM263" s="27">
        <v>3.5324015247776364E-3</v>
      </c>
      <c r="AN263" s="27">
        <v>2.0004400968213005E-5</v>
      </c>
      <c r="AO263" s="27">
        <v>2.5756112342101775E-3</v>
      </c>
      <c r="AP263" s="27">
        <v>1.7523879641239787E-4</v>
      </c>
    </row>
    <row r="264" spans="1:42" x14ac:dyDescent="0.2">
      <c r="A264" t="s">
        <v>342</v>
      </c>
      <c r="B264" s="23" t="s">
        <v>343</v>
      </c>
      <c r="C264" s="24">
        <v>2009</v>
      </c>
      <c r="D264" s="25">
        <v>0</v>
      </c>
      <c r="E264" s="25">
        <v>0</v>
      </c>
      <c r="F264" s="25">
        <v>0</v>
      </c>
      <c r="G264" s="25">
        <v>0</v>
      </c>
      <c r="H264" s="25">
        <v>0</v>
      </c>
      <c r="I264" s="25">
        <v>0</v>
      </c>
      <c r="J264" s="25">
        <v>0</v>
      </c>
      <c r="K264" s="25">
        <v>0</v>
      </c>
      <c r="L264" s="25">
        <v>0</v>
      </c>
      <c r="M264" s="25">
        <v>49</v>
      </c>
      <c r="N264" s="25">
        <v>0</v>
      </c>
      <c r="O264" s="25">
        <v>49</v>
      </c>
      <c r="P264" s="26">
        <v>49</v>
      </c>
      <c r="Q264" s="25">
        <v>75863.433000000005</v>
      </c>
      <c r="R264" s="25">
        <v>165634.94399999999</v>
      </c>
      <c r="S264" s="25">
        <v>184752.06599999999</v>
      </c>
      <c r="T264" s="25">
        <v>148506.95499999999</v>
      </c>
      <c r="U264" s="25">
        <v>197501.076</v>
      </c>
      <c r="V264" s="25">
        <v>217261.481</v>
      </c>
      <c r="W264" s="25">
        <v>157433.073</v>
      </c>
      <c r="X264" s="25">
        <v>87886.144</v>
      </c>
      <c r="Y264" s="25">
        <v>57525.014000000003</v>
      </c>
      <c r="Z264" s="25">
        <v>23766.959999999999</v>
      </c>
      <c r="AA264" s="25">
        <v>1146953.0279999999</v>
      </c>
      <c r="AB264" s="25">
        <v>81291.974000000002</v>
      </c>
      <c r="AC264" s="25">
        <v>1228245.0019999999</v>
      </c>
      <c r="AD264" s="27">
        <v>0</v>
      </c>
      <c r="AE264" s="27">
        <v>0</v>
      </c>
      <c r="AF264" s="27">
        <v>0</v>
      </c>
      <c r="AG264" s="27">
        <v>0</v>
      </c>
      <c r="AH264" s="27">
        <v>0</v>
      </c>
      <c r="AI264" s="27">
        <v>0</v>
      </c>
      <c r="AJ264" s="27">
        <v>0</v>
      </c>
      <c r="AK264" s="27">
        <v>0</v>
      </c>
      <c r="AL264" s="27">
        <v>0</v>
      </c>
      <c r="AM264" s="27">
        <v>2.0616856341745013E-3</v>
      </c>
      <c r="AN264" s="27">
        <v>0</v>
      </c>
      <c r="AO264" s="27">
        <v>6.0276553254814556E-4</v>
      </c>
      <c r="AP264" s="27">
        <v>3.9894320693519098E-5</v>
      </c>
    </row>
    <row r="265" spans="1:42" x14ac:dyDescent="0.2">
      <c r="A265" t="s">
        <v>344</v>
      </c>
      <c r="B265" s="23" t="s">
        <v>343</v>
      </c>
      <c r="C265" s="24">
        <v>2010</v>
      </c>
      <c r="D265" s="25">
        <v>0</v>
      </c>
      <c r="E265" s="25">
        <v>0</v>
      </c>
      <c r="F265" s="25">
        <v>0</v>
      </c>
      <c r="G265" s="25">
        <v>0</v>
      </c>
      <c r="H265" s="25">
        <v>0</v>
      </c>
      <c r="I265" s="25">
        <v>0</v>
      </c>
      <c r="J265" s="25">
        <v>0</v>
      </c>
      <c r="K265" s="25">
        <v>0</v>
      </c>
      <c r="L265" s="25">
        <v>0</v>
      </c>
      <c r="M265" s="25">
        <v>63</v>
      </c>
      <c r="N265" s="25">
        <v>0</v>
      </c>
      <c r="O265" s="25">
        <v>63</v>
      </c>
      <c r="P265" s="26">
        <v>63</v>
      </c>
      <c r="Q265" s="25">
        <v>72299.672999999995</v>
      </c>
      <c r="R265" s="25">
        <v>166228.611</v>
      </c>
      <c r="S265" s="25">
        <v>179679.99299999999</v>
      </c>
      <c r="T265" s="25">
        <v>144228.579</v>
      </c>
      <c r="U265" s="25">
        <v>192146.20800000001</v>
      </c>
      <c r="V265" s="25">
        <v>221676.63200000001</v>
      </c>
      <c r="W265" s="25">
        <v>166817.65400000001</v>
      </c>
      <c r="X265" s="25">
        <v>90483.39</v>
      </c>
      <c r="Y265" s="25">
        <v>56783.514000000003</v>
      </c>
      <c r="Z265" s="25">
        <v>23051.813999999998</v>
      </c>
      <c r="AA265" s="25">
        <v>1143077.3500000001</v>
      </c>
      <c r="AB265" s="25">
        <v>79835.328000000009</v>
      </c>
      <c r="AC265" s="25">
        <v>1222912.6780000001</v>
      </c>
      <c r="AD265" s="27">
        <v>0</v>
      </c>
      <c r="AE265" s="27">
        <v>0</v>
      </c>
      <c r="AF265" s="27">
        <v>0</v>
      </c>
      <c r="AG265" s="27">
        <v>0</v>
      </c>
      <c r="AH265" s="27">
        <v>0</v>
      </c>
      <c r="AI265" s="27">
        <v>0</v>
      </c>
      <c r="AJ265" s="27">
        <v>0</v>
      </c>
      <c r="AK265" s="27">
        <v>0</v>
      </c>
      <c r="AL265" s="27">
        <v>0</v>
      </c>
      <c r="AM265" s="27">
        <v>2.7329736392979749E-3</v>
      </c>
      <c r="AN265" s="27">
        <v>0</v>
      </c>
      <c r="AO265" s="27">
        <v>7.8912433352813424E-4</v>
      </c>
      <c r="AP265" s="27">
        <v>5.1516352012175308E-5</v>
      </c>
    </row>
    <row r="266" spans="1:42" x14ac:dyDescent="0.2">
      <c r="A266" t="s">
        <v>345</v>
      </c>
      <c r="B266" s="23" t="s">
        <v>343</v>
      </c>
      <c r="C266" s="24">
        <v>2011</v>
      </c>
      <c r="D266" s="25">
        <v>0</v>
      </c>
      <c r="E266" s="25">
        <v>0</v>
      </c>
      <c r="F266" s="25">
        <v>0</v>
      </c>
      <c r="G266" s="25">
        <v>0</v>
      </c>
      <c r="H266" s="25">
        <v>0</v>
      </c>
      <c r="I266" s="25">
        <v>0</v>
      </c>
      <c r="J266" s="25">
        <v>0</v>
      </c>
      <c r="K266" s="25">
        <v>0</v>
      </c>
      <c r="L266" s="25">
        <v>10</v>
      </c>
      <c r="M266" s="25">
        <v>103</v>
      </c>
      <c r="N266" s="25">
        <v>0</v>
      </c>
      <c r="O266" s="25">
        <v>113</v>
      </c>
      <c r="P266" s="26">
        <v>113</v>
      </c>
      <c r="Q266" s="25">
        <v>73138.48</v>
      </c>
      <c r="R266" s="25">
        <v>167793.647</v>
      </c>
      <c r="S266" s="25">
        <v>183086.321</v>
      </c>
      <c r="T266" s="25">
        <v>147094.807</v>
      </c>
      <c r="U266" s="25">
        <v>188179.954</v>
      </c>
      <c r="V266" s="25">
        <v>224788.50899999999</v>
      </c>
      <c r="W266" s="25">
        <v>173300.068</v>
      </c>
      <c r="X266" s="25">
        <v>94939.100999999995</v>
      </c>
      <c r="Y266" s="25">
        <v>57630.631999999998</v>
      </c>
      <c r="Z266" s="25">
        <v>23463.38</v>
      </c>
      <c r="AA266" s="25">
        <v>1157381.7860000001</v>
      </c>
      <c r="AB266" s="25">
        <v>81094.012000000002</v>
      </c>
      <c r="AC266" s="25">
        <v>1238475.7980000002</v>
      </c>
      <c r="AD266" s="27">
        <v>0</v>
      </c>
      <c r="AE266" s="27">
        <v>0</v>
      </c>
      <c r="AF266" s="27">
        <v>0</v>
      </c>
      <c r="AG266" s="27">
        <v>0</v>
      </c>
      <c r="AH266" s="27">
        <v>0</v>
      </c>
      <c r="AI266" s="27">
        <v>0</v>
      </c>
      <c r="AJ266" s="27">
        <v>0</v>
      </c>
      <c r="AK266" s="27">
        <v>0</v>
      </c>
      <c r="AL266" s="27">
        <v>1.7351883283181764E-4</v>
      </c>
      <c r="AM266" s="27">
        <v>4.3898193695878426E-3</v>
      </c>
      <c r="AN266" s="27">
        <v>0</v>
      </c>
      <c r="AO266" s="27">
        <v>1.3934444382897222E-3</v>
      </c>
      <c r="AP266" s="27">
        <v>9.124118548176908E-5</v>
      </c>
    </row>
    <row r="267" spans="1:42" x14ac:dyDescent="0.2">
      <c r="A267" t="s">
        <v>346</v>
      </c>
      <c r="B267" s="23" t="s">
        <v>343</v>
      </c>
      <c r="C267" s="24">
        <v>2012</v>
      </c>
      <c r="D267" s="25">
        <v>0</v>
      </c>
      <c r="E267" s="25">
        <v>0</v>
      </c>
      <c r="F267" s="25">
        <v>0</v>
      </c>
      <c r="G267" s="25">
        <v>0</v>
      </c>
      <c r="H267" s="25">
        <v>0</v>
      </c>
      <c r="I267" s="25">
        <v>0</v>
      </c>
      <c r="J267" s="25">
        <v>0</v>
      </c>
      <c r="K267" s="25">
        <v>0</v>
      </c>
      <c r="L267" s="25">
        <v>0</v>
      </c>
      <c r="M267" s="25">
        <v>98</v>
      </c>
      <c r="N267" s="25">
        <v>0</v>
      </c>
      <c r="O267" s="25">
        <v>98</v>
      </c>
      <c r="P267" s="26">
        <v>98</v>
      </c>
      <c r="Q267" s="25">
        <v>69384.827000000005</v>
      </c>
      <c r="R267" s="25">
        <v>161671.59400000001</v>
      </c>
      <c r="S267" s="25">
        <v>178786.35500000001</v>
      </c>
      <c r="T267" s="25">
        <v>145685.83499999999</v>
      </c>
      <c r="U267" s="25">
        <v>179323.076</v>
      </c>
      <c r="V267" s="25">
        <v>223223.818</v>
      </c>
      <c r="W267" s="25">
        <v>179230.81899999999</v>
      </c>
      <c r="X267" s="25">
        <v>99044.562999999995</v>
      </c>
      <c r="Y267" s="25">
        <v>57766.875</v>
      </c>
      <c r="Z267" s="25">
        <v>24345.947</v>
      </c>
      <c r="AA267" s="25">
        <v>1137306.324</v>
      </c>
      <c r="AB267" s="25">
        <v>82112.822</v>
      </c>
      <c r="AC267" s="25">
        <v>1219419.1459999999</v>
      </c>
      <c r="AD267" s="27">
        <v>0</v>
      </c>
      <c r="AE267" s="27">
        <v>0</v>
      </c>
      <c r="AF267" s="27">
        <v>0</v>
      </c>
      <c r="AG267" s="27">
        <v>0</v>
      </c>
      <c r="AH267" s="27">
        <v>0</v>
      </c>
      <c r="AI267" s="27">
        <v>0</v>
      </c>
      <c r="AJ267" s="27">
        <v>0</v>
      </c>
      <c r="AK267" s="27">
        <v>0</v>
      </c>
      <c r="AL267" s="27">
        <v>0</v>
      </c>
      <c r="AM267" s="27">
        <v>4.0253106605382819E-3</v>
      </c>
      <c r="AN267" s="27">
        <v>0</v>
      </c>
      <c r="AO267" s="27">
        <v>1.1934798684668272E-3</v>
      </c>
      <c r="AP267" s="27">
        <v>8.0366131958370943E-5</v>
      </c>
    </row>
    <row r="268" spans="1:42" x14ac:dyDescent="0.2">
      <c r="A268" t="s">
        <v>347</v>
      </c>
      <c r="B268" s="23" t="s">
        <v>343</v>
      </c>
      <c r="C268" s="24">
        <v>2013</v>
      </c>
      <c r="D268" s="25">
        <v>0</v>
      </c>
      <c r="E268" s="25">
        <v>0</v>
      </c>
      <c r="F268" s="25">
        <v>0</v>
      </c>
      <c r="G268" s="25">
        <v>0</v>
      </c>
      <c r="H268" s="25">
        <v>0</v>
      </c>
      <c r="I268" s="25">
        <v>0</v>
      </c>
      <c r="J268" s="25">
        <v>0</v>
      </c>
      <c r="K268" s="25">
        <v>0</v>
      </c>
      <c r="L268" s="25">
        <v>11</v>
      </c>
      <c r="M268" s="25">
        <v>69</v>
      </c>
      <c r="N268" s="25">
        <v>0</v>
      </c>
      <c r="O268" s="25">
        <v>80</v>
      </c>
      <c r="P268" s="26">
        <v>80</v>
      </c>
      <c r="Q268" s="25">
        <v>68047.467999999993</v>
      </c>
      <c r="R268" s="25">
        <v>159088.83499999999</v>
      </c>
      <c r="S268" s="25">
        <v>178920.859</v>
      </c>
      <c r="T268" s="25">
        <v>147078.234</v>
      </c>
      <c r="U268" s="25">
        <v>172304.95499999999</v>
      </c>
      <c r="V268" s="25">
        <v>221963.51199999999</v>
      </c>
      <c r="W268" s="25">
        <v>184648.23199999999</v>
      </c>
      <c r="X268" s="25">
        <v>104007.094</v>
      </c>
      <c r="Y268" s="25">
        <v>57908.991000000002</v>
      </c>
      <c r="Z268" s="25">
        <v>24943.476999999999</v>
      </c>
      <c r="AA268" s="25">
        <v>1132052.095</v>
      </c>
      <c r="AB268" s="25">
        <v>82852.467999999993</v>
      </c>
      <c r="AC268" s="25">
        <v>1214904.5630000001</v>
      </c>
      <c r="AD268" s="27">
        <v>0</v>
      </c>
      <c r="AE268" s="27">
        <v>0</v>
      </c>
      <c r="AF268" s="27">
        <v>0</v>
      </c>
      <c r="AG268" s="27">
        <v>0</v>
      </c>
      <c r="AH268" s="27">
        <v>0</v>
      </c>
      <c r="AI268" s="27">
        <v>0</v>
      </c>
      <c r="AJ268" s="27">
        <v>0</v>
      </c>
      <c r="AK268" s="27">
        <v>0</v>
      </c>
      <c r="AL268" s="27">
        <v>1.899532319601286E-4</v>
      </c>
      <c r="AM268" s="27">
        <v>2.766254279625892E-3</v>
      </c>
      <c r="AN268" s="27">
        <v>0</v>
      </c>
      <c r="AO268" s="27">
        <v>9.6557171960164187E-4</v>
      </c>
      <c r="AP268" s="27">
        <v>6.5848793754180667E-5</v>
      </c>
    </row>
    <row r="269" spans="1:42" x14ac:dyDescent="0.2">
      <c r="A269" t="s">
        <v>348</v>
      </c>
      <c r="B269" s="23" t="s">
        <v>343</v>
      </c>
      <c r="C269" s="24">
        <v>2014</v>
      </c>
      <c r="D269" s="25">
        <v>0</v>
      </c>
      <c r="E269" s="25">
        <v>0</v>
      </c>
      <c r="F269" s="25">
        <v>0</v>
      </c>
      <c r="G269" s="25">
        <v>0</v>
      </c>
      <c r="H269" s="25">
        <v>0</v>
      </c>
      <c r="I269" s="25">
        <v>0</v>
      </c>
      <c r="J269" s="25">
        <v>0</v>
      </c>
      <c r="K269" s="25">
        <v>0</v>
      </c>
      <c r="L269" s="25">
        <v>0</v>
      </c>
      <c r="M269" s="25">
        <v>59</v>
      </c>
      <c r="N269" s="25">
        <v>0</v>
      </c>
      <c r="O269" s="25">
        <v>59</v>
      </c>
      <c r="P269" s="26">
        <v>59</v>
      </c>
      <c r="Q269" s="25">
        <v>64619.512999999999</v>
      </c>
      <c r="R269" s="25">
        <v>151333.09700000001</v>
      </c>
      <c r="S269" s="25">
        <v>174621.723</v>
      </c>
      <c r="T269" s="25">
        <v>144657.85</v>
      </c>
      <c r="U269" s="25">
        <v>162287.337</v>
      </c>
      <c r="V269" s="25">
        <v>211505.092</v>
      </c>
      <c r="W269" s="25">
        <v>182791.454</v>
      </c>
      <c r="X269" s="25">
        <v>105526.042</v>
      </c>
      <c r="Y269" s="25">
        <v>56334.345999999998</v>
      </c>
      <c r="Z269" s="25">
        <v>24367.115000000002</v>
      </c>
      <c r="AA269" s="25">
        <v>1091816.0659999999</v>
      </c>
      <c r="AB269" s="25">
        <v>80701.460999999996</v>
      </c>
      <c r="AC269" s="25">
        <v>1172517.5269999998</v>
      </c>
      <c r="AD269" s="27">
        <v>0</v>
      </c>
      <c r="AE269" s="27">
        <v>0</v>
      </c>
      <c r="AF269" s="27">
        <v>0</v>
      </c>
      <c r="AG269" s="27">
        <v>0</v>
      </c>
      <c r="AH269" s="27">
        <v>0</v>
      </c>
      <c r="AI269" s="27">
        <v>0</v>
      </c>
      <c r="AJ269" s="27">
        <v>0</v>
      </c>
      <c r="AK269" s="27">
        <v>0</v>
      </c>
      <c r="AL269" s="27">
        <v>0</v>
      </c>
      <c r="AM269" s="27">
        <v>2.421296078752039E-3</v>
      </c>
      <c r="AN269" s="27">
        <v>0</v>
      </c>
      <c r="AO269" s="27">
        <v>7.3108961435035236E-4</v>
      </c>
      <c r="AP269" s="27">
        <v>5.0319077234569994E-5</v>
      </c>
    </row>
    <row r="270" spans="1:42" x14ac:dyDescent="0.2">
      <c r="A270" t="s">
        <v>349</v>
      </c>
      <c r="B270" s="23" t="s">
        <v>343</v>
      </c>
      <c r="C270" s="24">
        <v>2015</v>
      </c>
      <c r="D270" s="25">
        <v>0</v>
      </c>
      <c r="E270" s="25">
        <v>0</v>
      </c>
      <c r="F270" s="25">
        <v>0</v>
      </c>
      <c r="G270" s="25">
        <v>0</v>
      </c>
      <c r="H270" s="25">
        <v>0</v>
      </c>
      <c r="I270" s="25">
        <v>0</v>
      </c>
      <c r="J270" s="25">
        <v>0</v>
      </c>
      <c r="K270" s="25">
        <v>0</v>
      </c>
      <c r="L270" s="25">
        <v>0</v>
      </c>
      <c r="M270" s="25">
        <v>140</v>
      </c>
      <c r="N270" s="25">
        <v>0</v>
      </c>
      <c r="O270" s="25">
        <v>140</v>
      </c>
      <c r="P270" s="26">
        <v>140</v>
      </c>
      <c r="Q270" s="25">
        <v>62585.561000000002</v>
      </c>
      <c r="R270" s="25">
        <v>146657.34099999999</v>
      </c>
      <c r="S270" s="25">
        <v>171239.77600000001</v>
      </c>
      <c r="T270" s="25">
        <v>144131.30300000001</v>
      </c>
      <c r="U270" s="25">
        <v>154145.52100000001</v>
      </c>
      <c r="V270" s="25">
        <v>201829.31700000001</v>
      </c>
      <c r="W270" s="25">
        <v>180085.924</v>
      </c>
      <c r="X270" s="25">
        <v>105753.231</v>
      </c>
      <c r="Y270" s="25">
        <v>54450.631000000001</v>
      </c>
      <c r="Z270" s="25">
        <v>23990.132000000001</v>
      </c>
      <c r="AA270" s="25">
        <v>1060674.7430000002</v>
      </c>
      <c r="AB270" s="25">
        <v>78440.763000000006</v>
      </c>
      <c r="AC270" s="25">
        <v>1139115.5060000003</v>
      </c>
      <c r="AD270" s="27">
        <v>0</v>
      </c>
      <c r="AE270" s="27">
        <v>0</v>
      </c>
      <c r="AF270" s="27">
        <v>0</v>
      </c>
      <c r="AG270" s="27">
        <v>0</v>
      </c>
      <c r="AH270" s="27">
        <v>0</v>
      </c>
      <c r="AI270" s="27">
        <v>0</v>
      </c>
      <c r="AJ270" s="27">
        <v>0</v>
      </c>
      <c r="AK270" s="27">
        <v>0</v>
      </c>
      <c r="AL270" s="27">
        <v>0</v>
      </c>
      <c r="AM270" s="27">
        <v>5.8357327921330316E-3</v>
      </c>
      <c r="AN270" s="27">
        <v>0</v>
      </c>
      <c r="AO270" s="27">
        <v>1.7847863106584007E-3</v>
      </c>
      <c r="AP270" s="27">
        <v>1.229023740459907E-4</v>
      </c>
    </row>
    <row r="271" spans="1:42" x14ac:dyDescent="0.2">
      <c r="A271" t="s">
        <v>350</v>
      </c>
      <c r="B271" s="23" t="s">
        <v>343</v>
      </c>
      <c r="C271" s="24">
        <v>2016</v>
      </c>
      <c r="D271" s="25">
        <v>0</v>
      </c>
      <c r="E271" s="25">
        <v>0</v>
      </c>
      <c r="F271" s="25">
        <v>0</v>
      </c>
      <c r="G271" s="25">
        <v>0</v>
      </c>
      <c r="H271" s="25">
        <v>0</v>
      </c>
      <c r="I271" s="25">
        <v>0</v>
      </c>
      <c r="J271" s="25">
        <v>0</v>
      </c>
      <c r="K271" s="25">
        <v>0</v>
      </c>
      <c r="L271" s="25">
        <v>0</v>
      </c>
      <c r="M271" s="25">
        <v>45</v>
      </c>
      <c r="N271" s="25">
        <v>0</v>
      </c>
      <c r="O271" s="25">
        <v>45</v>
      </c>
      <c r="P271" s="26">
        <v>45</v>
      </c>
      <c r="Q271" s="25">
        <v>64868.707000000002</v>
      </c>
      <c r="R271" s="25">
        <v>151531.22200000001</v>
      </c>
      <c r="S271" s="25">
        <v>178849.234</v>
      </c>
      <c r="T271" s="25">
        <v>154721.16699999999</v>
      </c>
      <c r="U271" s="25">
        <v>158882.97700000001</v>
      </c>
      <c r="V271" s="25">
        <v>209898.07699999999</v>
      </c>
      <c r="W271" s="25">
        <v>197882.351</v>
      </c>
      <c r="X271" s="25">
        <v>123489.546</v>
      </c>
      <c r="Y271" s="25">
        <v>59862.112999999998</v>
      </c>
      <c r="Z271" s="25">
        <v>27162.325000000001</v>
      </c>
      <c r="AA271" s="25">
        <v>1116633.7350000001</v>
      </c>
      <c r="AB271" s="25">
        <v>87024.437999999995</v>
      </c>
      <c r="AC271" s="25">
        <v>1203658.1730000002</v>
      </c>
      <c r="AD271" s="27">
        <v>0</v>
      </c>
      <c r="AE271" s="27">
        <v>0</v>
      </c>
      <c r="AF271" s="27">
        <v>0</v>
      </c>
      <c r="AG271" s="27">
        <v>0</v>
      </c>
      <c r="AH271" s="27">
        <v>0</v>
      </c>
      <c r="AI271" s="27">
        <v>0</v>
      </c>
      <c r="AJ271" s="27">
        <v>0</v>
      </c>
      <c r="AK271" s="27">
        <v>0</v>
      </c>
      <c r="AL271" s="27">
        <v>0</v>
      </c>
      <c r="AM271" s="27">
        <v>1.656706485913853E-3</v>
      </c>
      <c r="AN271" s="27">
        <v>0</v>
      </c>
      <c r="AO271" s="27">
        <v>5.1709612879085763E-4</v>
      </c>
      <c r="AP271" s="27">
        <v>3.738602953016296E-5</v>
      </c>
    </row>
    <row r="272" spans="1:42" x14ac:dyDescent="0.2">
      <c r="A272" t="s">
        <v>351</v>
      </c>
      <c r="B272" s="28" t="s">
        <v>343</v>
      </c>
      <c r="C272" s="24">
        <v>2017</v>
      </c>
      <c r="D272" s="25">
        <v>0</v>
      </c>
      <c r="E272" s="25">
        <v>0</v>
      </c>
      <c r="F272" s="25">
        <v>0</v>
      </c>
      <c r="G272" s="25">
        <v>0</v>
      </c>
      <c r="H272" s="25">
        <v>0</v>
      </c>
      <c r="I272" s="25">
        <v>0</v>
      </c>
      <c r="J272" s="25">
        <v>0</v>
      </c>
      <c r="K272" s="25">
        <v>0</v>
      </c>
      <c r="L272" s="25">
        <v>14</v>
      </c>
      <c r="M272" s="25">
        <v>84</v>
      </c>
      <c r="N272" s="25">
        <v>0</v>
      </c>
      <c r="O272" s="25">
        <v>98</v>
      </c>
      <c r="P272" s="26">
        <v>98</v>
      </c>
      <c r="Q272" s="25">
        <v>67363</v>
      </c>
      <c r="R272" s="25">
        <v>155987</v>
      </c>
      <c r="S272" s="25">
        <v>184658</v>
      </c>
      <c r="T272" s="25">
        <v>162018</v>
      </c>
      <c r="U272" s="25">
        <v>161691</v>
      </c>
      <c r="V272" s="25">
        <v>210968</v>
      </c>
      <c r="W272" s="25">
        <v>207397</v>
      </c>
      <c r="X272" s="25">
        <v>133240</v>
      </c>
      <c r="Y272" s="25">
        <v>62943</v>
      </c>
      <c r="Z272" s="25">
        <v>29117</v>
      </c>
      <c r="AA272" s="25">
        <v>1150082</v>
      </c>
      <c r="AB272" s="25">
        <v>92060</v>
      </c>
      <c r="AC272" s="25">
        <v>1242142</v>
      </c>
      <c r="AD272" s="27">
        <v>0</v>
      </c>
      <c r="AE272" s="27">
        <v>0</v>
      </c>
      <c r="AF272" s="27">
        <v>0</v>
      </c>
      <c r="AG272" s="27">
        <v>0</v>
      </c>
      <c r="AH272" s="27">
        <v>0</v>
      </c>
      <c r="AI272" s="27">
        <v>0</v>
      </c>
      <c r="AJ272" s="27">
        <v>0</v>
      </c>
      <c r="AK272" s="27">
        <v>0</v>
      </c>
      <c r="AL272" s="27">
        <v>2.2242346249781548E-4</v>
      </c>
      <c r="AM272" s="27">
        <v>2.8849125940172407E-3</v>
      </c>
      <c r="AN272" s="27">
        <v>0</v>
      </c>
      <c r="AO272" s="27">
        <v>1.0645231370845101E-3</v>
      </c>
      <c r="AP272" s="27">
        <v>7.889597163609314E-5</v>
      </c>
    </row>
    <row r="273" spans="1:42" x14ac:dyDescent="0.2">
      <c r="A273" t="s">
        <v>352</v>
      </c>
      <c r="B273" s="23" t="s">
        <v>353</v>
      </c>
      <c r="C273" s="24">
        <v>2009</v>
      </c>
      <c r="D273" s="25">
        <v>0</v>
      </c>
      <c r="E273" s="25">
        <v>0</v>
      </c>
      <c r="F273" s="25">
        <v>0</v>
      </c>
      <c r="G273" s="25">
        <v>0</v>
      </c>
      <c r="H273" s="25">
        <v>0</v>
      </c>
      <c r="I273" s="25">
        <v>11</v>
      </c>
      <c r="J273" s="25">
        <v>58</v>
      </c>
      <c r="K273" s="25">
        <v>106</v>
      </c>
      <c r="L273" s="25">
        <v>363</v>
      </c>
      <c r="M273" s="25">
        <v>605</v>
      </c>
      <c r="N273" s="25">
        <v>69</v>
      </c>
      <c r="O273" s="25">
        <v>1074</v>
      </c>
      <c r="P273" s="26">
        <v>1143</v>
      </c>
      <c r="Q273" s="25">
        <v>561478.071</v>
      </c>
      <c r="R273" s="25">
        <v>1146089.3670000001</v>
      </c>
      <c r="S273" s="25">
        <v>1100047.173</v>
      </c>
      <c r="T273" s="25">
        <v>1103869.034</v>
      </c>
      <c r="U273" s="25">
        <v>1315711.2050000001</v>
      </c>
      <c r="V273" s="25">
        <v>1329099.584</v>
      </c>
      <c r="W273" s="25">
        <v>953247.45</v>
      </c>
      <c r="X273" s="25">
        <v>577340.72400000005</v>
      </c>
      <c r="Y273" s="25">
        <v>402428.85100000002</v>
      </c>
      <c r="Z273" s="25">
        <v>161651.43400000001</v>
      </c>
      <c r="AA273" s="25">
        <v>7509541.8839999996</v>
      </c>
      <c r="AB273" s="25">
        <v>564080.28500000003</v>
      </c>
      <c r="AC273" s="25">
        <v>8073622.1689999998</v>
      </c>
      <c r="AD273" s="27">
        <v>0</v>
      </c>
      <c r="AE273" s="27">
        <v>0</v>
      </c>
      <c r="AF273" s="27">
        <v>0</v>
      </c>
      <c r="AG273" s="27">
        <v>0</v>
      </c>
      <c r="AH273" s="27">
        <v>0</v>
      </c>
      <c r="AI273" s="27">
        <v>8.2762797704705318E-6</v>
      </c>
      <c r="AJ273" s="27">
        <v>6.0844642175544243E-5</v>
      </c>
      <c r="AK273" s="27">
        <v>1.8360042102278583E-4</v>
      </c>
      <c r="AL273" s="27">
        <v>9.0202280253509951E-4</v>
      </c>
      <c r="AM273" s="27">
        <v>3.7426206809894427E-3</v>
      </c>
      <c r="AN273" s="27">
        <v>9.1883101613712237E-6</v>
      </c>
      <c r="AO273" s="27">
        <v>1.9039842883358349E-3</v>
      </c>
      <c r="AP273" s="27">
        <v>1.4157214396144725E-4</v>
      </c>
    </row>
    <row r="274" spans="1:42" x14ac:dyDescent="0.2">
      <c r="A274" t="s">
        <v>354</v>
      </c>
      <c r="B274" s="23" t="s">
        <v>353</v>
      </c>
      <c r="C274" s="24">
        <v>2010</v>
      </c>
      <c r="D274" s="25">
        <v>0</v>
      </c>
      <c r="E274" s="25">
        <v>0</v>
      </c>
      <c r="F274" s="25">
        <v>0</v>
      </c>
      <c r="G274" s="25">
        <v>0</v>
      </c>
      <c r="H274" s="25">
        <v>0</v>
      </c>
      <c r="I274" s="25">
        <v>0</v>
      </c>
      <c r="J274" s="25">
        <v>31</v>
      </c>
      <c r="K274" s="25">
        <v>92</v>
      </c>
      <c r="L274" s="25">
        <v>286</v>
      </c>
      <c r="M274" s="25">
        <v>546</v>
      </c>
      <c r="N274" s="25">
        <v>31</v>
      </c>
      <c r="O274" s="25">
        <v>924</v>
      </c>
      <c r="P274" s="26">
        <v>955</v>
      </c>
      <c r="Q274" s="25">
        <v>547056.55200000003</v>
      </c>
      <c r="R274" s="25">
        <v>1156223.9809999999</v>
      </c>
      <c r="S274" s="25">
        <v>1127535.173</v>
      </c>
      <c r="T274" s="25">
        <v>1096904.2930000001</v>
      </c>
      <c r="U274" s="25">
        <v>1294285.4620000001</v>
      </c>
      <c r="V274" s="25">
        <v>1350560.2339999999</v>
      </c>
      <c r="W274" s="25">
        <v>993147.88699999999</v>
      </c>
      <c r="X274" s="25">
        <v>586230.98400000005</v>
      </c>
      <c r="Y274" s="25">
        <v>402941.603</v>
      </c>
      <c r="Z274" s="25">
        <v>166413.69899999999</v>
      </c>
      <c r="AA274" s="25">
        <v>7565713.5820000004</v>
      </c>
      <c r="AB274" s="25">
        <v>569355.30200000003</v>
      </c>
      <c r="AC274" s="25">
        <v>8135068.8840000005</v>
      </c>
      <c r="AD274" s="27">
        <v>0</v>
      </c>
      <c r="AE274" s="27">
        <v>0</v>
      </c>
      <c r="AF274" s="27">
        <v>0</v>
      </c>
      <c r="AG274" s="27">
        <v>0</v>
      </c>
      <c r="AH274" s="27">
        <v>0</v>
      </c>
      <c r="AI274" s="27">
        <v>0</v>
      </c>
      <c r="AJ274" s="27">
        <v>3.1213881040055013E-5</v>
      </c>
      <c r="AK274" s="27">
        <v>1.5693472796722731E-4</v>
      </c>
      <c r="AL274" s="27">
        <v>7.0978027056689899E-4</v>
      </c>
      <c r="AM274" s="27">
        <v>3.280979890964385E-3</v>
      </c>
      <c r="AN274" s="27">
        <v>4.0974324052861028E-6</v>
      </c>
      <c r="AO274" s="27">
        <v>1.6228881978515412E-3</v>
      </c>
      <c r="AP274" s="27">
        <v>1.1739298260624292E-4</v>
      </c>
    </row>
    <row r="275" spans="1:42" x14ac:dyDescent="0.2">
      <c r="A275" t="s">
        <v>355</v>
      </c>
      <c r="B275" s="23" t="s">
        <v>353</v>
      </c>
      <c r="C275" s="24">
        <v>2011</v>
      </c>
      <c r="D275" s="25">
        <v>0</v>
      </c>
      <c r="E275" s="25">
        <v>0</v>
      </c>
      <c r="F275" s="25">
        <v>0</v>
      </c>
      <c r="G275" s="25">
        <v>0</v>
      </c>
      <c r="H275" s="25">
        <v>0</v>
      </c>
      <c r="I275" s="25">
        <v>12</v>
      </c>
      <c r="J275" s="25">
        <v>46</v>
      </c>
      <c r="K275" s="25">
        <v>94</v>
      </c>
      <c r="L275" s="25">
        <v>292</v>
      </c>
      <c r="M275" s="25">
        <v>603</v>
      </c>
      <c r="N275" s="25">
        <v>58</v>
      </c>
      <c r="O275" s="25">
        <v>989</v>
      </c>
      <c r="P275" s="26">
        <v>1047</v>
      </c>
      <c r="Q275" s="25">
        <v>543388.18299999996</v>
      </c>
      <c r="R275" s="25">
        <v>1150384.08</v>
      </c>
      <c r="S275" s="25">
        <v>1131399.8459999999</v>
      </c>
      <c r="T275" s="25">
        <v>1103400.0020000001</v>
      </c>
      <c r="U275" s="25">
        <v>1265709.344</v>
      </c>
      <c r="V275" s="25">
        <v>1361404.747</v>
      </c>
      <c r="W275" s="25">
        <v>1021105.956</v>
      </c>
      <c r="X275" s="25">
        <v>600153.15599999996</v>
      </c>
      <c r="Y275" s="25">
        <v>400734.31099999999</v>
      </c>
      <c r="Z275" s="25">
        <v>172153.21100000001</v>
      </c>
      <c r="AA275" s="25">
        <v>7576792.1579999998</v>
      </c>
      <c r="AB275" s="25">
        <v>572887.522</v>
      </c>
      <c r="AC275" s="25">
        <v>8149679.6799999997</v>
      </c>
      <c r="AD275" s="27">
        <v>0</v>
      </c>
      <c r="AE275" s="27">
        <v>0</v>
      </c>
      <c r="AF275" s="27">
        <v>0</v>
      </c>
      <c r="AG275" s="27">
        <v>0</v>
      </c>
      <c r="AH275" s="27">
        <v>0</v>
      </c>
      <c r="AI275" s="27">
        <v>8.8144249727667505E-6</v>
      </c>
      <c r="AJ275" s="27">
        <v>4.5049193699933719E-5</v>
      </c>
      <c r="AK275" s="27">
        <v>1.566266861387629E-4</v>
      </c>
      <c r="AL275" s="27">
        <v>7.286623380746652E-4</v>
      </c>
      <c r="AM275" s="27">
        <v>3.5026938881784781E-3</v>
      </c>
      <c r="AN275" s="27">
        <v>7.6549546022270606E-6</v>
      </c>
      <c r="AO275" s="27">
        <v>1.7263423656834335E-3</v>
      </c>
      <c r="AP275" s="27">
        <v>1.2847130698515993E-4</v>
      </c>
    </row>
    <row r="276" spans="1:42" x14ac:dyDescent="0.2">
      <c r="A276" t="s">
        <v>356</v>
      </c>
      <c r="B276" s="23" t="s">
        <v>353</v>
      </c>
      <c r="C276" s="24">
        <v>2012</v>
      </c>
      <c r="D276" s="25">
        <v>0</v>
      </c>
      <c r="E276" s="25">
        <v>0</v>
      </c>
      <c r="F276" s="25">
        <v>0</v>
      </c>
      <c r="G276" s="25">
        <v>0</v>
      </c>
      <c r="H276" s="25">
        <v>0</v>
      </c>
      <c r="I276" s="25">
        <v>0</v>
      </c>
      <c r="J276" s="25">
        <v>23</v>
      </c>
      <c r="K276" s="25">
        <v>98</v>
      </c>
      <c r="L276" s="25">
        <v>283</v>
      </c>
      <c r="M276" s="25">
        <v>571</v>
      </c>
      <c r="N276" s="25">
        <v>23</v>
      </c>
      <c r="O276" s="25">
        <v>952</v>
      </c>
      <c r="P276" s="26">
        <v>975</v>
      </c>
      <c r="Q276" s="25">
        <v>538329.97499999998</v>
      </c>
      <c r="R276" s="25">
        <v>1149042.6029999999</v>
      </c>
      <c r="S276" s="25">
        <v>1137600.618</v>
      </c>
      <c r="T276" s="25">
        <v>1113213.6040000001</v>
      </c>
      <c r="U276" s="25">
        <v>1242357.895</v>
      </c>
      <c r="V276" s="25">
        <v>1366570.034</v>
      </c>
      <c r="W276" s="25">
        <v>1050462.6259999999</v>
      </c>
      <c r="X276" s="25">
        <v>622646.61100000003</v>
      </c>
      <c r="Y276" s="25">
        <v>397869.21799999999</v>
      </c>
      <c r="Z276" s="25">
        <v>177893.38399999999</v>
      </c>
      <c r="AA276" s="25">
        <v>7597577.3550000004</v>
      </c>
      <c r="AB276" s="25">
        <v>575762.60199999996</v>
      </c>
      <c r="AC276" s="25">
        <v>8173339.9570000004</v>
      </c>
      <c r="AD276" s="27">
        <v>0</v>
      </c>
      <c r="AE276" s="27">
        <v>0</v>
      </c>
      <c r="AF276" s="27">
        <v>0</v>
      </c>
      <c r="AG276" s="27">
        <v>0</v>
      </c>
      <c r="AH276" s="27">
        <v>0</v>
      </c>
      <c r="AI276" s="27">
        <v>0</v>
      </c>
      <c r="AJ276" s="27">
        <v>2.1895115000502647E-5</v>
      </c>
      <c r="AK276" s="27">
        <v>1.5739264980918686E-4</v>
      </c>
      <c r="AL276" s="27">
        <v>7.1128900451906789E-4</v>
      </c>
      <c r="AM276" s="27">
        <v>3.2097877231904255E-3</v>
      </c>
      <c r="AN276" s="27">
        <v>3.0272807929837784E-6</v>
      </c>
      <c r="AO276" s="27">
        <v>1.6534592498593718E-3</v>
      </c>
      <c r="AP276" s="27">
        <v>1.1929027853111236E-4</v>
      </c>
    </row>
    <row r="277" spans="1:42" x14ac:dyDescent="0.2">
      <c r="A277" t="s">
        <v>357</v>
      </c>
      <c r="B277" s="23" t="s">
        <v>353</v>
      </c>
      <c r="C277" s="24">
        <v>2013</v>
      </c>
      <c r="D277" s="25">
        <v>0</v>
      </c>
      <c r="E277" s="25">
        <v>0</v>
      </c>
      <c r="F277" s="25">
        <v>0</v>
      </c>
      <c r="G277" s="25">
        <v>0</v>
      </c>
      <c r="H277" s="25">
        <v>11</v>
      </c>
      <c r="I277" s="25">
        <v>0</v>
      </c>
      <c r="J277" s="25">
        <v>52</v>
      </c>
      <c r="K277" s="25">
        <v>122</v>
      </c>
      <c r="L277" s="25">
        <v>334</v>
      </c>
      <c r="M277" s="25">
        <v>690</v>
      </c>
      <c r="N277" s="25">
        <v>63</v>
      </c>
      <c r="O277" s="25">
        <v>1146</v>
      </c>
      <c r="P277" s="26">
        <v>1209</v>
      </c>
      <c r="Q277" s="25">
        <v>538319.11199999996</v>
      </c>
      <c r="R277" s="25">
        <v>1142388.9809999999</v>
      </c>
      <c r="S277" s="25">
        <v>1143321.885</v>
      </c>
      <c r="T277" s="25">
        <v>1122071.4099999999</v>
      </c>
      <c r="U277" s="25">
        <v>1216612.6680000001</v>
      </c>
      <c r="V277" s="25">
        <v>1369036.4140000001</v>
      </c>
      <c r="W277" s="25">
        <v>1078717.834</v>
      </c>
      <c r="X277" s="25">
        <v>643651.13800000004</v>
      </c>
      <c r="Y277" s="25">
        <v>393734.27299999999</v>
      </c>
      <c r="Z277" s="25">
        <v>184432.49400000001</v>
      </c>
      <c r="AA277" s="25">
        <v>7610468.3039999995</v>
      </c>
      <c r="AB277" s="25">
        <v>578166.76699999999</v>
      </c>
      <c r="AC277" s="25">
        <v>8188635.0709999995</v>
      </c>
      <c r="AD277" s="27">
        <v>0</v>
      </c>
      <c r="AE277" s="27">
        <v>0</v>
      </c>
      <c r="AF277" s="27">
        <v>0</v>
      </c>
      <c r="AG277" s="27">
        <v>0</v>
      </c>
      <c r="AH277" s="27">
        <v>9.0414971743496585E-6</v>
      </c>
      <c r="AI277" s="27">
        <v>0</v>
      </c>
      <c r="AJ277" s="27">
        <v>4.8205377125525487E-5</v>
      </c>
      <c r="AK277" s="27">
        <v>1.8954367171490963E-4</v>
      </c>
      <c r="AL277" s="27">
        <v>8.4828785021719459E-4</v>
      </c>
      <c r="AM277" s="27">
        <v>3.7412062540346062E-3</v>
      </c>
      <c r="AN277" s="27">
        <v>8.2780713989555305E-6</v>
      </c>
      <c r="AO277" s="27">
        <v>1.9821270702679457E-3</v>
      </c>
      <c r="AP277" s="27">
        <v>1.4764365361471119E-4</v>
      </c>
    </row>
    <row r="278" spans="1:42" x14ac:dyDescent="0.2">
      <c r="A278" t="s">
        <v>358</v>
      </c>
      <c r="B278" s="23" t="s">
        <v>353</v>
      </c>
      <c r="C278" s="24">
        <v>2014</v>
      </c>
      <c r="D278" s="25">
        <v>0</v>
      </c>
      <c r="E278" s="25">
        <v>0</v>
      </c>
      <c r="F278" s="25">
        <v>0</v>
      </c>
      <c r="G278" s="25">
        <v>0</v>
      </c>
      <c r="H278" s="25">
        <v>0</v>
      </c>
      <c r="I278" s="25">
        <v>0</v>
      </c>
      <c r="J278" s="25">
        <v>43</v>
      </c>
      <c r="K278" s="25">
        <v>119</v>
      </c>
      <c r="L278" s="25">
        <v>274</v>
      </c>
      <c r="M278" s="25">
        <v>633</v>
      </c>
      <c r="N278" s="25">
        <v>43</v>
      </c>
      <c r="O278" s="25">
        <v>1026</v>
      </c>
      <c r="P278" s="26">
        <v>1069</v>
      </c>
      <c r="Q278" s="25">
        <v>536678.34100000001</v>
      </c>
      <c r="R278" s="25">
        <v>1139360.4140000001</v>
      </c>
      <c r="S278" s="25">
        <v>1148660.9939999999</v>
      </c>
      <c r="T278" s="25">
        <v>1132698.93</v>
      </c>
      <c r="U278" s="25">
        <v>1201296.1939999999</v>
      </c>
      <c r="V278" s="25">
        <v>1364410.5430000001</v>
      </c>
      <c r="W278" s="25">
        <v>1107086.1980000001</v>
      </c>
      <c r="X278" s="25">
        <v>669593.62399999995</v>
      </c>
      <c r="Y278" s="25">
        <v>389664.587</v>
      </c>
      <c r="Z278" s="25">
        <v>188698.62599999999</v>
      </c>
      <c r="AA278" s="25">
        <v>7630191.6139999991</v>
      </c>
      <c r="AB278" s="25">
        <v>578363.21299999999</v>
      </c>
      <c r="AC278" s="25">
        <v>8208554.8269999996</v>
      </c>
      <c r="AD278" s="27">
        <v>0</v>
      </c>
      <c r="AE278" s="27">
        <v>0</v>
      </c>
      <c r="AF278" s="27">
        <v>0</v>
      </c>
      <c r="AG278" s="27">
        <v>0</v>
      </c>
      <c r="AH278" s="27">
        <v>0</v>
      </c>
      <c r="AI278" s="27">
        <v>0</v>
      </c>
      <c r="AJ278" s="27">
        <v>3.8840697388948931E-5</v>
      </c>
      <c r="AK278" s="27">
        <v>1.7771973288682332E-4</v>
      </c>
      <c r="AL278" s="27">
        <v>7.0316885121510925E-4</v>
      </c>
      <c r="AM278" s="27">
        <v>3.3545554274465148E-3</v>
      </c>
      <c r="AN278" s="27">
        <v>5.6355072290849036E-6</v>
      </c>
      <c r="AO278" s="27">
        <v>1.7739717480959496E-3</v>
      </c>
      <c r="AP278" s="27">
        <v>1.3022998841206377E-4</v>
      </c>
    </row>
    <row r="279" spans="1:42" x14ac:dyDescent="0.2">
      <c r="A279" t="s">
        <v>359</v>
      </c>
      <c r="B279" s="23" t="s">
        <v>353</v>
      </c>
      <c r="C279" s="24">
        <v>2015</v>
      </c>
      <c r="D279" s="25">
        <v>0</v>
      </c>
      <c r="E279" s="25">
        <v>0</v>
      </c>
      <c r="F279" s="25">
        <v>0</v>
      </c>
      <c r="G279" s="25">
        <v>0</v>
      </c>
      <c r="H279" s="25">
        <v>0</v>
      </c>
      <c r="I279" s="25">
        <v>10</v>
      </c>
      <c r="J279" s="25">
        <v>43</v>
      </c>
      <c r="K279" s="25">
        <v>140</v>
      </c>
      <c r="L279" s="25">
        <v>331</v>
      </c>
      <c r="M279" s="25">
        <v>754</v>
      </c>
      <c r="N279" s="25">
        <v>53</v>
      </c>
      <c r="O279" s="25">
        <v>1225</v>
      </c>
      <c r="P279" s="26">
        <v>1278</v>
      </c>
      <c r="Q279" s="25">
        <v>532953.62</v>
      </c>
      <c r="R279" s="25">
        <v>1130431.939</v>
      </c>
      <c r="S279" s="25">
        <v>1147502.578</v>
      </c>
      <c r="T279" s="25">
        <v>1140738.6950000001</v>
      </c>
      <c r="U279" s="25">
        <v>1188731.6529999999</v>
      </c>
      <c r="V279" s="25">
        <v>1352773.8670000001</v>
      </c>
      <c r="W279" s="25">
        <v>1131040.22</v>
      </c>
      <c r="X279" s="25">
        <v>699335.39599999995</v>
      </c>
      <c r="Y279" s="25">
        <v>388815.15600000002</v>
      </c>
      <c r="Z279" s="25">
        <v>191618.641</v>
      </c>
      <c r="AA279" s="25">
        <v>7624172.5719999997</v>
      </c>
      <c r="AB279" s="25">
        <v>580433.79700000002</v>
      </c>
      <c r="AC279" s="25">
        <v>8204606.3689999999</v>
      </c>
      <c r="AD279" s="27">
        <v>0</v>
      </c>
      <c r="AE279" s="27">
        <v>0</v>
      </c>
      <c r="AF279" s="27">
        <v>0</v>
      </c>
      <c r="AG279" s="27">
        <v>0</v>
      </c>
      <c r="AH279" s="27">
        <v>0</v>
      </c>
      <c r="AI279" s="27">
        <v>7.3922184955987176E-6</v>
      </c>
      <c r="AJ279" s="27">
        <v>3.8018099833797249E-5</v>
      </c>
      <c r="AK279" s="27">
        <v>2.0019006731356696E-4</v>
      </c>
      <c r="AL279" s="27">
        <v>8.5130426345828968E-4</v>
      </c>
      <c r="AM279" s="27">
        <v>3.9348990059897143E-3</v>
      </c>
      <c r="AN279" s="27">
        <v>6.9515740232119191E-6</v>
      </c>
      <c r="AO279" s="27">
        <v>2.1104904751092571E-3</v>
      </c>
      <c r="AP279" s="27">
        <v>1.5576615653722901E-4</v>
      </c>
    </row>
    <row r="280" spans="1:42" x14ac:dyDescent="0.2">
      <c r="A280" t="s">
        <v>360</v>
      </c>
      <c r="B280" s="23" t="s">
        <v>353</v>
      </c>
      <c r="C280" s="24">
        <v>2016</v>
      </c>
      <c r="D280" s="25">
        <v>0</v>
      </c>
      <c r="E280" s="25">
        <v>0</v>
      </c>
      <c r="F280" s="25">
        <v>0</v>
      </c>
      <c r="G280" s="25">
        <v>0</v>
      </c>
      <c r="H280" s="25">
        <v>0</v>
      </c>
      <c r="I280" s="25">
        <v>0</v>
      </c>
      <c r="J280" s="25">
        <v>63</v>
      </c>
      <c r="K280" s="25">
        <v>159</v>
      </c>
      <c r="L280" s="25">
        <v>281</v>
      </c>
      <c r="M280" s="25">
        <v>581</v>
      </c>
      <c r="N280" s="25">
        <v>63</v>
      </c>
      <c r="O280" s="25">
        <v>1021</v>
      </c>
      <c r="P280" s="26">
        <v>1084</v>
      </c>
      <c r="Q280" s="25">
        <v>524747.13300000003</v>
      </c>
      <c r="R280" s="25">
        <v>1116586.865</v>
      </c>
      <c r="S280" s="25">
        <v>1142048.6299999999</v>
      </c>
      <c r="T280" s="25">
        <v>1140935.7439999999</v>
      </c>
      <c r="U280" s="25">
        <v>1161364.8970000001</v>
      </c>
      <c r="V280" s="25">
        <v>1322254.4310000001</v>
      </c>
      <c r="W280" s="25">
        <v>1142373.9539999999</v>
      </c>
      <c r="X280" s="25">
        <v>720345.48699999996</v>
      </c>
      <c r="Y280" s="25">
        <v>387963.21</v>
      </c>
      <c r="Z280" s="25">
        <v>193387.77900000001</v>
      </c>
      <c r="AA280" s="25">
        <v>7550311.6540000001</v>
      </c>
      <c r="AB280" s="25">
        <v>581350.98900000006</v>
      </c>
      <c r="AC280" s="25">
        <v>8131662.6430000002</v>
      </c>
      <c r="AD280" s="27">
        <v>0</v>
      </c>
      <c r="AE280" s="27">
        <v>0</v>
      </c>
      <c r="AF280" s="27">
        <v>0</v>
      </c>
      <c r="AG280" s="27">
        <v>0</v>
      </c>
      <c r="AH280" s="27">
        <v>0</v>
      </c>
      <c r="AI280" s="27">
        <v>0</v>
      </c>
      <c r="AJ280" s="27">
        <v>5.5148316170380758E-5</v>
      </c>
      <c r="AK280" s="27">
        <v>2.2072741881424461E-4</v>
      </c>
      <c r="AL280" s="27">
        <v>7.242954815225907E-4</v>
      </c>
      <c r="AM280" s="27">
        <v>3.0043263488744032E-3</v>
      </c>
      <c r="AN280" s="27">
        <v>8.3440264305677887E-6</v>
      </c>
      <c r="AO280" s="27">
        <v>1.7562540002834671E-3</v>
      </c>
      <c r="AP280" s="27">
        <v>1.3330607129073934E-4</v>
      </c>
    </row>
    <row r="281" spans="1:42" x14ac:dyDescent="0.2">
      <c r="A281" t="s">
        <v>361</v>
      </c>
      <c r="B281" s="28" t="s">
        <v>353</v>
      </c>
      <c r="C281" s="24">
        <v>2017</v>
      </c>
      <c r="D281" s="25">
        <v>0</v>
      </c>
      <c r="E281" s="25">
        <v>0</v>
      </c>
      <c r="F281" s="25">
        <v>0</v>
      </c>
      <c r="G281" s="25">
        <v>0</v>
      </c>
      <c r="H281" s="25">
        <v>0</v>
      </c>
      <c r="I281" s="25">
        <v>0</v>
      </c>
      <c r="J281" s="25">
        <v>69</v>
      </c>
      <c r="K281" s="25">
        <v>131</v>
      </c>
      <c r="L281" s="25">
        <v>343</v>
      </c>
      <c r="M281" s="25">
        <v>650</v>
      </c>
      <c r="N281" s="25">
        <v>69</v>
      </c>
      <c r="O281" s="25">
        <v>1124</v>
      </c>
      <c r="P281" s="26">
        <v>1193</v>
      </c>
      <c r="Q281" s="25">
        <v>540954</v>
      </c>
      <c r="R281" s="25">
        <v>1144564</v>
      </c>
      <c r="S281" s="25">
        <v>1174553</v>
      </c>
      <c r="T281" s="25">
        <v>1176857</v>
      </c>
      <c r="U281" s="25">
        <v>1184412</v>
      </c>
      <c r="V281" s="25">
        <v>1334784</v>
      </c>
      <c r="W281" s="25">
        <v>1190989</v>
      </c>
      <c r="X281" s="25">
        <v>763913</v>
      </c>
      <c r="Y281" s="25">
        <v>404170</v>
      </c>
      <c r="Z281" s="25">
        <v>200709</v>
      </c>
      <c r="AA281" s="25">
        <v>7747113</v>
      </c>
      <c r="AB281" s="25">
        <v>604879</v>
      </c>
      <c r="AC281" s="25">
        <v>8351992</v>
      </c>
      <c r="AD281" s="27">
        <v>0</v>
      </c>
      <c r="AE281" s="27">
        <v>0</v>
      </c>
      <c r="AF281" s="27">
        <v>0</v>
      </c>
      <c r="AG281" s="27">
        <v>0</v>
      </c>
      <c r="AH281" s="27">
        <v>0</v>
      </c>
      <c r="AI281" s="27">
        <v>0</v>
      </c>
      <c r="AJ281" s="27">
        <v>5.7935043900489425E-5</v>
      </c>
      <c r="AK281" s="27">
        <v>1.7148549638505955E-4</v>
      </c>
      <c r="AL281" s="27">
        <v>8.4865279461612689E-4</v>
      </c>
      <c r="AM281" s="27">
        <v>3.238519448554873E-3</v>
      </c>
      <c r="AN281" s="27">
        <v>8.9065436376105523E-6</v>
      </c>
      <c r="AO281" s="27">
        <v>1.8582228842462707E-3</v>
      </c>
      <c r="AP281" s="27">
        <v>1.4284017513426737E-4</v>
      </c>
    </row>
    <row r="282" spans="1:42" x14ac:dyDescent="0.2">
      <c r="A282" t="s">
        <v>362</v>
      </c>
      <c r="B282" s="23" t="s">
        <v>363</v>
      </c>
      <c r="C282" s="24">
        <v>2009</v>
      </c>
      <c r="D282" s="25">
        <v>0</v>
      </c>
      <c r="E282" s="25">
        <v>0</v>
      </c>
      <c r="F282" s="25">
        <v>0</v>
      </c>
      <c r="G282" s="25">
        <v>0</v>
      </c>
      <c r="H282" s="25">
        <v>0</v>
      </c>
      <c r="I282" s="25">
        <v>0</v>
      </c>
      <c r="J282" s="25">
        <v>0</v>
      </c>
      <c r="K282" s="25">
        <v>0</v>
      </c>
      <c r="L282" s="25">
        <v>0</v>
      </c>
      <c r="M282" s="25">
        <v>112</v>
      </c>
      <c r="N282" s="25">
        <v>0</v>
      </c>
      <c r="O282" s="25">
        <v>112</v>
      </c>
      <c r="P282" s="26">
        <v>112</v>
      </c>
      <c r="Q282" s="25">
        <v>145687.715</v>
      </c>
      <c r="R282" s="25">
        <v>271598.29399999999</v>
      </c>
      <c r="S282" s="25">
        <v>289012.26299999998</v>
      </c>
      <c r="T282" s="25">
        <v>263018.15700000001</v>
      </c>
      <c r="U282" s="25">
        <v>254305.32800000001</v>
      </c>
      <c r="V282" s="25">
        <v>275628.86099999998</v>
      </c>
      <c r="W282" s="25">
        <v>218002.09599999999</v>
      </c>
      <c r="X282" s="25">
        <v>132610.073</v>
      </c>
      <c r="Y282" s="25">
        <v>84982.486999999994</v>
      </c>
      <c r="Z282" s="25">
        <v>31077.452000000001</v>
      </c>
      <c r="AA282" s="25">
        <v>1717252.7139999999</v>
      </c>
      <c r="AB282" s="25">
        <v>116059.939</v>
      </c>
      <c r="AC282" s="25">
        <v>1833312.6529999999</v>
      </c>
      <c r="AD282" s="27">
        <v>0</v>
      </c>
      <c r="AE282" s="27">
        <v>0</v>
      </c>
      <c r="AF282" s="27">
        <v>0</v>
      </c>
      <c r="AG282" s="27">
        <v>0</v>
      </c>
      <c r="AH282" s="27">
        <v>0</v>
      </c>
      <c r="AI282" s="27">
        <v>0</v>
      </c>
      <c r="AJ282" s="27">
        <v>0</v>
      </c>
      <c r="AK282" s="27">
        <v>0</v>
      </c>
      <c r="AL282" s="27">
        <v>0</v>
      </c>
      <c r="AM282" s="27">
        <v>3.6038990583912734E-3</v>
      </c>
      <c r="AN282" s="27">
        <v>0</v>
      </c>
      <c r="AO282" s="27">
        <v>9.6501860129359542E-4</v>
      </c>
      <c r="AP282" s="27">
        <v>6.1091598215244527E-5</v>
      </c>
    </row>
    <row r="283" spans="1:42" x14ac:dyDescent="0.2">
      <c r="A283" t="s">
        <v>364</v>
      </c>
      <c r="B283" s="23" t="s">
        <v>363</v>
      </c>
      <c r="C283" s="24">
        <v>2010</v>
      </c>
      <c r="D283" s="25">
        <v>0</v>
      </c>
      <c r="E283" s="25">
        <v>0</v>
      </c>
      <c r="F283" s="25">
        <v>0</v>
      </c>
      <c r="G283" s="25">
        <v>0</v>
      </c>
      <c r="H283" s="25">
        <v>0</v>
      </c>
      <c r="I283" s="25">
        <v>0</v>
      </c>
      <c r="J283" s="25">
        <v>0</v>
      </c>
      <c r="K283" s="25">
        <v>0</v>
      </c>
      <c r="L283" s="25">
        <v>23</v>
      </c>
      <c r="M283" s="25">
        <v>109</v>
      </c>
      <c r="N283" s="25">
        <v>0</v>
      </c>
      <c r="O283" s="25">
        <v>132</v>
      </c>
      <c r="P283" s="26">
        <v>132</v>
      </c>
      <c r="Q283" s="25">
        <v>150001.49100000001</v>
      </c>
      <c r="R283" s="25">
        <v>292463.37</v>
      </c>
      <c r="S283" s="25">
        <v>310063.80499999999</v>
      </c>
      <c r="T283" s="25">
        <v>269445.39500000002</v>
      </c>
      <c r="U283" s="25">
        <v>267406.30499999999</v>
      </c>
      <c r="V283" s="25">
        <v>301118.09700000001</v>
      </c>
      <c r="W283" s="25">
        <v>248443.29800000001</v>
      </c>
      <c r="X283" s="25">
        <v>149410.55100000001</v>
      </c>
      <c r="Y283" s="25">
        <v>86890.615999999995</v>
      </c>
      <c r="Z283" s="25">
        <v>31526.686000000002</v>
      </c>
      <c r="AA283" s="25">
        <v>1838941.7609999999</v>
      </c>
      <c r="AB283" s="25">
        <v>118417.302</v>
      </c>
      <c r="AC283" s="25">
        <v>1957359.0629999998</v>
      </c>
      <c r="AD283" s="27">
        <v>0</v>
      </c>
      <c r="AE283" s="27">
        <v>0</v>
      </c>
      <c r="AF283" s="27">
        <v>0</v>
      </c>
      <c r="AG283" s="27">
        <v>0</v>
      </c>
      <c r="AH283" s="27">
        <v>0</v>
      </c>
      <c r="AI283" s="27">
        <v>0</v>
      </c>
      <c r="AJ283" s="27">
        <v>0</v>
      </c>
      <c r="AK283" s="27">
        <v>0</v>
      </c>
      <c r="AL283" s="27">
        <v>2.6470062083574136E-4</v>
      </c>
      <c r="AM283" s="27">
        <v>3.4573884486304714E-3</v>
      </c>
      <c r="AN283" s="27">
        <v>0</v>
      </c>
      <c r="AO283" s="27">
        <v>1.1147019715075084E-3</v>
      </c>
      <c r="AP283" s="27">
        <v>6.7437805610221868E-5</v>
      </c>
    </row>
    <row r="284" spans="1:42" x14ac:dyDescent="0.2">
      <c r="A284" t="s">
        <v>365</v>
      </c>
      <c r="B284" s="23" t="s">
        <v>363</v>
      </c>
      <c r="C284" s="24">
        <v>2011</v>
      </c>
      <c r="D284" s="25">
        <v>0</v>
      </c>
      <c r="E284" s="25">
        <v>0</v>
      </c>
      <c r="F284" s="25">
        <v>0</v>
      </c>
      <c r="G284" s="25">
        <v>0</v>
      </c>
      <c r="H284" s="25">
        <v>0</v>
      </c>
      <c r="I284" s="25">
        <v>0</v>
      </c>
      <c r="J284" s="25">
        <v>0</v>
      </c>
      <c r="K284" s="25">
        <v>0</v>
      </c>
      <c r="L284" s="25">
        <v>24</v>
      </c>
      <c r="M284" s="25">
        <v>138</v>
      </c>
      <c r="N284" s="25">
        <v>0</v>
      </c>
      <c r="O284" s="25">
        <v>162</v>
      </c>
      <c r="P284" s="26">
        <v>162</v>
      </c>
      <c r="Q284" s="25">
        <v>145428.52100000001</v>
      </c>
      <c r="R284" s="25">
        <v>284002.15899999999</v>
      </c>
      <c r="S284" s="25">
        <v>296388.12800000003</v>
      </c>
      <c r="T284" s="25">
        <v>262657.18099999998</v>
      </c>
      <c r="U284" s="25">
        <v>252639.36499999999</v>
      </c>
      <c r="V284" s="25">
        <v>291065.71100000001</v>
      </c>
      <c r="W284" s="25">
        <v>250285.33</v>
      </c>
      <c r="X284" s="25">
        <v>150233.12599999999</v>
      </c>
      <c r="Y284" s="25">
        <v>84756.047000000006</v>
      </c>
      <c r="Z284" s="25">
        <v>31528.97</v>
      </c>
      <c r="AA284" s="25">
        <v>1782466.395</v>
      </c>
      <c r="AB284" s="25">
        <v>116285.01700000001</v>
      </c>
      <c r="AC284" s="25">
        <v>1898751.412</v>
      </c>
      <c r="AD284" s="27">
        <v>0</v>
      </c>
      <c r="AE284" s="27">
        <v>0</v>
      </c>
      <c r="AF284" s="27">
        <v>0</v>
      </c>
      <c r="AG284" s="27">
        <v>0</v>
      </c>
      <c r="AH284" s="27">
        <v>0</v>
      </c>
      <c r="AI284" s="27">
        <v>0</v>
      </c>
      <c r="AJ284" s="27">
        <v>0</v>
      </c>
      <c r="AK284" s="27">
        <v>0</v>
      </c>
      <c r="AL284" s="27">
        <v>2.83165636547443E-4</v>
      </c>
      <c r="AM284" s="27">
        <v>4.3769269976152089E-3</v>
      </c>
      <c r="AN284" s="27">
        <v>0</v>
      </c>
      <c r="AO284" s="27">
        <v>1.3931287467584925E-3</v>
      </c>
      <c r="AP284" s="27">
        <v>8.5319225558527193E-5</v>
      </c>
    </row>
    <row r="285" spans="1:42" x14ac:dyDescent="0.2">
      <c r="A285" t="s">
        <v>366</v>
      </c>
      <c r="B285" s="23" t="s">
        <v>363</v>
      </c>
      <c r="C285" s="24">
        <v>2012</v>
      </c>
      <c r="D285" s="25">
        <v>0</v>
      </c>
      <c r="E285" s="25">
        <v>0</v>
      </c>
      <c r="F285" s="25">
        <v>0</v>
      </c>
      <c r="G285" s="25">
        <v>0</v>
      </c>
      <c r="H285" s="25">
        <v>0</v>
      </c>
      <c r="I285" s="25">
        <v>0</v>
      </c>
      <c r="J285" s="25">
        <v>0</v>
      </c>
      <c r="K285" s="25">
        <v>0</v>
      </c>
      <c r="L285" s="25">
        <v>10</v>
      </c>
      <c r="M285" s="25">
        <v>93</v>
      </c>
      <c r="N285" s="25">
        <v>0</v>
      </c>
      <c r="O285" s="25">
        <v>103</v>
      </c>
      <c r="P285" s="26">
        <v>103</v>
      </c>
      <c r="Q285" s="25">
        <v>141338.978</v>
      </c>
      <c r="R285" s="25">
        <v>279260.897</v>
      </c>
      <c r="S285" s="25">
        <v>288433.09999999998</v>
      </c>
      <c r="T285" s="25">
        <v>264130.989</v>
      </c>
      <c r="U285" s="25">
        <v>245823.144</v>
      </c>
      <c r="V285" s="25">
        <v>281549.95400000003</v>
      </c>
      <c r="W285" s="25">
        <v>250341.323</v>
      </c>
      <c r="X285" s="25">
        <v>150571.74</v>
      </c>
      <c r="Y285" s="25">
        <v>83802.455000000002</v>
      </c>
      <c r="Z285" s="25">
        <v>32115.852999999999</v>
      </c>
      <c r="AA285" s="25">
        <v>1750878.385</v>
      </c>
      <c r="AB285" s="25">
        <v>115918.308</v>
      </c>
      <c r="AC285" s="25">
        <v>1866796.693</v>
      </c>
      <c r="AD285" s="27">
        <v>0</v>
      </c>
      <c r="AE285" s="27">
        <v>0</v>
      </c>
      <c r="AF285" s="27">
        <v>0</v>
      </c>
      <c r="AG285" s="27">
        <v>0</v>
      </c>
      <c r="AH285" s="27">
        <v>0</v>
      </c>
      <c r="AI285" s="27">
        <v>0</v>
      </c>
      <c r="AJ285" s="27">
        <v>0</v>
      </c>
      <c r="AK285" s="27">
        <v>0</v>
      </c>
      <c r="AL285" s="27">
        <v>1.1932824640996496E-4</v>
      </c>
      <c r="AM285" s="27">
        <v>2.8957661501315254E-3</v>
      </c>
      <c r="AN285" s="27">
        <v>0</v>
      </c>
      <c r="AO285" s="27">
        <v>8.8855679294421721E-4</v>
      </c>
      <c r="AP285" s="27">
        <v>5.5174728124504989E-5</v>
      </c>
    </row>
    <row r="286" spans="1:42" x14ac:dyDescent="0.2">
      <c r="A286" t="s">
        <v>367</v>
      </c>
      <c r="B286" s="23" t="s">
        <v>363</v>
      </c>
      <c r="C286" s="24">
        <v>2013</v>
      </c>
      <c r="D286" s="25">
        <v>0</v>
      </c>
      <c r="E286" s="25">
        <v>0</v>
      </c>
      <c r="F286" s="25">
        <v>0</v>
      </c>
      <c r="G286" s="25">
        <v>0</v>
      </c>
      <c r="H286" s="25">
        <v>0</v>
      </c>
      <c r="I286" s="25">
        <v>0</v>
      </c>
      <c r="J286" s="25">
        <v>0</v>
      </c>
      <c r="K286" s="25">
        <v>0</v>
      </c>
      <c r="L286" s="25">
        <v>45</v>
      </c>
      <c r="M286" s="25">
        <v>121</v>
      </c>
      <c r="N286" s="25">
        <v>0</v>
      </c>
      <c r="O286" s="25">
        <v>166</v>
      </c>
      <c r="P286" s="26">
        <v>166</v>
      </c>
      <c r="Q286" s="25">
        <v>141825.41899999999</v>
      </c>
      <c r="R286" s="25">
        <v>285036.39299999998</v>
      </c>
      <c r="S286" s="25">
        <v>293234.66499999998</v>
      </c>
      <c r="T286" s="25">
        <v>271578.71100000001</v>
      </c>
      <c r="U286" s="25">
        <v>249241.18900000001</v>
      </c>
      <c r="V286" s="25">
        <v>282766.58199999999</v>
      </c>
      <c r="W286" s="25">
        <v>260762.198</v>
      </c>
      <c r="X286" s="25">
        <v>161558.23199999999</v>
      </c>
      <c r="Y286" s="25">
        <v>88173.687999999995</v>
      </c>
      <c r="Z286" s="25">
        <v>33530.392999999996</v>
      </c>
      <c r="AA286" s="25">
        <v>1784445.1569999999</v>
      </c>
      <c r="AB286" s="25">
        <v>121704.08099999999</v>
      </c>
      <c r="AC286" s="25">
        <v>1906149.2379999999</v>
      </c>
      <c r="AD286" s="27">
        <v>0</v>
      </c>
      <c r="AE286" s="27">
        <v>0</v>
      </c>
      <c r="AF286" s="27">
        <v>0</v>
      </c>
      <c r="AG286" s="27">
        <v>0</v>
      </c>
      <c r="AH286" s="27">
        <v>0</v>
      </c>
      <c r="AI286" s="27">
        <v>0</v>
      </c>
      <c r="AJ286" s="27">
        <v>0</v>
      </c>
      <c r="AK286" s="27">
        <v>0</v>
      </c>
      <c r="AL286" s="27">
        <v>5.1035633215205879E-4</v>
      </c>
      <c r="AM286" s="27">
        <v>3.6086663225211829E-3</v>
      </c>
      <c r="AN286" s="27">
        <v>0</v>
      </c>
      <c r="AO286" s="27">
        <v>1.3639641221233987E-3</v>
      </c>
      <c r="AP286" s="27">
        <v>8.7086570500730125E-5</v>
      </c>
    </row>
    <row r="287" spans="1:42" x14ac:dyDescent="0.2">
      <c r="A287" t="s">
        <v>368</v>
      </c>
      <c r="B287" s="23" t="s">
        <v>363</v>
      </c>
      <c r="C287" s="24">
        <v>2014</v>
      </c>
      <c r="D287" s="25">
        <v>0</v>
      </c>
      <c r="E287" s="25">
        <v>0</v>
      </c>
      <c r="F287" s="25">
        <v>0</v>
      </c>
      <c r="G287" s="25">
        <v>0</v>
      </c>
      <c r="H287" s="25">
        <v>0</v>
      </c>
      <c r="I287" s="25">
        <v>0</v>
      </c>
      <c r="J287" s="25">
        <v>0</v>
      </c>
      <c r="K287" s="25">
        <v>10</v>
      </c>
      <c r="L287" s="25">
        <v>22</v>
      </c>
      <c r="M287" s="25">
        <v>97</v>
      </c>
      <c r="N287" s="25">
        <v>0</v>
      </c>
      <c r="O287" s="25">
        <v>129</v>
      </c>
      <c r="P287" s="26">
        <v>129</v>
      </c>
      <c r="Q287" s="25">
        <v>135156.05300000001</v>
      </c>
      <c r="R287" s="25">
        <v>277341.342</v>
      </c>
      <c r="S287" s="25">
        <v>285033.984</v>
      </c>
      <c r="T287" s="25">
        <v>264852.35100000002</v>
      </c>
      <c r="U287" s="25">
        <v>239268.01699999999</v>
      </c>
      <c r="V287" s="25">
        <v>268354.179</v>
      </c>
      <c r="W287" s="25">
        <v>256777.951</v>
      </c>
      <c r="X287" s="25">
        <v>163638.78599999999</v>
      </c>
      <c r="Y287" s="25">
        <v>87909.217000000004</v>
      </c>
      <c r="Z287" s="25">
        <v>32156.394</v>
      </c>
      <c r="AA287" s="25">
        <v>1726783.8769999999</v>
      </c>
      <c r="AB287" s="25">
        <v>120065.611</v>
      </c>
      <c r="AC287" s="25">
        <v>1846849.4879999999</v>
      </c>
      <c r="AD287" s="27">
        <v>0</v>
      </c>
      <c r="AE287" s="27">
        <v>0</v>
      </c>
      <c r="AF287" s="27">
        <v>0</v>
      </c>
      <c r="AG287" s="27">
        <v>0</v>
      </c>
      <c r="AH287" s="27">
        <v>0</v>
      </c>
      <c r="AI287" s="27">
        <v>0</v>
      </c>
      <c r="AJ287" s="27">
        <v>0</v>
      </c>
      <c r="AK287" s="27">
        <v>6.1110206476354571E-5</v>
      </c>
      <c r="AL287" s="27">
        <v>2.5025817258729537E-4</v>
      </c>
      <c r="AM287" s="27">
        <v>3.0165073857472951E-3</v>
      </c>
      <c r="AN287" s="27">
        <v>0</v>
      </c>
      <c r="AO287" s="27">
        <v>1.074412555981579E-3</v>
      </c>
      <c r="AP287" s="27">
        <v>6.9848680598058569E-5</v>
      </c>
    </row>
    <row r="288" spans="1:42" x14ac:dyDescent="0.2">
      <c r="A288" t="s">
        <v>369</v>
      </c>
      <c r="B288" s="23" t="s">
        <v>363</v>
      </c>
      <c r="C288" s="24">
        <v>2015</v>
      </c>
      <c r="D288" s="25">
        <v>0</v>
      </c>
      <c r="E288" s="25">
        <v>0</v>
      </c>
      <c r="F288" s="25">
        <v>0</v>
      </c>
      <c r="G288" s="25">
        <v>0</v>
      </c>
      <c r="H288" s="25">
        <v>0</v>
      </c>
      <c r="I288" s="25">
        <v>0</v>
      </c>
      <c r="J288" s="25">
        <v>0</v>
      </c>
      <c r="K288" s="25">
        <v>11</v>
      </c>
      <c r="L288" s="25">
        <v>30</v>
      </c>
      <c r="M288" s="25">
        <v>74</v>
      </c>
      <c r="N288" s="25">
        <v>0</v>
      </c>
      <c r="O288" s="25">
        <v>115</v>
      </c>
      <c r="P288" s="26">
        <v>115</v>
      </c>
      <c r="Q288" s="25">
        <v>128869.738</v>
      </c>
      <c r="R288" s="25">
        <v>266470.16499999998</v>
      </c>
      <c r="S288" s="25">
        <v>272675.62900000002</v>
      </c>
      <c r="T288" s="25">
        <v>260844.261</v>
      </c>
      <c r="U288" s="25">
        <v>229266.54500000001</v>
      </c>
      <c r="V288" s="25">
        <v>252581.16699999999</v>
      </c>
      <c r="W288" s="25">
        <v>248354.46400000001</v>
      </c>
      <c r="X288" s="25">
        <v>163729.35500000001</v>
      </c>
      <c r="Y288" s="25">
        <v>85568.476999999999</v>
      </c>
      <c r="Z288" s="25">
        <v>31964.422999999999</v>
      </c>
      <c r="AA288" s="25">
        <v>1659061.9689999998</v>
      </c>
      <c r="AB288" s="25">
        <v>117532.9</v>
      </c>
      <c r="AC288" s="25">
        <v>1776594.8689999997</v>
      </c>
      <c r="AD288" s="27">
        <v>0</v>
      </c>
      <c r="AE288" s="27">
        <v>0</v>
      </c>
      <c r="AF288" s="27">
        <v>0</v>
      </c>
      <c r="AG288" s="27">
        <v>0</v>
      </c>
      <c r="AH288" s="27">
        <v>0</v>
      </c>
      <c r="AI288" s="27">
        <v>0</v>
      </c>
      <c r="AJ288" s="27">
        <v>0</v>
      </c>
      <c r="AK288" s="27">
        <v>6.718404283703432E-5</v>
      </c>
      <c r="AL288" s="27">
        <v>3.5059640012057242E-4</v>
      </c>
      <c r="AM288" s="27">
        <v>2.3150738557051382E-3</v>
      </c>
      <c r="AN288" s="27">
        <v>0</v>
      </c>
      <c r="AO288" s="27">
        <v>9.7844943841256357E-4</v>
      </c>
      <c r="AP288" s="27">
        <v>6.4730570827737778E-5</v>
      </c>
    </row>
    <row r="289" spans="1:42" x14ac:dyDescent="0.2">
      <c r="A289" t="s">
        <v>370</v>
      </c>
      <c r="B289" s="23" t="s">
        <v>363</v>
      </c>
      <c r="C289" s="24">
        <v>2016</v>
      </c>
      <c r="D289" s="25">
        <v>0</v>
      </c>
      <c r="E289" s="25">
        <v>0</v>
      </c>
      <c r="F289" s="25">
        <v>0</v>
      </c>
      <c r="G289" s="25">
        <v>0</v>
      </c>
      <c r="H289" s="25">
        <v>0</v>
      </c>
      <c r="I289" s="25">
        <v>0</v>
      </c>
      <c r="J289" s="25">
        <v>0</v>
      </c>
      <c r="K289" s="25">
        <v>0</v>
      </c>
      <c r="L289" s="25">
        <v>38</v>
      </c>
      <c r="M289" s="25">
        <v>81</v>
      </c>
      <c r="N289" s="25">
        <v>0</v>
      </c>
      <c r="O289" s="25">
        <v>119</v>
      </c>
      <c r="P289" s="26">
        <v>119</v>
      </c>
      <c r="Q289" s="25">
        <v>131566.00099999999</v>
      </c>
      <c r="R289" s="25">
        <v>280874.83199999999</v>
      </c>
      <c r="S289" s="25">
        <v>287261.99300000002</v>
      </c>
      <c r="T289" s="25">
        <v>274733.90899999999</v>
      </c>
      <c r="U289" s="25">
        <v>245429.82699999999</v>
      </c>
      <c r="V289" s="25">
        <v>263946.48200000002</v>
      </c>
      <c r="W289" s="25">
        <v>268325.53499999997</v>
      </c>
      <c r="X289" s="25">
        <v>183832.69500000001</v>
      </c>
      <c r="Y289" s="25">
        <v>92547.8</v>
      </c>
      <c r="Z289" s="25">
        <v>34864.472000000002</v>
      </c>
      <c r="AA289" s="25">
        <v>1752138.5789999999</v>
      </c>
      <c r="AB289" s="25">
        <v>127412.272</v>
      </c>
      <c r="AC289" s="25">
        <v>1879550.8509999998</v>
      </c>
      <c r="AD289" s="27">
        <v>0</v>
      </c>
      <c r="AE289" s="27">
        <v>0</v>
      </c>
      <c r="AF289" s="27">
        <v>0</v>
      </c>
      <c r="AG289" s="27">
        <v>0</v>
      </c>
      <c r="AH289" s="27">
        <v>0</v>
      </c>
      <c r="AI289" s="27">
        <v>0</v>
      </c>
      <c r="AJ289" s="27">
        <v>0</v>
      </c>
      <c r="AK289" s="27">
        <v>0</v>
      </c>
      <c r="AL289" s="27">
        <v>4.1059863119382629E-4</v>
      </c>
      <c r="AM289" s="27">
        <v>2.3232819931992658E-3</v>
      </c>
      <c r="AN289" s="27">
        <v>0</v>
      </c>
      <c r="AO289" s="27">
        <v>9.3397596740131907E-4</v>
      </c>
      <c r="AP289" s="27">
        <v>6.3312998388251649E-5</v>
      </c>
    </row>
    <row r="290" spans="1:42" x14ac:dyDescent="0.2">
      <c r="A290" t="s">
        <v>371</v>
      </c>
      <c r="B290" s="28" t="s">
        <v>363</v>
      </c>
      <c r="C290" s="24">
        <v>2017</v>
      </c>
      <c r="D290" s="25">
        <v>0</v>
      </c>
      <c r="E290" s="25">
        <v>0</v>
      </c>
      <c r="F290" s="25">
        <v>0</v>
      </c>
      <c r="G290" s="25">
        <v>0</v>
      </c>
      <c r="H290" s="25">
        <v>0</v>
      </c>
      <c r="I290" s="25">
        <v>0</v>
      </c>
      <c r="J290" s="25">
        <v>0</v>
      </c>
      <c r="K290" s="25">
        <v>11</v>
      </c>
      <c r="L290" s="25">
        <v>55</v>
      </c>
      <c r="M290" s="25">
        <v>54</v>
      </c>
      <c r="N290" s="25">
        <v>0</v>
      </c>
      <c r="O290" s="25">
        <v>120</v>
      </c>
      <c r="P290" s="26">
        <v>120</v>
      </c>
      <c r="Q290" s="25">
        <v>131975</v>
      </c>
      <c r="R290" s="25">
        <v>282371</v>
      </c>
      <c r="S290" s="25">
        <v>286425</v>
      </c>
      <c r="T290" s="25">
        <v>278333</v>
      </c>
      <c r="U290" s="25">
        <v>243737</v>
      </c>
      <c r="V290" s="25">
        <v>256900</v>
      </c>
      <c r="W290" s="25">
        <v>267011</v>
      </c>
      <c r="X290" s="25">
        <v>188108</v>
      </c>
      <c r="Y290" s="25">
        <v>94595</v>
      </c>
      <c r="Z290" s="25">
        <v>36113</v>
      </c>
      <c r="AA290" s="25">
        <v>1746752</v>
      </c>
      <c r="AB290" s="25">
        <v>130708</v>
      </c>
      <c r="AC290" s="25">
        <v>1877460</v>
      </c>
      <c r="AD290" s="27">
        <v>0</v>
      </c>
      <c r="AE290" s="27">
        <v>0</v>
      </c>
      <c r="AF290" s="27">
        <v>0</v>
      </c>
      <c r="AG290" s="27">
        <v>0</v>
      </c>
      <c r="AH290" s="27">
        <v>0</v>
      </c>
      <c r="AI290" s="27">
        <v>0</v>
      </c>
      <c r="AJ290" s="27">
        <v>0</v>
      </c>
      <c r="AK290" s="27">
        <v>5.8477045101750055E-5</v>
      </c>
      <c r="AL290" s="27">
        <v>5.81426079602516E-4</v>
      </c>
      <c r="AM290" s="27">
        <v>1.495306399357572E-3</v>
      </c>
      <c r="AN290" s="27">
        <v>0</v>
      </c>
      <c r="AO290" s="27">
        <v>9.1807693484714022E-4</v>
      </c>
      <c r="AP290" s="27">
        <v>6.3916142021667568E-5</v>
      </c>
    </row>
    <row r="291" spans="1:42" x14ac:dyDescent="0.2">
      <c r="A291" t="s">
        <v>372</v>
      </c>
      <c r="B291" s="23" t="s">
        <v>373</v>
      </c>
      <c r="C291" s="24">
        <v>2009</v>
      </c>
      <c r="D291" s="25">
        <v>0</v>
      </c>
      <c r="E291" s="25">
        <v>0</v>
      </c>
      <c r="F291" s="25">
        <v>0</v>
      </c>
      <c r="G291" s="25">
        <v>10</v>
      </c>
      <c r="H291" s="25">
        <v>25</v>
      </c>
      <c r="I291" s="25">
        <v>190</v>
      </c>
      <c r="J291" s="25">
        <v>286</v>
      </c>
      <c r="K291" s="25">
        <v>534</v>
      </c>
      <c r="L291" s="25">
        <v>1254</v>
      </c>
      <c r="M291" s="25">
        <v>2090</v>
      </c>
      <c r="N291" s="25">
        <v>511</v>
      </c>
      <c r="O291" s="25">
        <v>3878</v>
      </c>
      <c r="P291" s="26">
        <v>4389</v>
      </c>
      <c r="Q291" s="25">
        <v>1218885.25</v>
      </c>
      <c r="R291" s="25">
        <v>2458883.1009999998</v>
      </c>
      <c r="S291" s="25">
        <v>2697088.4879999999</v>
      </c>
      <c r="T291" s="25">
        <v>2607132.2549999999</v>
      </c>
      <c r="U291" s="25">
        <v>2835916.2370000002</v>
      </c>
      <c r="V291" s="25">
        <v>2882213.9929999998</v>
      </c>
      <c r="W291" s="25">
        <v>2162934.6439999999</v>
      </c>
      <c r="X291" s="25">
        <v>1304993.324</v>
      </c>
      <c r="Y291" s="25">
        <v>891487.54299999995</v>
      </c>
      <c r="Z291" s="25">
        <v>365830.23300000001</v>
      </c>
      <c r="AA291" s="25">
        <v>16863053.968000002</v>
      </c>
      <c r="AB291" s="25">
        <v>1257317.7760000001</v>
      </c>
      <c r="AC291" s="25">
        <v>18120371.744000003</v>
      </c>
      <c r="AD291" s="27">
        <v>0</v>
      </c>
      <c r="AE291" s="27">
        <v>0</v>
      </c>
      <c r="AF291" s="27">
        <v>0</v>
      </c>
      <c r="AG291" s="27">
        <v>3.8356320362428256E-6</v>
      </c>
      <c r="AH291" s="27">
        <v>8.8154930931410301E-6</v>
      </c>
      <c r="AI291" s="27">
        <v>6.5921545194579865E-5</v>
      </c>
      <c r="AJ291" s="27">
        <v>1.3222775861183164E-4</v>
      </c>
      <c r="AK291" s="27">
        <v>4.0919749563408491E-4</v>
      </c>
      <c r="AL291" s="27">
        <v>1.4066377145103867E-3</v>
      </c>
      <c r="AM291" s="27">
        <v>5.7130324709931775E-3</v>
      </c>
      <c r="AN291" s="27">
        <v>3.0302933322142823E-5</v>
      </c>
      <c r="AO291" s="27">
        <v>3.0843435717081598E-3</v>
      </c>
      <c r="AP291" s="27">
        <v>2.4221357387180982E-4</v>
      </c>
    </row>
    <row r="292" spans="1:42" x14ac:dyDescent="0.2">
      <c r="A292" t="s">
        <v>374</v>
      </c>
      <c r="B292" s="23" t="s">
        <v>373</v>
      </c>
      <c r="C292" s="24">
        <v>2010</v>
      </c>
      <c r="D292" s="25">
        <v>0</v>
      </c>
      <c r="E292" s="25">
        <v>0</v>
      </c>
      <c r="F292" s="25">
        <v>0</v>
      </c>
      <c r="G292" s="25">
        <v>0</v>
      </c>
      <c r="H292" s="25">
        <v>0</v>
      </c>
      <c r="I292" s="25">
        <v>131</v>
      </c>
      <c r="J292" s="25">
        <v>326</v>
      </c>
      <c r="K292" s="25">
        <v>523</v>
      </c>
      <c r="L292" s="25">
        <v>1269</v>
      </c>
      <c r="M292" s="25">
        <v>2273</v>
      </c>
      <c r="N292" s="25">
        <v>457</v>
      </c>
      <c r="O292" s="25">
        <v>4065</v>
      </c>
      <c r="P292" s="26">
        <v>4522</v>
      </c>
      <c r="Q292" s="25">
        <v>1160340.308</v>
      </c>
      <c r="R292" s="25">
        <v>2408401.9199999999</v>
      </c>
      <c r="S292" s="25">
        <v>2752967.0010000002</v>
      </c>
      <c r="T292" s="25">
        <v>2606551.7590000001</v>
      </c>
      <c r="U292" s="25">
        <v>2726523.8130000001</v>
      </c>
      <c r="V292" s="25">
        <v>2837319.5559999999</v>
      </c>
      <c r="W292" s="25">
        <v>2192211.06</v>
      </c>
      <c r="X292" s="25">
        <v>1306542.328</v>
      </c>
      <c r="Y292" s="25">
        <v>883289.32200000004</v>
      </c>
      <c r="Z292" s="25">
        <v>366708.06099999999</v>
      </c>
      <c r="AA292" s="25">
        <v>16684315.416999999</v>
      </c>
      <c r="AB292" s="25">
        <v>1249997.3829999999</v>
      </c>
      <c r="AC292" s="25">
        <v>17934312.800000001</v>
      </c>
      <c r="AD292" s="27">
        <v>0</v>
      </c>
      <c r="AE292" s="27">
        <v>0</v>
      </c>
      <c r="AF292" s="27">
        <v>0</v>
      </c>
      <c r="AG292" s="27">
        <v>0</v>
      </c>
      <c r="AH292" s="27">
        <v>0</v>
      </c>
      <c r="AI292" s="27">
        <v>4.6170336972787571E-5</v>
      </c>
      <c r="AJ292" s="27">
        <v>1.4870830913516145E-4</v>
      </c>
      <c r="AK292" s="27">
        <v>4.002931927973481E-4</v>
      </c>
      <c r="AL292" s="27">
        <v>1.4366753547146356E-3</v>
      </c>
      <c r="AM292" s="27">
        <v>6.1983911501743618E-3</v>
      </c>
      <c r="AN292" s="27">
        <v>2.7390994990082307E-5</v>
      </c>
      <c r="AO292" s="27">
        <v>3.2520068084014543E-3</v>
      </c>
      <c r="AP292" s="27">
        <v>2.5214236254427321E-4</v>
      </c>
    </row>
    <row r="293" spans="1:42" x14ac:dyDescent="0.2">
      <c r="A293" t="s">
        <v>375</v>
      </c>
      <c r="B293" s="23" t="s">
        <v>373</v>
      </c>
      <c r="C293" s="24">
        <v>2011</v>
      </c>
      <c r="D293" s="25">
        <v>0</v>
      </c>
      <c r="E293" s="25">
        <v>0</v>
      </c>
      <c r="F293" s="25">
        <v>0</v>
      </c>
      <c r="G293" s="25">
        <v>0</v>
      </c>
      <c r="H293" s="25">
        <v>10</v>
      </c>
      <c r="I293" s="25">
        <v>148</v>
      </c>
      <c r="J293" s="25">
        <v>333</v>
      </c>
      <c r="K293" s="25">
        <v>530</v>
      </c>
      <c r="L293" s="25">
        <v>1268</v>
      </c>
      <c r="M293" s="25">
        <v>2498</v>
      </c>
      <c r="N293" s="25">
        <v>491</v>
      </c>
      <c r="O293" s="25">
        <v>4296</v>
      </c>
      <c r="P293" s="26">
        <v>4787</v>
      </c>
      <c r="Q293" s="25">
        <v>1161309.591</v>
      </c>
      <c r="R293" s="25">
        <v>2391236.182</v>
      </c>
      <c r="S293" s="25">
        <v>2759587.9279999998</v>
      </c>
      <c r="T293" s="25">
        <v>2637720.3080000002</v>
      </c>
      <c r="U293" s="25">
        <v>2676821.9559999998</v>
      </c>
      <c r="V293" s="25">
        <v>2856004.656</v>
      </c>
      <c r="W293" s="25">
        <v>2264508.1719999998</v>
      </c>
      <c r="X293" s="25">
        <v>1343995.726</v>
      </c>
      <c r="Y293" s="25">
        <v>880994.24300000002</v>
      </c>
      <c r="Z293" s="25">
        <v>378953.23300000001</v>
      </c>
      <c r="AA293" s="25">
        <v>16747188.793</v>
      </c>
      <c r="AB293" s="25">
        <v>1259947.476</v>
      </c>
      <c r="AC293" s="25">
        <v>18007136.269000001</v>
      </c>
      <c r="AD293" s="27">
        <v>0</v>
      </c>
      <c r="AE293" s="27">
        <v>0</v>
      </c>
      <c r="AF293" s="27">
        <v>0</v>
      </c>
      <c r="AG293" s="27">
        <v>0</v>
      </c>
      <c r="AH293" s="27">
        <v>3.735773302959265E-6</v>
      </c>
      <c r="AI293" s="27">
        <v>5.1820643810603091E-5</v>
      </c>
      <c r="AJ293" s="27">
        <v>1.4705179876030054E-4</v>
      </c>
      <c r="AK293" s="27">
        <v>3.9434649214055613E-4</v>
      </c>
      <c r="AL293" s="27">
        <v>1.4392829579477739E-3</v>
      </c>
      <c r="AM293" s="27">
        <v>6.5918424292741159E-3</v>
      </c>
      <c r="AN293" s="27">
        <v>2.9318353430471178E-5</v>
      </c>
      <c r="AO293" s="27">
        <v>3.4096659438841558E-3</v>
      </c>
      <c r="AP293" s="27">
        <v>2.6583905005711598E-4</v>
      </c>
    </row>
    <row r="294" spans="1:42" x14ac:dyDescent="0.2">
      <c r="A294" t="s">
        <v>376</v>
      </c>
      <c r="B294" s="23" t="s">
        <v>373</v>
      </c>
      <c r="C294" s="24">
        <v>2012</v>
      </c>
      <c r="D294" s="25">
        <v>0</v>
      </c>
      <c r="E294" s="25">
        <v>0</v>
      </c>
      <c r="F294" s="25">
        <v>0</v>
      </c>
      <c r="G294" s="25">
        <v>0</v>
      </c>
      <c r="H294" s="25">
        <v>0</v>
      </c>
      <c r="I294" s="25">
        <v>116</v>
      </c>
      <c r="J294" s="25">
        <v>307</v>
      </c>
      <c r="K294" s="25">
        <v>509</v>
      </c>
      <c r="L294" s="25">
        <v>1152</v>
      </c>
      <c r="M294" s="25">
        <v>2208</v>
      </c>
      <c r="N294" s="25">
        <v>423</v>
      </c>
      <c r="O294" s="25">
        <v>3869</v>
      </c>
      <c r="P294" s="26">
        <v>4292</v>
      </c>
      <c r="Q294" s="25">
        <v>1155553.405</v>
      </c>
      <c r="R294" s="25">
        <v>2360066.9589999998</v>
      </c>
      <c r="S294" s="25">
        <v>2757531.2749999999</v>
      </c>
      <c r="T294" s="25">
        <v>2665410.2250000001</v>
      </c>
      <c r="U294" s="25">
        <v>2609422.5750000002</v>
      </c>
      <c r="V294" s="25">
        <v>2838288.5529999998</v>
      </c>
      <c r="W294" s="25">
        <v>2294543.469</v>
      </c>
      <c r="X294" s="25">
        <v>1370042.405</v>
      </c>
      <c r="Y294" s="25">
        <v>864131.21100000001</v>
      </c>
      <c r="Z294" s="25">
        <v>388289.71399999998</v>
      </c>
      <c r="AA294" s="25">
        <v>16680816.460999999</v>
      </c>
      <c r="AB294" s="25">
        <v>1252420.925</v>
      </c>
      <c r="AC294" s="25">
        <v>17933237.386</v>
      </c>
      <c r="AD294" s="27">
        <v>0</v>
      </c>
      <c r="AE294" s="27">
        <v>0</v>
      </c>
      <c r="AF294" s="27">
        <v>0</v>
      </c>
      <c r="AG294" s="27">
        <v>0</v>
      </c>
      <c r="AH294" s="27">
        <v>0</v>
      </c>
      <c r="AI294" s="27">
        <v>4.0869699410016263E-5</v>
      </c>
      <c r="AJ294" s="27">
        <v>1.3379567837683881E-4</v>
      </c>
      <c r="AK294" s="27">
        <v>3.715213471804911E-4</v>
      </c>
      <c r="AL294" s="27">
        <v>1.3331308779680219E-3</v>
      </c>
      <c r="AM294" s="27">
        <v>5.6864756401968459E-3</v>
      </c>
      <c r="AN294" s="27">
        <v>2.5358470971069097E-5</v>
      </c>
      <c r="AO294" s="27">
        <v>3.0892169898870062E-3</v>
      </c>
      <c r="AP294" s="27">
        <v>2.3933213549889491E-4</v>
      </c>
    </row>
    <row r="295" spans="1:42" x14ac:dyDescent="0.2">
      <c r="A295" t="s">
        <v>377</v>
      </c>
      <c r="B295" s="23" t="s">
        <v>373</v>
      </c>
      <c r="C295" s="24">
        <v>2013</v>
      </c>
      <c r="D295" s="25">
        <v>0</v>
      </c>
      <c r="E295" s="25">
        <v>0</v>
      </c>
      <c r="F295" s="25">
        <v>0</v>
      </c>
      <c r="G295" s="25">
        <v>0</v>
      </c>
      <c r="H295" s="25">
        <v>0</v>
      </c>
      <c r="I295" s="25">
        <v>135</v>
      </c>
      <c r="J295" s="25">
        <v>350</v>
      </c>
      <c r="K295" s="25">
        <v>636</v>
      </c>
      <c r="L295" s="25">
        <v>1216</v>
      </c>
      <c r="M295" s="25">
        <v>2430</v>
      </c>
      <c r="N295" s="25">
        <v>485</v>
      </c>
      <c r="O295" s="25">
        <v>4282</v>
      </c>
      <c r="P295" s="26">
        <v>4767</v>
      </c>
      <c r="Q295" s="25">
        <v>1167972.2339999999</v>
      </c>
      <c r="R295" s="25">
        <v>2357883.3689999999</v>
      </c>
      <c r="S295" s="25">
        <v>2755115.7749999999</v>
      </c>
      <c r="T295" s="25">
        <v>2717090.8939999999</v>
      </c>
      <c r="U295" s="25">
        <v>2574909.2009999999</v>
      </c>
      <c r="V295" s="25">
        <v>2852770.4210000001</v>
      </c>
      <c r="W295" s="25">
        <v>2368686.298</v>
      </c>
      <c r="X295" s="25">
        <v>1428236.8419999999</v>
      </c>
      <c r="Y295" s="25">
        <v>870200.72499999998</v>
      </c>
      <c r="Z295" s="25">
        <v>401523.64199999999</v>
      </c>
      <c r="AA295" s="25">
        <v>16794428.191999998</v>
      </c>
      <c r="AB295" s="25">
        <v>1271724.3670000001</v>
      </c>
      <c r="AC295" s="25">
        <v>18066152.558999997</v>
      </c>
      <c r="AD295" s="27">
        <v>0</v>
      </c>
      <c r="AE295" s="27">
        <v>0</v>
      </c>
      <c r="AF295" s="27">
        <v>0</v>
      </c>
      <c r="AG295" s="27">
        <v>0</v>
      </c>
      <c r="AH295" s="27">
        <v>0</v>
      </c>
      <c r="AI295" s="27">
        <v>4.7322419990837388E-5</v>
      </c>
      <c r="AJ295" s="27">
        <v>1.4776122962991024E-4</v>
      </c>
      <c r="AK295" s="27">
        <v>4.4530429498611127E-4</v>
      </c>
      <c r="AL295" s="27">
        <v>1.3973787484491008E-3</v>
      </c>
      <c r="AM295" s="27">
        <v>6.0519474965312252E-3</v>
      </c>
      <c r="AN295" s="27">
        <v>2.8878625366419385E-5</v>
      </c>
      <c r="AO295" s="27">
        <v>3.367081823006384E-3</v>
      </c>
      <c r="AP295" s="27">
        <v>2.6386359710137776E-4</v>
      </c>
    </row>
    <row r="296" spans="1:42" x14ac:dyDescent="0.2">
      <c r="A296" t="s">
        <v>378</v>
      </c>
      <c r="B296" s="23" t="s">
        <v>373</v>
      </c>
      <c r="C296" s="24">
        <v>2014</v>
      </c>
      <c r="D296" s="25">
        <v>0</v>
      </c>
      <c r="E296" s="25">
        <v>0</v>
      </c>
      <c r="F296" s="25">
        <v>0</v>
      </c>
      <c r="G296" s="25">
        <v>0</v>
      </c>
      <c r="H296" s="25">
        <v>22</v>
      </c>
      <c r="I296" s="25">
        <v>155</v>
      </c>
      <c r="J296" s="25">
        <v>394</v>
      </c>
      <c r="K296" s="25">
        <v>615</v>
      </c>
      <c r="L296" s="25">
        <v>1171</v>
      </c>
      <c r="M296" s="25">
        <v>2244</v>
      </c>
      <c r="N296" s="25">
        <v>571</v>
      </c>
      <c r="O296" s="25">
        <v>4030</v>
      </c>
      <c r="P296" s="26">
        <v>4601</v>
      </c>
      <c r="Q296" s="25">
        <v>1172846.382</v>
      </c>
      <c r="R296" s="25">
        <v>2351554.7519999999</v>
      </c>
      <c r="S296" s="25">
        <v>2750810.3689999999</v>
      </c>
      <c r="T296" s="25">
        <v>2766621.2069999999</v>
      </c>
      <c r="U296" s="25">
        <v>2559998.5490000001</v>
      </c>
      <c r="V296" s="25">
        <v>2847688.9219999998</v>
      </c>
      <c r="W296" s="25">
        <v>2422883.5099999998</v>
      </c>
      <c r="X296" s="25">
        <v>1485206.8330000001</v>
      </c>
      <c r="Y296" s="25">
        <v>865509.38399999996</v>
      </c>
      <c r="Z296" s="25">
        <v>413032.59399999998</v>
      </c>
      <c r="AA296" s="25">
        <v>16872403.691</v>
      </c>
      <c r="AB296" s="25">
        <v>1278541.9779999999</v>
      </c>
      <c r="AC296" s="25">
        <v>18150945.669</v>
      </c>
      <c r="AD296" s="27">
        <v>0</v>
      </c>
      <c r="AE296" s="27">
        <v>0</v>
      </c>
      <c r="AF296" s="27">
        <v>0</v>
      </c>
      <c r="AG296" s="27">
        <v>0</v>
      </c>
      <c r="AH296" s="27">
        <v>8.5937548709134045E-6</v>
      </c>
      <c r="AI296" s="27">
        <v>5.4430102530700509E-5</v>
      </c>
      <c r="AJ296" s="27">
        <v>1.6261615483114994E-4</v>
      </c>
      <c r="AK296" s="27">
        <v>4.1408373994465724E-4</v>
      </c>
      <c r="AL296" s="27">
        <v>1.3529604896808376E-3</v>
      </c>
      <c r="AM296" s="27">
        <v>5.4329852718596828E-3</v>
      </c>
      <c r="AN296" s="27">
        <v>3.3842243847246268E-5</v>
      </c>
      <c r="AO296" s="27">
        <v>3.1520279109678168E-3</v>
      </c>
      <c r="AP296" s="27">
        <v>2.5348541524522592E-4</v>
      </c>
    </row>
    <row r="297" spans="1:42" x14ac:dyDescent="0.2">
      <c r="A297" t="s">
        <v>379</v>
      </c>
      <c r="B297" s="23" t="s">
        <v>373</v>
      </c>
      <c r="C297" s="24">
        <v>2015</v>
      </c>
      <c r="D297" s="25">
        <v>0</v>
      </c>
      <c r="E297" s="25">
        <v>0</v>
      </c>
      <c r="F297" s="25">
        <v>0</v>
      </c>
      <c r="G297" s="25">
        <v>0</v>
      </c>
      <c r="H297" s="25">
        <v>0</v>
      </c>
      <c r="I297" s="25">
        <v>126</v>
      </c>
      <c r="J297" s="25">
        <v>329</v>
      </c>
      <c r="K297" s="25">
        <v>620</v>
      </c>
      <c r="L297" s="25">
        <v>1214</v>
      </c>
      <c r="M297" s="25">
        <v>2464</v>
      </c>
      <c r="N297" s="25">
        <v>455</v>
      </c>
      <c r="O297" s="25">
        <v>4298</v>
      </c>
      <c r="P297" s="26">
        <v>4753</v>
      </c>
      <c r="Q297" s="25">
        <v>1174371.4609999999</v>
      </c>
      <c r="R297" s="25">
        <v>2322048.2439999999</v>
      </c>
      <c r="S297" s="25">
        <v>2720067.38</v>
      </c>
      <c r="T297" s="25">
        <v>2796624.49</v>
      </c>
      <c r="U297" s="25">
        <v>2525875.1329999999</v>
      </c>
      <c r="V297" s="25">
        <v>2808279.6740000001</v>
      </c>
      <c r="W297" s="25">
        <v>2452635.3820000002</v>
      </c>
      <c r="X297" s="25">
        <v>1530208.277</v>
      </c>
      <c r="Y297" s="25">
        <v>856842.897</v>
      </c>
      <c r="Z297" s="25">
        <v>415314.223</v>
      </c>
      <c r="AA297" s="25">
        <v>16799901.763999999</v>
      </c>
      <c r="AB297" s="25">
        <v>1272157.1200000001</v>
      </c>
      <c r="AC297" s="25">
        <v>18072058.884</v>
      </c>
      <c r="AD297" s="27">
        <v>0</v>
      </c>
      <c r="AE297" s="27">
        <v>0</v>
      </c>
      <c r="AF297" s="27">
        <v>0</v>
      </c>
      <c r="AG297" s="27">
        <v>0</v>
      </c>
      <c r="AH297" s="27">
        <v>0</v>
      </c>
      <c r="AI297" s="27">
        <v>4.4867326130851738E-5</v>
      </c>
      <c r="AJ297" s="27">
        <v>1.3414142290148204E-4</v>
      </c>
      <c r="AK297" s="27">
        <v>4.0517360239059795E-4</v>
      </c>
      <c r="AL297" s="27">
        <v>1.4168291576559572E-3</v>
      </c>
      <c r="AM297" s="27">
        <v>5.9328572525193775E-3</v>
      </c>
      <c r="AN297" s="27">
        <v>2.7083491700826832E-5</v>
      </c>
      <c r="AO297" s="27">
        <v>3.3785134968234111E-3</v>
      </c>
      <c r="AP297" s="27">
        <v>2.6300268444831392E-4</v>
      </c>
    </row>
    <row r="298" spans="1:42" x14ac:dyDescent="0.2">
      <c r="A298" t="s">
        <v>380</v>
      </c>
      <c r="B298" s="23" t="s">
        <v>373</v>
      </c>
      <c r="C298" s="24">
        <v>2016</v>
      </c>
      <c r="D298" s="25">
        <v>0</v>
      </c>
      <c r="E298" s="25">
        <v>0</v>
      </c>
      <c r="F298" s="25">
        <v>0</v>
      </c>
      <c r="G298" s="25">
        <v>0</v>
      </c>
      <c r="H298" s="25">
        <v>13</v>
      </c>
      <c r="I298" s="25">
        <v>80</v>
      </c>
      <c r="J298" s="25">
        <v>376</v>
      </c>
      <c r="K298" s="25">
        <v>695</v>
      </c>
      <c r="L298" s="25">
        <v>1127</v>
      </c>
      <c r="M298" s="25">
        <v>2081</v>
      </c>
      <c r="N298" s="25">
        <v>469</v>
      </c>
      <c r="O298" s="25">
        <v>3903</v>
      </c>
      <c r="P298" s="26">
        <v>4372</v>
      </c>
      <c r="Q298" s="25">
        <v>1176474.42</v>
      </c>
      <c r="R298" s="25">
        <v>2330615.0690000001</v>
      </c>
      <c r="S298" s="25">
        <v>2708684.2859999998</v>
      </c>
      <c r="T298" s="25">
        <v>2842284.2910000002</v>
      </c>
      <c r="U298" s="25">
        <v>2514912.003</v>
      </c>
      <c r="V298" s="25">
        <v>2790798.9109999998</v>
      </c>
      <c r="W298" s="25">
        <v>2509298.3849999998</v>
      </c>
      <c r="X298" s="25">
        <v>1607112.1070000001</v>
      </c>
      <c r="Y298" s="25">
        <v>873029.51699999999</v>
      </c>
      <c r="Z298" s="25">
        <v>427625.87400000001</v>
      </c>
      <c r="AA298" s="25">
        <v>16873067.365000002</v>
      </c>
      <c r="AB298" s="25">
        <v>1300655.3910000001</v>
      </c>
      <c r="AC298" s="25">
        <v>18173722.756000001</v>
      </c>
      <c r="AD298" s="27">
        <v>0</v>
      </c>
      <c r="AE298" s="27">
        <v>0</v>
      </c>
      <c r="AF298" s="27">
        <v>0</v>
      </c>
      <c r="AG298" s="27">
        <v>0</v>
      </c>
      <c r="AH298" s="27">
        <v>5.1691669467927701E-6</v>
      </c>
      <c r="AI298" s="27">
        <v>2.8665626779728956E-5</v>
      </c>
      <c r="AJ298" s="27">
        <v>1.4984268202125354E-4</v>
      </c>
      <c r="AK298" s="27">
        <v>4.3245271874490333E-4</v>
      </c>
      <c r="AL298" s="27">
        <v>1.2909070977035477E-3</v>
      </c>
      <c r="AM298" s="27">
        <v>4.8664033832527169E-3</v>
      </c>
      <c r="AN298" s="27">
        <v>2.779577594604121E-5</v>
      </c>
      <c r="AO298" s="27">
        <v>3.0007948508168677E-3</v>
      </c>
      <c r="AP298" s="27">
        <v>2.405671121265783E-4</v>
      </c>
    </row>
    <row r="299" spans="1:42" x14ac:dyDescent="0.2">
      <c r="A299" t="s">
        <v>381</v>
      </c>
      <c r="B299" s="28" t="s">
        <v>373</v>
      </c>
      <c r="C299" s="24">
        <v>2017</v>
      </c>
      <c r="D299" s="25">
        <v>0</v>
      </c>
      <c r="E299" s="25">
        <v>0</v>
      </c>
      <c r="F299" s="25">
        <v>0</v>
      </c>
      <c r="G299" s="25">
        <v>0</v>
      </c>
      <c r="H299" s="25">
        <v>0</v>
      </c>
      <c r="I299" s="25">
        <v>104</v>
      </c>
      <c r="J299" s="25">
        <v>333</v>
      </c>
      <c r="K299" s="25">
        <v>655</v>
      </c>
      <c r="L299" s="25">
        <v>1134</v>
      </c>
      <c r="M299" s="25">
        <v>2166</v>
      </c>
      <c r="N299" s="25">
        <v>437</v>
      </c>
      <c r="O299" s="25">
        <v>3955</v>
      </c>
      <c r="P299" s="26">
        <v>4392</v>
      </c>
      <c r="Q299" s="25">
        <v>1185788</v>
      </c>
      <c r="R299" s="25">
        <v>2318593</v>
      </c>
      <c r="S299" s="25">
        <v>2683001</v>
      </c>
      <c r="T299" s="25">
        <v>2901294</v>
      </c>
      <c r="U299" s="25">
        <v>2500734</v>
      </c>
      <c r="V299" s="25">
        <v>2754470</v>
      </c>
      <c r="W299" s="25">
        <v>2544427</v>
      </c>
      <c r="X299" s="25">
        <v>1677241</v>
      </c>
      <c r="Y299" s="25">
        <v>896084</v>
      </c>
      <c r="Z299" s="25">
        <v>438169</v>
      </c>
      <c r="AA299" s="25">
        <v>16888307</v>
      </c>
      <c r="AB299" s="25">
        <v>1334253</v>
      </c>
      <c r="AC299" s="25">
        <v>18222560</v>
      </c>
      <c r="AD299" s="27">
        <v>0</v>
      </c>
      <c r="AE299" s="27">
        <v>0</v>
      </c>
      <c r="AF299" s="27">
        <v>0</v>
      </c>
      <c r="AG299" s="27">
        <v>0</v>
      </c>
      <c r="AH299" s="27">
        <v>0</v>
      </c>
      <c r="AI299" s="27">
        <v>3.7756809840005517E-5</v>
      </c>
      <c r="AJ299" s="27">
        <v>1.3087425970562331E-4</v>
      </c>
      <c r="AK299" s="27">
        <v>3.9052229226449865E-4</v>
      </c>
      <c r="AL299" s="27">
        <v>1.2655063587788645E-3</v>
      </c>
      <c r="AM299" s="27">
        <v>4.9432981338250765E-3</v>
      </c>
      <c r="AN299" s="27">
        <v>2.5875891526604767E-5</v>
      </c>
      <c r="AO299" s="27">
        <v>2.9642054392982442E-3</v>
      </c>
      <c r="AP299" s="27">
        <v>2.4101992255753308E-4</v>
      </c>
    </row>
    <row r="300" spans="1:42" x14ac:dyDescent="0.2">
      <c r="A300" t="s">
        <v>382</v>
      </c>
      <c r="B300" s="23" t="s">
        <v>383</v>
      </c>
      <c r="C300" s="24">
        <v>2009</v>
      </c>
      <c r="D300" s="25">
        <v>0</v>
      </c>
      <c r="E300" s="25">
        <v>0</v>
      </c>
      <c r="F300" s="25">
        <v>0</v>
      </c>
      <c r="G300" s="25">
        <v>0</v>
      </c>
      <c r="H300" s="25">
        <v>0</v>
      </c>
      <c r="I300" s="25">
        <v>52</v>
      </c>
      <c r="J300" s="25">
        <v>83</v>
      </c>
      <c r="K300" s="25">
        <v>260</v>
      </c>
      <c r="L300" s="25">
        <v>475</v>
      </c>
      <c r="M300" s="25">
        <v>697</v>
      </c>
      <c r="N300" s="25">
        <v>135</v>
      </c>
      <c r="O300" s="25">
        <v>1432</v>
      </c>
      <c r="P300" s="26">
        <v>1567</v>
      </c>
      <c r="Q300" s="25">
        <v>630215.50199999998</v>
      </c>
      <c r="R300" s="25">
        <v>1194596.523</v>
      </c>
      <c r="S300" s="25">
        <v>1260248.3470000001</v>
      </c>
      <c r="T300" s="25">
        <v>1200879.5649999999</v>
      </c>
      <c r="U300" s="25">
        <v>1313498.8049999999</v>
      </c>
      <c r="V300" s="25">
        <v>1276094.487</v>
      </c>
      <c r="W300" s="25">
        <v>997941.21900000004</v>
      </c>
      <c r="X300" s="25">
        <v>601078.451</v>
      </c>
      <c r="Y300" s="25">
        <v>378789.49200000003</v>
      </c>
      <c r="Z300" s="25">
        <v>132131.14600000001</v>
      </c>
      <c r="AA300" s="25">
        <v>7873474.4479999989</v>
      </c>
      <c r="AB300" s="25">
        <v>510920.63800000004</v>
      </c>
      <c r="AC300" s="25">
        <v>8384395.0859999992</v>
      </c>
      <c r="AD300" s="27">
        <v>0</v>
      </c>
      <c r="AE300" s="27">
        <v>0</v>
      </c>
      <c r="AF300" s="27">
        <v>0</v>
      </c>
      <c r="AG300" s="27">
        <v>0</v>
      </c>
      <c r="AH300" s="27">
        <v>0</v>
      </c>
      <c r="AI300" s="27">
        <v>4.0749333634571216E-5</v>
      </c>
      <c r="AJ300" s="27">
        <v>8.3171231350851732E-5</v>
      </c>
      <c r="AK300" s="27">
        <v>4.325558495192169E-4</v>
      </c>
      <c r="AL300" s="27">
        <v>1.253994659387225E-3</v>
      </c>
      <c r="AM300" s="27">
        <v>5.2750620962600291E-3</v>
      </c>
      <c r="AN300" s="27">
        <v>1.7146178715839024E-5</v>
      </c>
      <c r="AO300" s="27">
        <v>2.8027836291866525E-3</v>
      </c>
      <c r="AP300" s="27">
        <v>1.8689481875878292E-4</v>
      </c>
    </row>
    <row r="301" spans="1:42" x14ac:dyDescent="0.2">
      <c r="A301" t="s">
        <v>384</v>
      </c>
      <c r="B301" s="23" t="s">
        <v>383</v>
      </c>
      <c r="C301" s="24">
        <v>2010</v>
      </c>
      <c r="D301" s="25">
        <v>0</v>
      </c>
      <c r="E301" s="25">
        <v>0</v>
      </c>
      <c r="F301" s="25">
        <v>0</v>
      </c>
      <c r="G301" s="25">
        <v>0</v>
      </c>
      <c r="H301" s="25">
        <v>0</v>
      </c>
      <c r="I301" s="25">
        <v>21</v>
      </c>
      <c r="J301" s="25">
        <v>115</v>
      </c>
      <c r="K301" s="25">
        <v>213</v>
      </c>
      <c r="L301" s="25">
        <v>440</v>
      </c>
      <c r="M301" s="25">
        <v>783</v>
      </c>
      <c r="N301" s="25">
        <v>136</v>
      </c>
      <c r="O301" s="25">
        <v>1436</v>
      </c>
      <c r="P301" s="26">
        <v>1572</v>
      </c>
      <c r="Q301" s="25">
        <v>621026.23</v>
      </c>
      <c r="R301" s="25">
        <v>1234636.108</v>
      </c>
      <c r="S301" s="25">
        <v>1290162.987</v>
      </c>
      <c r="T301" s="25">
        <v>1218514.067</v>
      </c>
      <c r="U301" s="25">
        <v>1336445.352</v>
      </c>
      <c r="V301" s="25">
        <v>1327565.7379999999</v>
      </c>
      <c r="W301" s="25">
        <v>1066105.034</v>
      </c>
      <c r="X301" s="25">
        <v>649584.5</v>
      </c>
      <c r="Y301" s="25">
        <v>381368.79200000002</v>
      </c>
      <c r="Z301" s="25">
        <v>134982.217</v>
      </c>
      <c r="AA301" s="25">
        <v>8094455.5159999998</v>
      </c>
      <c r="AB301" s="25">
        <v>516351.00900000002</v>
      </c>
      <c r="AC301" s="25">
        <v>8610806.5250000004</v>
      </c>
      <c r="AD301" s="27">
        <v>0</v>
      </c>
      <c r="AE301" s="27">
        <v>0</v>
      </c>
      <c r="AF301" s="27">
        <v>0</v>
      </c>
      <c r="AG301" s="27">
        <v>0</v>
      </c>
      <c r="AH301" s="27">
        <v>0</v>
      </c>
      <c r="AI301" s="27">
        <v>1.5818425708723739E-5</v>
      </c>
      <c r="AJ301" s="27">
        <v>1.0786929648809819E-4</v>
      </c>
      <c r="AK301" s="27">
        <v>3.2790191268418503E-4</v>
      </c>
      <c r="AL301" s="27">
        <v>1.1537388722672409E-3</v>
      </c>
      <c r="AM301" s="27">
        <v>5.8007641110236026E-3</v>
      </c>
      <c r="AN301" s="27">
        <v>1.6801624239107129E-5</v>
      </c>
      <c r="AO301" s="27">
        <v>2.7810539245019658E-3</v>
      </c>
      <c r="AP301" s="27">
        <v>1.825612961382848E-4</v>
      </c>
    </row>
    <row r="302" spans="1:42" x14ac:dyDescent="0.2">
      <c r="A302" t="s">
        <v>385</v>
      </c>
      <c r="B302" s="23" t="s">
        <v>383</v>
      </c>
      <c r="C302" s="24">
        <v>2011</v>
      </c>
      <c r="D302" s="25">
        <v>0</v>
      </c>
      <c r="E302" s="25">
        <v>0</v>
      </c>
      <c r="F302" s="25">
        <v>0</v>
      </c>
      <c r="G302" s="25">
        <v>0</v>
      </c>
      <c r="H302" s="25">
        <v>0</v>
      </c>
      <c r="I302" s="25">
        <v>10</v>
      </c>
      <c r="J302" s="25">
        <v>78</v>
      </c>
      <c r="K302" s="25">
        <v>223</v>
      </c>
      <c r="L302" s="25">
        <v>412</v>
      </c>
      <c r="M302" s="25">
        <v>709</v>
      </c>
      <c r="N302" s="25">
        <v>88</v>
      </c>
      <c r="O302" s="25">
        <v>1344</v>
      </c>
      <c r="P302" s="26">
        <v>1432</v>
      </c>
      <c r="Q302" s="25">
        <v>621963.027</v>
      </c>
      <c r="R302" s="25">
        <v>1242709.3729999999</v>
      </c>
      <c r="S302" s="25">
        <v>1299089.6370000001</v>
      </c>
      <c r="T302" s="25">
        <v>1222384.9650000001</v>
      </c>
      <c r="U302" s="25">
        <v>1323299.9129999999</v>
      </c>
      <c r="V302" s="25">
        <v>1334057.007</v>
      </c>
      <c r="W302" s="25">
        <v>1094142.098</v>
      </c>
      <c r="X302" s="25">
        <v>664476.78200000001</v>
      </c>
      <c r="Y302" s="25">
        <v>383288.87900000002</v>
      </c>
      <c r="Z302" s="25">
        <v>138313.62</v>
      </c>
      <c r="AA302" s="25">
        <v>8137646.0200000005</v>
      </c>
      <c r="AB302" s="25">
        <v>521602.49900000001</v>
      </c>
      <c r="AC302" s="25">
        <v>8659248.5190000013</v>
      </c>
      <c r="AD302" s="27">
        <v>0</v>
      </c>
      <c r="AE302" s="27">
        <v>0</v>
      </c>
      <c r="AF302" s="27">
        <v>0</v>
      </c>
      <c r="AG302" s="27">
        <v>0</v>
      </c>
      <c r="AH302" s="27">
        <v>0</v>
      </c>
      <c r="AI302" s="27">
        <v>7.4959315438009614E-6</v>
      </c>
      <c r="AJ302" s="27">
        <v>7.1288729446182045E-5</v>
      </c>
      <c r="AK302" s="27">
        <v>3.3560239581102475E-4</v>
      </c>
      <c r="AL302" s="27">
        <v>1.0749072633542283E-3</v>
      </c>
      <c r="AM302" s="27">
        <v>5.1260316952155549E-3</v>
      </c>
      <c r="AN302" s="27">
        <v>1.0813938058219936E-5</v>
      </c>
      <c r="AO302" s="27">
        <v>2.5766747716444512E-3</v>
      </c>
      <c r="AP302" s="27">
        <v>1.6537231803174672E-4</v>
      </c>
    </row>
    <row r="303" spans="1:42" x14ac:dyDescent="0.2">
      <c r="A303" t="s">
        <v>386</v>
      </c>
      <c r="B303" s="23" t="s">
        <v>383</v>
      </c>
      <c r="C303" s="24">
        <v>2012</v>
      </c>
      <c r="D303" s="25">
        <v>0</v>
      </c>
      <c r="E303" s="25">
        <v>0</v>
      </c>
      <c r="F303" s="25">
        <v>0</v>
      </c>
      <c r="G303" s="25">
        <v>0</v>
      </c>
      <c r="H303" s="25">
        <v>0</v>
      </c>
      <c r="I303" s="25">
        <v>16</v>
      </c>
      <c r="J303" s="25">
        <v>174</v>
      </c>
      <c r="K303" s="25">
        <v>293</v>
      </c>
      <c r="L303" s="25">
        <v>510</v>
      </c>
      <c r="M303" s="25">
        <v>794</v>
      </c>
      <c r="N303" s="25">
        <v>190</v>
      </c>
      <c r="O303" s="25">
        <v>1597</v>
      </c>
      <c r="P303" s="26">
        <v>1787</v>
      </c>
      <c r="Q303" s="25">
        <v>624338.95600000001</v>
      </c>
      <c r="R303" s="25">
        <v>1258644.422</v>
      </c>
      <c r="S303" s="25">
        <v>1320695.3370000001</v>
      </c>
      <c r="T303" s="25">
        <v>1241325.1839999999</v>
      </c>
      <c r="U303" s="25">
        <v>1321060.3829999999</v>
      </c>
      <c r="V303" s="25">
        <v>1348089.223</v>
      </c>
      <c r="W303" s="25">
        <v>1128944.97</v>
      </c>
      <c r="X303" s="25">
        <v>697279.45</v>
      </c>
      <c r="Y303" s="25">
        <v>388991.82699999999</v>
      </c>
      <c r="Z303" s="25">
        <v>142797.63200000001</v>
      </c>
      <c r="AA303" s="25">
        <v>8243098.4749999996</v>
      </c>
      <c r="AB303" s="25">
        <v>531789.45900000003</v>
      </c>
      <c r="AC303" s="25">
        <v>8774887.9340000004</v>
      </c>
      <c r="AD303" s="27">
        <v>0</v>
      </c>
      <c r="AE303" s="27">
        <v>0</v>
      </c>
      <c r="AF303" s="27">
        <v>0</v>
      </c>
      <c r="AG303" s="27">
        <v>0</v>
      </c>
      <c r="AH303" s="27">
        <v>0</v>
      </c>
      <c r="AI303" s="27">
        <v>1.1868650625656697E-5</v>
      </c>
      <c r="AJ303" s="27">
        <v>1.5412620156321703E-4</v>
      </c>
      <c r="AK303" s="27">
        <v>4.2020455356887404E-4</v>
      </c>
      <c r="AL303" s="27">
        <v>1.3110815307695398E-3</v>
      </c>
      <c r="AM303" s="27">
        <v>5.5603162943206226E-3</v>
      </c>
      <c r="AN303" s="27">
        <v>2.304958512581642E-5</v>
      </c>
      <c r="AO303" s="27">
        <v>3.0030681747680145E-3</v>
      </c>
      <c r="AP303" s="27">
        <v>2.0364932446327011E-4</v>
      </c>
    </row>
    <row r="304" spans="1:42" x14ac:dyDescent="0.2">
      <c r="A304" t="s">
        <v>387</v>
      </c>
      <c r="B304" s="23" t="s">
        <v>383</v>
      </c>
      <c r="C304" s="24">
        <v>2013</v>
      </c>
      <c r="D304" s="25">
        <v>0</v>
      </c>
      <c r="E304" s="25">
        <v>0</v>
      </c>
      <c r="F304" s="25">
        <v>0</v>
      </c>
      <c r="G304" s="25">
        <v>0</v>
      </c>
      <c r="H304" s="25">
        <v>0</v>
      </c>
      <c r="I304" s="25">
        <v>51</v>
      </c>
      <c r="J304" s="25">
        <v>156</v>
      </c>
      <c r="K304" s="25">
        <v>288</v>
      </c>
      <c r="L304" s="25">
        <v>501</v>
      </c>
      <c r="M304" s="25">
        <v>797</v>
      </c>
      <c r="N304" s="25">
        <v>207</v>
      </c>
      <c r="O304" s="25">
        <v>1586</v>
      </c>
      <c r="P304" s="26">
        <v>1793</v>
      </c>
      <c r="Q304" s="25">
        <v>638918.07999999996</v>
      </c>
      <c r="R304" s="25">
        <v>1315040.1200000001</v>
      </c>
      <c r="S304" s="25">
        <v>1370776.1170000001</v>
      </c>
      <c r="T304" s="25">
        <v>1282069.433</v>
      </c>
      <c r="U304" s="25">
        <v>1350789.575</v>
      </c>
      <c r="V304" s="25">
        <v>1398553.1780000001</v>
      </c>
      <c r="W304" s="25">
        <v>1196781.4820000001</v>
      </c>
      <c r="X304" s="25">
        <v>758092.27500000002</v>
      </c>
      <c r="Y304" s="25">
        <v>408647.06400000001</v>
      </c>
      <c r="Z304" s="25">
        <v>154484.06899999999</v>
      </c>
      <c r="AA304" s="25">
        <v>8552927.9850000013</v>
      </c>
      <c r="AB304" s="25">
        <v>563131.13300000003</v>
      </c>
      <c r="AC304" s="25">
        <v>9116059.1180000007</v>
      </c>
      <c r="AD304" s="27">
        <v>0</v>
      </c>
      <c r="AE304" s="27">
        <v>0</v>
      </c>
      <c r="AF304" s="27">
        <v>0</v>
      </c>
      <c r="AG304" s="27">
        <v>0</v>
      </c>
      <c r="AH304" s="27">
        <v>0</v>
      </c>
      <c r="AI304" s="27">
        <v>3.6466257273772395E-5</v>
      </c>
      <c r="AJ304" s="27">
        <v>1.3034961047300028E-4</v>
      </c>
      <c r="AK304" s="27">
        <v>3.7990098237051682E-4</v>
      </c>
      <c r="AL304" s="27">
        <v>1.2259968176352785E-3</v>
      </c>
      <c r="AM304" s="27">
        <v>5.1591080242714225E-3</v>
      </c>
      <c r="AN304" s="27">
        <v>2.4202238153183744E-5</v>
      </c>
      <c r="AO304" s="27">
        <v>2.8163955197270185E-3</v>
      </c>
      <c r="AP304" s="27">
        <v>1.9668586796016429E-4</v>
      </c>
    </row>
    <row r="305" spans="1:42" x14ac:dyDescent="0.2">
      <c r="A305" t="s">
        <v>388</v>
      </c>
      <c r="B305" s="23" t="s">
        <v>383</v>
      </c>
      <c r="C305" s="24">
        <v>2014</v>
      </c>
      <c r="D305" s="25">
        <v>0</v>
      </c>
      <c r="E305" s="25">
        <v>0</v>
      </c>
      <c r="F305" s="25">
        <v>0</v>
      </c>
      <c r="G305" s="25">
        <v>0</v>
      </c>
      <c r="H305" s="25">
        <v>11</v>
      </c>
      <c r="I305" s="25">
        <v>55</v>
      </c>
      <c r="J305" s="25">
        <v>150</v>
      </c>
      <c r="K305" s="25">
        <v>304</v>
      </c>
      <c r="L305" s="25">
        <v>479</v>
      </c>
      <c r="M305" s="25">
        <v>745</v>
      </c>
      <c r="N305" s="25">
        <v>216</v>
      </c>
      <c r="O305" s="25">
        <v>1528</v>
      </c>
      <c r="P305" s="26">
        <v>1744</v>
      </c>
      <c r="Q305" s="25">
        <v>642453.79599999997</v>
      </c>
      <c r="R305" s="25">
        <v>1337812.5379999999</v>
      </c>
      <c r="S305" s="25">
        <v>1413455.9739999999</v>
      </c>
      <c r="T305" s="25">
        <v>1313194.1969999999</v>
      </c>
      <c r="U305" s="25">
        <v>1358071.8729999999</v>
      </c>
      <c r="V305" s="25">
        <v>1418902.9950000001</v>
      </c>
      <c r="W305" s="25">
        <v>1248545.524</v>
      </c>
      <c r="X305" s="25">
        <v>813232.3</v>
      </c>
      <c r="Y305" s="25">
        <v>426393.27100000001</v>
      </c>
      <c r="Z305" s="25">
        <v>166056.75899999999</v>
      </c>
      <c r="AA305" s="25">
        <v>8732436.8969999999</v>
      </c>
      <c r="AB305" s="25">
        <v>592450.03</v>
      </c>
      <c r="AC305" s="25">
        <v>9324886.9269999992</v>
      </c>
      <c r="AD305" s="27">
        <v>0</v>
      </c>
      <c r="AE305" s="27">
        <v>0</v>
      </c>
      <c r="AF305" s="27">
        <v>0</v>
      </c>
      <c r="AG305" s="27">
        <v>0</v>
      </c>
      <c r="AH305" s="27">
        <v>8.0997185927287086E-6</v>
      </c>
      <c r="AI305" s="27">
        <v>3.8762339775031623E-5</v>
      </c>
      <c r="AJ305" s="27">
        <v>1.2013979235570108E-4</v>
      </c>
      <c r="AK305" s="27">
        <v>3.7381692783230568E-4</v>
      </c>
      <c r="AL305" s="27">
        <v>1.123376076917499E-3</v>
      </c>
      <c r="AM305" s="27">
        <v>4.4864178036860278E-3</v>
      </c>
      <c r="AN305" s="27">
        <v>2.4735363398297913E-5</v>
      </c>
      <c r="AO305" s="27">
        <v>2.5791204702951907E-3</v>
      </c>
      <c r="AP305" s="27">
        <v>1.8702639652930133E-4</v>
      </c>
    </row>
    <row r="306" spans="1:42" x14ac:dyDescent="0.2">
      <c r="A306" t="s">
        <v>389</v>
      </c>
      <c r="B306" s="23" t="s">
        <v>383</v>
      </c>
      <c r="C306" s="24">
        <v>2015</v>
      </c>
      <c r="D306" s="25">
        <v>0</v>
      </c>
      <c r="E306" s="25">
        <v>0</v>
      </c>
      <c r="F306" s="25">
        <v>0</v>
      </c>
      <c r="G306" s="25">
        <v>0</v>
      </c>
      <c r="H306" s="25">
        <v>0</v>
      </c>
      <c r="I306" s="25">
        <v>32</v>
      </c>
      <c r="J306" s="25">
        <v>176</v>
      </c>
      <c r="K306" s="25">
        <v>365</v>
      </c>
      <c r="L306" s="25">
        <v>510</v>
      </c>
      <c r="M306" s="25">
        <v>903</v>
      </c>
      <c r="N306" s="25">
        <v>208</v>
      </c>
      <c r="O306" s="25">
        <v>1778</v>
      </c>
      <c r="P306" s="26">
        <v>1986</v>
      </c>
      <c r="Q306" s="25">
        <v>600187.78300000005</v>
      </c>
      <c r="R306" s="25">
        <v>1269456.865</v>
      </c>
      <c r="S306" s="25">
        <v>1331997.9369999999</v>
      </c>
      <c r="T306" s="25">
        <v>1245965.459</v>
      </c>
      <c r="U306" s="25">
        <v>1279959.3999999999</v>
      </c>
      <c r="V306" s="25">
        <v>1335008.206</v>
      </c>
      <c r="W306" s="25">
        <v>1187533.7150000001</v>
      </c>
      <c r="X306" s="25">
        <v>792293.06299999997</v>
      </c>
      <c r="Y306" s="25">
        <v>404128.42700000003</v>
      </c>
      <c r="Z306" s="25">
        <v>153869.53700000001</v>
      </c>
      <c r="AA306" s="25">
        <v>8250109.3650000002</v>
      </c>
      <c r="AB306" s="25">
        <v>557997.96400000004</v>
      </c>
      <c r="AC306" s="25">
        <v>8808107.3289999999</v>
      </c>
      <c r="AD306" s="27">
        <v>0</v>
      </c>
      <c r="AE306" s="27">
        <v>0</v>
      </c>
      <c r="AF306" s="27">
        <v>0</v>
      </c>
      <c r="AG306" s="27">
        <v>0</v>
      </c>
      <c r="AH306" s="27">
        <v>0</v>
      </c>
      <c r="AI306" s="27">
        <v>2.3969890114667954E-5</v>
      </c>
      <c r="AJ306" s="27">
        <v>1.4820631850439716E-4</v>
      </c>
      <c r="AK306" s="27">
        <v>4.6068811787640255E-4</v>
      </c>
      <c r="AL306" s="27">
        <v>1.2619750701179948E-3</v>
      </c>
      <c r="AM306" s="27">
        <v>5.8686080273316213E-3</v>
      </c>
      <c r="AN306" s="27">
        <v>2.5211786995504877E-5</v>
      </c>
      <c r="AO306" s="27">
        <v>3.1863915546473209E-3</v>
      </c>
      <c r="AP306" s="27">
        <v>2.254740917451416E-4</v>
      </c>
    </row>
    <row r="307" spans="1:42" x14ac:dyDescent="0.2">
      <c r="A307" t="s">
        <v>390</v>
      </c>
      <c r="B307" s="23" t="s">
        <v>383</v>
      </c>
      <c r="C307" s="24">
        <v>2016</v>
      </c>
      <c r="D307" s="25">
        <v>0</v>
      </c>
      <c r="E307" s="25">
        <v>0</v>
      </c>
      <c r="F307" s="25">
        <v>0</v>
      </c>
      <c r="G307" s="25">
        <v>0</v>
      </c>
      <c r="H307" s="25">
        <v>0</v>
      </c>
      <c r="I307" s="25">
        <v>54</v>
      </c>
      <c r="J307" s="25">
        <v>179</v>
      </c>
      <c r="K307" s="25">
        <v>323</v>
      </c>
      <c r="L307" s="25">
        <v>487</v>
      </c>
      <c r="M307" s="25">
        <v>740</v>
      </c>
      <c r="N307" s="25">
        <v>233</v>
      </c>
      <c r="O307" s="25">
        <v>1550</v>
      </c>
      <c r="P307" s="26">
        <v>1783</v>
      </c>
      <c r="Q307" s="25">
        <v>600763.30200000003</v>
      </c>
      <c r="R307" s="25">
        <v>1283608.5249999999</v>
      </c>
      <c r="S307" s="25">
        <v>1345714.0290000001</v>
      </c>
      <c r="T307" s="25">
        <v>1282140.709</v>
      </c>
      <c r="U307" s="25">
        <v>1288502.5759999999</v>
      </c>
      <c r="V307" s="25">
        <v>1355691.352</v>
      </c>
      <c r="W307" s="25">
        <v>1223048.2520000001</v>
      </c>
      <c r="X307" s="25">
        <v>833165.06200000003</v>
      </c>
      <c r="Y307" s="25">
        <v>418155.48</v>
      </c>
      <c r="Z307" s="25">
        <v>159382.266</v>
      </c>
      <c r="AA307" s="25">
        <v>8379468.745000001</v>
      </c>
      <c r="AB307" s="25">
        <v>577537.74600000004</v>
      </c>
      <c r="AC307" s="25">
        <v>8957006.4910000004</v>
      </c>
      <c r="AD307" s="27">
        <v>0</v>
      </c>
      <c r="AE307" s="27">
        <v>0</v>
      </c>
      <c r="AF307" s="27">
        <v>0</v>
      </c>
      <c r="AG307" s="27">
        <v>0</v>
      </c>
      <c r="AH307" s="27">
        <v>0</v>
      </c>
      <c r="AI307" s="27">
        <v>3.9832075287886034E-5</v>
      </c>
      <c r="AJ307" s="27">
        <v>1.4635563209161104E-4</v>
      </c>
      <c r="AK307" s="27">
        <v>3.8767828216973405E-4</v>
      </c>
      <c r="AL307" s="27">
        <v>1.1646385693665907E-3</v>
      </c>
      <c r="AM307" s="27">
        <v>4.6429255811935811E-3</v>
      </c>
      <c r="AN307" s="27">
        <v>2.7806058724072484E-5</v>
      </c>
      <c r="AO307" s="27">
        <v>2.6838072675513056E-3</v>
      </c>
      <c r="AP307" s="27">
        <v>1.9906204174257976E-4</v>
      </c>
    </row>
    <row r="308" spans="1:42" x14ac:dyDescent="0.2">
      <c r="A308" t="s">
        <v>391</v>
      </c>
      <c r="B308" s="28" t="s">
        <v>383</v>
      </c>
      <c r="C308" s="24">
        <v>2017</v>
      </c>
      <c r="D308" s="25">
        <v>0</v>
      </c>
      <c r="E308" s="25">
        <v>0</v>
      </c>
      <c r="F308" s="25">
        <v>0</v>
      </c>
      <c r="G308" s="25">
        <v>0</v>
      </c>
      <c r="H308" s="25">
        <v>0</v>
      </c>
      <c r="I308" s="25">
        <v>31</v>
      </c>
      <c r="J308" s="25">
        <v>212</v>
      </c>
      <c r="K308" s="25">
        <v>363</v>
      </c>
      <c r="L308" s="25">
        <v>514</v>
      </c>
      <c r="M308" s="25">
        <v>813</v>
      </c>
      <c r="N308" s="25">
        <v>243</v>
      </c>
      <c r="O308" s="25">
        <v>1690</v>
      </c>
      <c r="P308" s="26">
        <v>1933</v>
      </c>
      <c r="Q308" s="25">
        <v>617136</v>
      </c>
      <c r="R308" s="25">
        <v>1321950</v>
      </c>
      <c r="S308" s="25">
        <v>1395287</v>
      </c>
      <c r="T308" s="25">
        <v>1342357</v>
      </c>
      <c r="U308" s="25">
        <v>1324286</v>
      </c>
      <c r="V308" s="25">
        <v>1404269</v>
      </c>
      <c r="W308" s="25">
        <v>1300705</v>
      </c>
      <c r="X308" s="25">
        <v>920283</v>
      </c>
      <c r="Y308" s="25">
        <v>452761</v>
      </c>
      <c r="Z308" s="25">
        <v>171815</v>
      </c>
      <c r="AA308" s="25">
        <v>8705990</v>
      </c>
      <c r="AB308" s="25">
        <v>624576</v>
      </c>
      <c r="AC308" s="25">
        <v>9330566</v>
      </c>
      <c r="AD308" s="27">
        <v>0</v>
      </c>
      <c r="AE308" s="27">
        <v>0</v>
      </c>
      <c r="AF308" s="27">
        <v>0</v>
      </c>
      <c r="AG308" s="27">
        <v>0</v>
      </c>
      <c r="AH308" s="27">
        <v>0</v>
      </c>
      <c r="AI308" s="27">
        <v>2.2075542506457097E-5</v>
      </c>
      <c r="AJ308" s="27">
        <v>1.6298853314164241E-4</v>
      </c>
      <c r="AK308" s="27">
        <v>3.9444388302293967E-4</v>
      </c>
      <c r="AL308" s="27">
        <v>1.1352567911105417E-3</v>
      </c>
      <c r="AM308" s="27">
        <v>4.7318336582952598E-3</v>
      </c>
      <c r="AN308" s="27">
        <v>2.7911817036316374E-5</v>
      </c>
      <c r="AO308" s="27">
        <v>2.7058356388974282E-3</v>
      </c>
      <c r="AP308" s="27">
        <v>2.0716856833765497E-4</v>
      </c>
    </row>
    <row r="309" spans="1:42" x14ac:dyDescent="0.2">
      <c r="A309" t="s">
        <v>392</v>
      </c>
      <c r="B309" s="23" t="s">
        <v>393</v>
      </c>
      <c r="C309" s="24">
        <v>2009</v>
      </c>
      <c r="D309" s="25">
        <v>0</v>
      </c>
      <c r="E309" s="25">
        <v>0</v>
      </c>
      <c r="F309" s="25">
        <v>0</v>
      </c>
      <c r="G309" s="25">
        <v>0</v>
      </c>
      <c r="H309" s="25">
        <v>0</v>
      </c>
      <c r="I309" s="25">
        <v>0</v>
      </c>
      <c r="J309" s="25">
        <v>0</v>
      </c>
      <c r="K309" s="25">
        <v>0</v>
      </c>
      <c r="L309" s="25">
        <v>0</v>
      </c>
      <c r="M309" s="25">
        <v>21</v>
      </c>
      <c r="N309" s="25">
        <v>0</v>
      </c>
      <c r="O309" s="25">
        <v>21</v>
      </c>
      <c r="P309" s="26">
        <v>21</v>
      </c>
      <c r="Q309" s="25">
        <v>39740.358</v>
      </c>
      <c r="R309" s="25">
        <v>74639.884000000005</v>
      </c>
      <c r="S309" s="25">
        <v>112085.18799999999</v>
      </c>
      <c r="T309" s="25">
        <v>76464.710000000006</v>
      </c>
      <c r="U309" s="25">
        <v>73984.456999999995</v>
      </c>
      <c r="V309" s="25">
        <v>89927.881999999998</v>
      </c>
      <c r="W309" s="25">
        <v>66566.008000000002</v>
      </c>
      <c r="X309" s="25">
        <v>41833.665000000001</v>
      </c>
      <c r="Y309" s="25">
        <v>33123.739000000001</v>
      </c>
      <c r="Z309" s="25">
        <v>15604.924000000001</v>
      </c>
      <c r="AA309" s="25">
        <v>533408.48699999996</v>
      </c>
      <c r="AB309" s="25">
        <v>48728.663</v>
      </c>
      <c r="AC309" s="25">
        <v>582137.14999999991</v>
      </c>
      <c r="AD309" s="27">
        <v>0</v>
      </c>
      <c r="AE309" s="27">
        <v>0</v>
      </c>
      <c r="AF309" s="27">
        <v>0</v>
      </c>
      <c r="AG309" s="27">
        <v>0</v>
      </c>
      <c r="AH309" s="27">
        <v>0</v>
      </c>
      <c r="AI309" s="27">
        <v>0</v>
      </c>
      <c r="AJ309" s="27">
        <v>0</v>
      </c>
      <c r="AK309" s="27">
        <v>0</v>
      </c>
      <c r="AL309" s="27">
        <v>0</v>
      </c>
      <c r="AM309" s="27">
        <v>1.3457290788471638E-3</v>
      </c>
      <c r="AN309" s="27">
        <v>0</v>
      </c>
      <c r="AO309" s="27">
        <v>4.3095785328647331E-4</v>
      </c>
      <c r="AP309" s="27">
        <v>3.6073973289627717E-5</v>
      </c>
    </row>
    <row r="310" spans="1:42" x14ac:dyDescent="0.2">
      <c r="A310" t="s">
        <v>394</v>
      </c>
      <c r="B310" s="23" t="s">
        <v>393</v>
      </c>
      <c r="C310" s="24">
        <v>2010</v>
      </c>
      <c r="D310" s="25">
        <v>0</v>
      </c>
      <c r="E310" s="25">
        <v>0</v>
      </c>
      <c r="F310" s="25">
        <v>0</v>
      </c>
      <c r="G310" s="25">
        <v>0</v>
      </c>
      <c r="H310" s="25">
        <v>0</v>
      </c>
      <c r="I310" s="25">
        <v>0</v>
      </c>
      <c r="J310" s="25">
        <v>0</v>
      </c>
      <c r="K310" s="25">
        <v>0</v>
      </c>
      <c r="L310" s="25">
        <v>0</v>
      </c>
      <c r="M310" s="25">
        <v>10</v>
      </c>
      <c r="N310" s="25">
        <v>0</v>
      </c>
      <c r="O310" s="25">
        <v>10</v>
      </c>
      <c r="P310" s="26">
        <v>10</v>
      </c>
      <c r="Q310" s="25">
        <v>36571.531000000003</v>
      </c>
      <c r="R310" s="25">
        <v>69926.832999999999</v>
      </c>
      <c r="S310" s="25">
        <v>88320.248999999996</v>
      </c>
      <c r="T310" s="25">
        <v>72023.130999999994</v>
      </c>
      <c r="U310" s="25">
        <v>67844.047999999995</v>
      </c>
      <c r="V310" s="25">
        <v>84675.475999999995</v>
      </c>
      <c r="W310" s="25">
        <v>66284.744999999995</v>
      </c>
      <c r="X310" s="25">
        <v>40434.281999999999</v>
      </c>
      <c r="Y310" s="25">
        <v>30365.308000000001</v>
      </c>
      <c r="Z310" s="25">
        <v>14115.218000000001</v>
      </c>
      <c r="AA310" s="25">
        <v>485646.01300000004</v>
      </c>
      <c r="AB310" s="25">
        <v>44480.525999999998</v>
      </c>
      <c r="AC310" s="25">
        <v>530126.53899999999</v>
      </c>
      <c r="AD310" s="27">
        <v>0</v>
      </c>
      <c r="AE310" s="27">
        <v>0</v>
      </c>
      <c r="AF310" s="27">
        <v>0</v>
      </c>
      <c r="AG310" s="27">
        <v>0</v>
      </c>
      <c r="AH310" s="27">
        <v>0</v>
      </c>
      <c r="AI310" s="27">
        <v>0</v>
      </c>
      <c r="AJ310" s="27">
        <v>0</v>
      </c>
      <c r="AK310" s="27">
        <v>0</v>
      </c>
      <c r="AL310" s="27">
        <v>0</v>
      </c>
      <c r="AM310" s="27">
        <v>7.0845522895926927E-4</v>
      </c>
      <c r="AN310" s="27">
        <v>0</v>
      </c>
      <c r="AO310" s="27">
        <v>2.2481748529682406E-4</v>
      </c>
      <c r="AP310" s="27">
        <v>1.8863420833190922E-5</v>
      </c>
    </row>
    <row r="311" spans="1:42" x14ac:dyDescent="0.2">
      <c r="A311" t="s">
        <v>395</v>
      </c>
      <c r="B311" s="23" t="s">
        <v>393</v>
      </c>
      <c r="C311" s="24">
        <v>2011</v>
      </c>
      <c r="D311" s="25">
        <v>0</v>
      </c>
      <c r="E311" s="25">
        <v>0</v>
      </c>
      <c r="F311" s="25">
        <v>0</v>
      </c>
      <c r="G311" s="25">
        <v>0</v>
      </c>
      <c r="H311" s="25">
        <v>0</v>
      </c>
      <c r="I311" s="25">
        <v>0</v>
      </c>
      <c r="J311" s="25">
        <v>0</v>
      </c>
      <c r="K311" s="25">
        <v>0</v>
      </c>
      <c r="L311" s="25">
        <v>0</v>
      </c>
      <c r="M311" s="25">
        <v>0</v>
      </c>
      <c r="N311" s="25">
        <v>0</v>
      </c>
      <c r="O311" s="25">
        <v>0</v>
      </c>
      <c r="P311" s="26">
        <v>0</v>
      </c>
      <c r="Q311" s="25">
        <v>50468.345000000001</v>
      </c>
      <c r="R311" s="25">
        <v>97596.745999999999</v>
      </c>
      <c r="S311" s="25">
        <v>126255.561</v>
      </c>
      <c r="T311" s="25">
        <v>103698.618</v>
      </c>
      <c r="U311" s="25">
        <v>95980.173999999999</v>
      </c>
      <c r="V311" s="25">
        <v>119928.83100000001</v>
      </c>
      <c r="W311" s="25">
        <v>100523.531</v>
      </c>
      <c r="X311" s="25">
        <v>60303.580999999998</v>
      </c>
      <c r="Y311" s="25">
        <v>44942.148999999998</v>
      </c>
      <c r="Z311" s="25">
        <v>19920.373</v>
      </c>
      <c r="AA311" s="25">
        <v>694451.80599999998</v>
      </c>
      <c r="AB311" s="25">
        <v>64862.521999999997</v>
      </c>
      <c r="AC311" s="25">
        <v>759314.32799999998</v>
      </c>
      <c r="AD311" s="27">
        <v>0</v>
      </c>
      <c r="AE311" s="27">
        <v>0</v>
      </c>
      <c r="AF311" s="27">
        <v>0</v>
      </c>
      <c r="AG311" s="27">
        <v>0</v>
      </c>
      <c r="AH311" s="27">
        <v>0</v>
      </c>
      <c r="AI311" s="27">
        <v>0</v>
      </c>
      <c r="AJ311" s="27">
        <v>0</v>
      </c>
      <c r="AK311" s="27">
        <v>0</v>
      </c>
      <c r="AL311" s="27">
        <v>0</v>
      </c>
      <c r="AM311" s="27">
        <v>0</v>
      </c>
      <c r="AN311" s="27">
        <v>0</v>
      </c>
      <c r="AO311" s="27">
        <v>0</v>
      </c>
      <c r="AP311" s="27">
        <v>0</v>
      </c>
    </row>
    <row r="312" spans="1:42" x14ac:dyDescent="0.2">
      <c r="A312" t="s">
        <v>396</v>
      </c>
      <c r="B312" s="23" t="s">
        <v>393</v>
      </c>
      <c r="C312" s="24">
        <v>2012</v>
      </c>
      <c r="D312" s="25">
        <v>0</v>
      </c>
      <c r="E312" s="25">
        <v>0</v>
      </c>
      <c r="F312" s="25">
        <v>0</v>
      </c>
      <c r="G312" s="25">
        <v>0</v>
      </c>
      <c r="H312" s="25">
        <v>0</v>
      </c>
      <c r="I312" s="25">
        <v>0</v>
      </c>
      <c r="J312" s="25">
        <v>0</v>
      </c>
      <c r="K312" s="25">
        <v>0</v>
      </c>
      <c r="L312" s="25">
        <v>0</v>
      </c>
      <c r="M312" s="25">
        <v>21</v>
      </c>
      <c r="N312" s="25">
        <v>0</v>
      </c>
      <c r="O312" s="25">
        <v>21</v>
      </c>
      <c r="P312" s="26">
        <v>21</v>
      </c>
      <c r="Q312" s="25">
        <v>45570.785000000003</v>
      </c>
      <c r="R312" s="25">
        <v>84646.807000000001</v>
      </c>
      <c r="S312" s="25">
        <v>112406.48699999999</v>
      </c>
      <c r="T312" s="25">
        <v>93608</v>
      </c>
      <c r="U312" s="25">
        <v>79405.303</v>
      </c>
      <c r="V312" s="25">
        <v>100133.909</v>
      </c>
      <c r="W312" s="25">
        <v>86931.608999999997</v>
      </c>
      <c r="X312" s="25">
        <v>51299.063000000002</v>
      </c>
      <c r="Y312" s="25">
        <v>35656.106</v>
      </c>
      <c r="Z312" s="25">
        <v>16998.883999999998</v>
      </c>
      <c r="AA312" s="25">
        <v>602702.9</v>
      </c>
      <c r="AB312" s="25">
        <v>52654.99</v>
      </c>
      <c r="AC312" s="25">
        <v>655357.89</v>
      </c>
      <c r="AD312" s="27">
        <v>0</v>
      </c>
      <c r="AE312" s="27">
        <v>0</v>
      </c>
      <c r="AF312" s="27">
        <v>0</v>
      </c>
      <c r="AG312" s="27">
        <v>0</v>
      </c>
      <c r="AH312" s="27">
        <v>0</v>
      </c>
      <c r="AI312" s="27">
        <v>0</v>
      </c>
      <c r="AJ312" s="27">
        <v>0</v>
      </c>
      <c r="AK312" s="27">
        <v>0</v>
      </c>
      <c r="AL312" s="27">
        <v>0</v>
      </c>
      <c r="AM312" s="27">
        <v>1.2353752163965588E-3</v>
      </c>
      <c r="AN312" s="27">
        <v>0</v>
      </c>
      <c r="AO312" s="27">
        <v>3.9882259971941883E-4</v>
      </c>
      <c r="AP312" s="27">
        <v>3.2043560198840364E-5</v>
      </c>
    </row>
    <row r="313" spans="1:42" x14ac:dyDescent="0.2">
      <c r="A313" t="s">
        <v>397</v>
      </c>
      <c r="B313" s="23" t="s">
        <v>393</v>
      </c>
      <c r="C313" s="24">
        <v>2013</v>
      </c>
      <c r="D313" s="25">
        <v>0</v>
      </c>
      <c r="E313" s="25">
        <v>0</v>
      </c>
      <c r="F313" s="25">
        <v>0</v>
      </c>
      <c r="G313" s="25">
        <v>0</v>
      </c>
      <c r="H313" s="25">
        <v>0</v>
      </c>
      <c r="I313" s="25">
        <v>0</v>
      </c>
      <c r="J313" s="25">
        <v>0</v>
      </c>
      <c r="K313" s="25">
        <v>0</v>
      </c>
      <c r="L313" s="25">
        <v>0</v>
      </c>
      <c r="M313" s="25">
        <v>25</v>
      </c>
      <c r="N313" s="25">
        <v>0</v>
      </c>
      <c r="O313" s="25">
        <v>25</v>
      </c>
      <c r="P313" s="26">
        <v>25</v>
      </c>
      <c r="Q313" s="25">
        <v>48288.91</v>
      </c>
      <c r="R313" s="25">
        <v>90112.607000000004</v>
      </c>
      <c r="S313" s="25">
        <v>117152.1</v>
      </c>
      <c r="T313" s="25">
        <v>99672.373000000007</v>
      </c>
      <c r="U313" s="25">
        <v>82754.510999999999</v>
      </c>
      <c r="V313" s="25">
        <v>101224.83</v>
      </c>
      <c r="W313" s="25">
        <v>91861.116999999998</v>
      </c>
      <c r="X313" s="25">
        <v>53391.586000000003</v>
      </c>
      <c r="Y313" s="25">
        <v>35917.228000000003</v>
      </c>
      <c r="Z313" s="25">
        <v>17329.144</v>
      </c>
      <c r="AA313" s="25">
        <v>631066.44799999997</v>
      </c>
      <c r="AB313" s="25">
        <v>53246.372000000003</v>
      </c>
      <c r="AC313" s="25">
        <v>684312.82</v>
      </c>
      <c r="AD313" s="27">
        <v>0</v>
      </c>
      <c r="AE313" s="27">
        <v>0</v>
      </c>
      <c r="AF313" s="27">
        <v>0</v>
      </c>
      <c r="AG313" s="27">
        <v>0</v>
      </c>
      <c r="AH313" s="27">
        <v>0</v>
      </c>
      <c r="AI313" s="27">
        <v>0</v>
      </c>
      <c r="AJ313" s="27">
        <v>0</v>
      </c>
      <c r="AK313" s="27">
        <v>0</v>
      </c>
      <c r="AL313" s="27">
        <v>0</v>
      </c>
      <c r="AM313" s="27">
        <v>1.4426563712552679E-3</v>
      </c>
      <c r="AN313" s="27">
        <v>0</v>
      </c>
      <c r="AO313" s="27">
        <v>4.6951555685333828E-4</v>
      </c>
      <c r="AP313" s="27">
        <v>3.6532999630198369E-5</v>
      </c>
    </row>
    <row r="314" spans="1:42" x14ac:dyDescent="0.2">
      <c r="A314" t="s">
        <v>398</v>
      </c>
      <c r="B314" s="23" t="s">
        <v>393</v>
      </c>
      <c r="C314" s="24">
        <v>2014</v>
      </c>
      <c r="D314" s="25">
        <v>0</v>
      </c>
      <c r="E314" s="25">
        <v>0</v>
      </c>
      <c r="F314" s="25">
        <v>0</v>
      </c>
      <c r="G314" s="25">
        <v>0</v>
      </c>
      <c r="H314" s="25">
        <v>0</v>
      </c>
      <c r="I314" s="25">
        <v>0</v>
      </c>
      <c r="J314" s="25">
        <v>0</v>
      </c>
      <c r="K314" s="25">
        <v>0</v>
      </c>
      <c r="L314" s="25">
        <v>11</v>
      </c>
      <c r="M314" s="25">
        <v>53</v>
      </c>
      <c r="N314" s="25">
        <v>0</v>
      </c>
      <c r="O314" s="25">
        <v>64</v>
      </c>
      <c r="P314" s="26">
        <v>64</v>
      </c>
      <c r="Q314" s="25">
        <v>46939.447</v>
      </c>
      <c r="R314" s="25">
        <v>87190.48</v>
      </c>
      <c r="S314" s="25">
        <v>114169.109</v>
      </c>
      <c r="T314" s="25">
        <v>98582.263000000006</v>
      </c>
      <c r="U314" s="25">
        <v>80097.495999999999</v>
      </c>
      <c r="V314" s="25">
        <v>92292.698000000004</v>
      </c>
      <c r="W314" s="25">
        <v>87863.152000000002</v>
      </c>
      <c r="X314" s="25">
        <v>52383.436000000002</v>
      </c>
      <c r="Y314" s="25">
        <v>33148.106</v>
      </c>
      <c r="Z314" s="25">
        <v>15936.549000000001</v>
      </c>
      <c r="AA314" s="25">
        <v>607134.64500000002</v>
      </c>
      <c r="AB314" s="25">
        <v>49084.654999999999</v>
      </c>
      <c r="AC314" s="25">
        <v>656219.30000000005</v>
      </c>
      <c r="AD314" s="27">
        <v>0</v>
      </c>
      <c r="AE314" s="27">
        <v>0</v>
      </c>
      <c r="AF314" s="27">
        <v>0</v>
      </c>
      <c r="AG314" s="27">
        <v>0</v>
      </c>
      <c r="AH314" s="27">
        <v>0</v>
      </c>
      <c r="AI314" s="27">
        <v>0</v>
      </c>
      <c r="AJ314" s="27">
        <v>0</v>
      </c>
      <c r="AK314" s="27">
        <v>0</v>
      </c>
      <c r="AL314" s="27">
        <v>3.3184399736141786E-4</v>
      </c>
      <c r="AM314" s="27">
        <v>3.3256886418759793E-3</v>
      </c>
      <c r="AN314" s="27">
        <v>0</v>
      </c>
      <c r="AO314" s="27">
        <v>1.3038698143034723E-3</v>
      </c>
      <c r="AP314" s="27">
        <v>9.7528371993935552E-5</v>
      </c>
    </row>
    <row r="315" spans="1:42" x14ac:dyDescent="0.2">
      <c r="A315" t="s">
        <v>399</v>
      </c>
      <c r="B315" s="23" t="s">
        <v>393</v>
      </c>
      <c r="C315" s="24">
        <v>2015</v>
      </c>
      <c r="D315" s="25">
        <v>0</v>
      </c>
      <c r="E315" s="25">
        <v>0</v>
      </c>
      <c r="F315" s="25">
        <v>0</v>
      </c>
      <c r="G315" s="25">
        <v>0</v>
      </c>
      <c r="H315" s="25">
        <v>0</v>
      </c>
      <c r="I315" s="25">
        <v>0</v>
      </c>
      <c r="J315" s="25">
        <v>0</v>
      </c>
      <c r="K315" s="25">
        <v>0</v>
      </c>
      <c r="L315" s="25">
        <v>0</v>
      </c>
      <c r="M315" s="25">
        <v>38</v>
      </c>
      <c r="N315" s="25">
        <v>0</v>
      </c>
      <c r="O315" s="25">
        <v>38</v>
      </c>
      <c r="P315" s="26">
        <v>38</v>
      </c>
      <c r="Q315" s="25">
        <v>48875.08</v>
      </c>
      <c r="R315" s="25">
        <v>90029.585999999996</v>
      </c>
      <c r="S315" s="25">
        <v>115626.868</v>
      </c>
      <c r="T315" s="25">
        <v>103670.89200000001</v>
      </c>
      <c r="U315" s="25">
        <v>82016.841</v>
      </c>
      <c r="V315" s="25">
        <v>93591.585999999996</v>
      </c>
      <c r="W315" s="25">
        <v>93205.707999999999</v>
      </c>
      <c r="X315" s="25">
        <v>55466.584999999999</v>
      </c>
      <c r="Y315" s="25">
        <v>33689.211000000003</v>
      </c>
      <c r="Z315" s="25">
        <v>16396.365000000002</v>
      </c>
      <c r="AA315" s="25">
        <v>627016.56099999999</v>
      </c>
      <c r="AB315" s="25">
        <v>50085.576000000001</v>
      </c>
      <c r="AC315" s="25">
        <v>677102.13699999999</v>
      </c>
      <c r="AD315" s="27">
        <v>0</v>
      </c>
      <c r="AE315" s="27">
        <v>0</v>
      </c>
      <c r="AF315" s="27">
        <v>0</v>
      </c>
      <c r="AG315" s="27">
        <v>0</v>
      </c>
      <c r="AH315" s="27">
        <v>0</v>
      </c>
      <c r="AI315" s="27">
        <v>0</v>
      </c>
      <c r="AJ315" s="27">
        <v>0</v>
      </c>
      <c r="AK315" s="27">
        <v>0</v>
      </c>
      <c r="AL315" s="27">
        <v>0</v>
      </c>
      <c r="AM315" s="27">
        <v>2.3175868553792257E-3</v>
      </c>
      <c r="AN315" s="27">
        <v>0</v>
      </c>
      <c r="AO315" s="27">
        <v>7.5870146726474705E-4</v>
      </c>
      <c r="AP315" s="27">
        <v>5.6121518340444995E-5</v>
      </c>
    </row>
    <row r="316" spans="1:42" x14ac:dyDescent="0.2">
      <c r="A316" t="s">
        <v>400</v>
      </c>
      <c r="B316" s="23" t="s">
        <v>393</v>
      </c>
      <c r="C316" s="24">
        <v>2016</v>
      </c>
      <c r="D316" s="25">
        <v>0</v>
      </c>
      <c r="E316" s="25">
        <v>0</v>
      </c>
      <c r="F316" s="25">
        <v>0</v>
      </c>
      <c r="G316" s="25">
        <v>0</v>
      </c>
      <c r="H316" s="25">
        <v>0</v>
      </c>
      <c r="I316" s="25">
        <v>0</v>
      </c>
      <c r="J316" s="25">
        <v>0</v>
      </c>
      <c r="K316" s="25">
        <v>0</v>
      </c>
      <c r="L316" s="25">
        <v>0</v>
      </c>
      <c r="M316" s="25">
        <v>0</v>
      </c>
      <c r="N316" s="25">
        <v>0</v>
      </c>
      <c r="O316" s="25">
        <v>0</v>
      </c>
      <c r="P316" s="26">
        <v>0</v>
      </c>
      <c r="Q316" s="25">
        <v>42278.99</v>
      </c>
      <c r="R316" s="25">
        <v>77038.157999999996</v>
      </c>
      <c r="S316" s="25">
        <v>93192.864000000001</v>
      </c>
      <c r="T316" s="25">
        <v>90119.838000000003</v>
      </c>
      <c r="U316" s="25">
        <v>71342.248999999996</v>
      </c>
      <c r="V316" s="25">
        <v>78258.017000000007</v>
      </c>
      <c r="W316" s="25">
        <v>79932.108999999997</v>
      </c>
      <c r="X316" s="25">
        <v>48686.796000000002</v>
      </c>
      <c r="Y316" s="25">
        <v>28508.932000000001</v>
      </c>
      <c r="Z316" s="25">
        <v>15204.325999999999</v>
      </c>
      <c r="AA316" s="25">
        <v>532162.22499999998</v>
      </c>
      <c r="AB316" s="25">
        <v>43713.258000000002</v>
      </c>
      <c r="AC316" s="25">
        <v>575875.48300000001</v>
      </c>
      <c r="AD316" s="27">
        <v>0</v>
      </c>
      <c r="AE316" s="27">
        <v>0</v>
      </c>
      <c r="AF316" s="27">
        <v>0</v>
      </c>
      <c r="AG316" s="27">
        <v>0</v>
      </c>
      <c r="AH316" s="27">
        <v>0</v>
      </c>
      <c r="AI316" s="27">
        <v>0</v>
      </c>
      <c r="AJ316" s="27">
        <v>0</v>
      </c>
      <c r="AK316" s="27">
        <v>0</v>
      </c>
      <c r="AL316" s="27">
        <v>0</v>
      </c>
      <c r="AM316" s="27">
        <v>0</v>
      </c>
      <c r="AN316" s="27">
        <v>0</v>
      </c>
      <c r="AO316" s="27">
        <v>0</v>
      </c>
      <c r="AP316" s="27">
        <v>0</v>
      </c>
    </row>
    <row r="317" spans="1:42" x14ac:dyDescent="0.2">
      <c r="A317" t="s">
        <v>401</v>
      </c>
      <c r="B317" s="28" t="s">
        <v>393</v>
      </c>
      <c r="C317" s="24">
        <v>2017</v>
      </c>
      <c r="D317" s="25">
        <v>0</v>
      </c>
      <c r="E317" s="25">
        <v>0</v>
      </c>
      <c r="F317" s="25">
        <v>0</v>
      </c>
      <c r="G317" s="25">
        <v>0</v>
      </c>
      <c r="H317" s="25">
        <v>0</v>
      </c>
      <c r="I317" s="25">
        <v>0</v>
      </c>
      <c r="J317" s="25">
        <v>0</v>
      </c>
      <c r="K317" s="25">
        <v>0</v>
      </c>
      <c r="L317" s="25">
        <v>0</v>
      </c>
      <c r="M317" s="25">
        <v>0</v>
      </c>
      <c r="N317" s="25">
        <v>0</v>
      </c>
      <c r="O317" s="25">
        <v>0</v>
      </c>
      <c r="P317" s="26">
        <v>0</v>
      </c>
      <c r="Q317" s="25">
        <v>55761</v>
      </c>
      <c r="R317" s="25">
        <v>103122</v>
      </c>
      <c r="S317" s="25">
        <v>129177</v>
      </c>
      <c r="T317" s="25">
        <v>120553</v>
      </c>
      <c r="U317" s="25">
        <v>94335</v>
      </c>
      <c r="V317" s="25">
        <v>99115</v>
      </c>
      <c r="W317" s="25">
        <v>106582</v>
      </c>
      <c r="X317" s="25">
        <v>67766</v>
      </c>
      <c r="Y317" s="25">
        <v>38922</v>
      </c>
      <c r="Z317" s="25">
        <v>19608</v>
      </c>
      <c r="AA317" s="25">
        <v>708645</v>
      </c>
      <c r="AB317" s="25">
        <v>58530</v>
      </c>
      <c r="AC317" s="25">
        <v>767175</v>
      </c>
      <c r="AD317" s="27">
        <v>0</v>
      </c>
      <c r="AE317" s="27">
        <v>0</v>
      </c>
      <c r="AF317" s="27">
        <v>0</v>
      </c>
      <c r="AG317" s="27">
        <v>0</v>
      </c>
      <c r="AH317" s="27">
        <v>0</v>
      </c>
      <c r="AI317" s="27">
        <v>0</v>
      </c>
      <c r="AJ317" s="27">
        <v>0</v>
      </c>
      <c r="AK317" s="27">
        <v>0</v>
      </c>
      <c r="AL317" s="27">
        <v>0</v>
      </c>
      <c r="AM317" s="27">
        <v>0</v>
      </c>
      <c r="AN317" s="27">
        <v>0</v>
      </c>
      <c r="AO317" s="27">
        <v>0</v>
      </c>
      <c r="AP317" s="27">
        <v>0</v>
      </c>
    </row>
    <row r="318" spans="1:42" x14ac:dyDescent="0.2">
      <c r="A318" t="s">
        <v>402</v>
      </c>
      <c r="B318" s="23" t="s">
        <v>403</v>
      </c>
      <c r="C318" s="24">
        <v>2009</v>
      </c>
      <c r="D318" s="25">
        <v>0</v>
      </c>
      <c r="E318" s="25">
        <v>0</v>
      </c>
      <c r="F318" s="25">
        <v>0</v>
      </c>
      <c r="G318" s="25">
        <v>20</v>
      </c>
      <c r="H318" s="25">
        <v>26</v>
      </c>
      <c r="I318" s="25">
        <v>73</v>
      </c>
      <c r="J318" s="25">
        <v>141</v>
      </c>
      <c r="K318" s="25">
        <v>245</v>
      </c>
      <c r="L318" s="25">
        <v>570</v>
      </c>
      <c r="M318" s="25">
        <v>825</v>
      </c>
      <c r="N318" s="25">
        <v>260</v>
      </c>
      <c r="O318" s="25">
        <v>1640</v>
      </c>
      <c r="P318" s="26">
        <v>1900</v>
      </c>
      <c r="Q318" s="25">
        <v>737234.78500000003</v>
      </c>
      <c r="R318" s="25">
        <v>1520464.7239999999</v>
      </c>
      <c r="S318" s="25">
        <v>1550587.9069999999</v>
      </c>
      <c r="T318" s="25">
        <v>1462744.321</v>
      </c>
      <c r="U318" s="25">
        <v>1585350.2919999999</v>
      </c>
      <c r="V318" s="25">
        <v>1737749.56</v>
      </c>
      <c r="W318" s="25">
        <v>1296379.665</v>
      </c>
      <c r="X318" s="25">
        <v>793425.80099999998</v>
      </c>
      <c r="Y318" s="25">
        <v>551716.94999999995</v>
      </c>
      <c r="Z318" s="25">
        <v>212146.69899999999</v>
      </c>
      <c r="AA318" s="25">
        <v>9890511.2540000007</v>
      </c>
      <c r="AB318" s="25">
        <v>763863.64899999998</v>
      </c>
      <c r="AC318" s="25">
        <v>10654374.903000001</v>
      </c>
      <c r="AD318" s="27">
        <v>0</v>
      </c>
      <c r="AE318" s="27">
        <v>0</v>
      </c>
      <c r="AF318" s="27">
        <v>0</v>
      </c>
      <c r="AG318" s="27">
        <v>1.3672929515342142E-5</v>
      </c>
      <c r="AH318" s="27">
        <v>1.6400160980952468E-5</v>
      </c>
      <c r="AI318" s="27">
        <v>4.2008354759704267E-5</v>
      </c>
      <c r="AJ318" s="27">
        <v>1.0876443360441017E-4</v>
      </c>
      <c r="AK318" s="27">
        <v>3.08787538407766E-4</v>
      </c>
      <c r="AL318" s="27">
        <v>1.0331384598569974E-3</v>
      </c>
      <c r="AM318" s="27">
        <v>3.8888184633030752E-3</v>
      </c>
      <c r="AN318" s="27">
        <v>2.6287822067322222E-5</v>
      </c>
      <c r="AO318" s="27">
        <v>2.1469800299398724E-3</v>
      </c>
      <c r="AP318" s="27">
        <v>1.7833049965840871E-4</v>
      </c>
    </row>
    <row r="319" spans="1:42" x14ac:dyDescent="0.2">
      <c r="A319" t="s">
        <v>404</v>
      </c>
      <c r="B319" s="23" t="s">
        <v>403</v>
      </c>
      <c r="C319" s="24">
        <v>2010</v>
      </c>
      <c r="D319" s="25">
        <v>0</v>
      </c>
      <c r="E319" s="25">
        <v>0</v>
      </c>
      <c r="F319" s="25">
        <v>0</v>
      </c>
      <c r="G319" s="25">
        <v>0</v>
      </c>
      <c r="H319" s="25">
        <v>0</v>
      </c>
      <c r="I319" s="25">
        <v>15</v>
      </c>
      <c r="J319" s="25">
        <v>145</v>
      </c>
      <c r="K319" s="25">
        <v>244</v>
      </c>
      <c r="L319" s="25">
        <v>532</v>
      </c>
      <c r="M319" s="25">
        <v>893</v>
      </c>
      <c r="N319" s="25">
        <v>160</v>
      </c>
      <c r="O319" s="25">
        <v>1669</v>
      </c>
      <c r="P319" s="26">
        <v>1829</v>
      </c>
      <c r="Q319" s="25">
        <v>726477.375</v>
      </c>
      <c r="R319" s="25">
        <v>1541504.4310000001</v>
      </c>
      <c r="S319" s="25">
        <v>1609349.0589999999</v>
      </c>
      <c r="T319" s="25">
        <v>1417909.774</v>
      </c>
      <c r="U319" s="25">
        <v>1547276.2579999999</v>
      </c>
      <c r="V319" s="25">
        <v>1744555</v>
      </c>
      <c r="W319" s="25">
        <v>1363843.219</v>
      </c>
      <c r="X319" s="25">
        <v>816479.38199999998</v>
      </c>
      <c r="Y319" s="25">
        <v>550267.625</v>
      </c>
      <c r="Z319" s="25">
        <v>217122.41200000001</v>
      </c>
      <c r="AA319" s="25">
        <v>9950915.1160000004</v>
      </c>
      <c r="AB319" s="25">
        <v>767390.03700000001</v>
      </c>
      <c r="AC319" s="25">
        <v>10718305.153000001</v>
      </c>
      <c r="AD319" s="27">
        <v>0</v>
      </c>
      <c r="AE319" s="27">
        <v>0</v>
      </c>
      <c r="AF319" s="27">
        <v>0</v>
      </c>
      <c r="AG319" s="27">
        <v>0</v>
      </c>
      <c r="AH319" s="27">
        <v>0</v>
      </c>
      <c r="AI319" s="27">
        <v>8.5981811980705687E-6</v>
      </c>
      <c r="AJ319" s="27">
        <v>1.0631720565822602E-4</v>
      </c>
      <c r="AK319" s="27">
        <v>2.9884404355969398E-4</v>
      </c>
      <c r="AL319" s="27">
        <v>9.6680229006749217E-4</v>
      </c>
      <c r="AM319" s="27">
        <v>4.1128872499813602E-3</v>
      </c>
      <c r="AN319" s="27">
        <v>1.607892320805121E-5</v>
      </c>
      <c r="AO319" s="27">
        <v>2.174904441716123E-3</v>
      </c>
      <c r="AP319" s="27">
        <v>1.7064265048360484E-4</v>
      </c>
    </row>
    <row r="320" spans="1:42" x14ac:dyDescent="0.2">
      <c r="A320" t="s">
        <v>405</v>
      </c>
      <c r="B320" s="23" t="s">
        <v>403</v>
      </c>
      <c r="C320" s="24">
        <v>2011</v>
      </c>
      <c r="D320" s="25">
        <v>0</v>
      </c>
      <c r="E320" s="25">
        <v>0</v>
      </c>
      <c r="F320" s="25">
        <v>0</v>
      </c>
      <c r="G320" s="25">
        <v>0</v>
      </c>
      <c r="H320" s="25">
        <v>12</v>
      </c>
      <c r="I320" s="25">
        <v>70</v>
      </c>
      <c r="J320" s="25">
        <v>177</v>
      </c>
      <c r="K320" s="25">
        <v>275</v>
      </c>
      <c r="L320" s="25">
        <v>592</v>
      </c>
      <c r="M320" s="25">
        <v>1025</v>
      </c>
      <c r="N320" s="25">
        <v>259</v>
      </c>
      <c r="O320" s="25">
        <v>1892</v>
      </c>
      <c r="P320" s="26">
        <v>2151</v>
      </c>
      <c r="Q320" s="25">
        <v>721185.43500000006</v>
      </c>
      <c r="R320" s="25">
        <v>1526174.8810000001</v>
      </c>
      <c r="S320" s="25">
        <v>1583513.452</v>
      </c>
      <c r="T320" s="25">
        <v>1416327.943</v>
      </c>
      <c r="U320" s="25">
        <v>1511343.879</v>
      </c>
      <c r="V320" s="25">
        <v>1737508.0419999999</v>
      </c>
      <c r="W320" s="25">
        <v>1410430.5419999999</v>
      </c>
      <c r="X320" s="25">
        <v>834780.49199999997</v>
      </c>
      <c r="Y320" s="25">
        <v>545482.70200000005</v>
      </c>
      <c r="Z320" s="25">
        <v>222926</v>
      </c>
      <c r="AA320" s="25">
        <v>9906484.1739999987</v>
      </c>
      <c r="AB320" s="25">
        <v>768408.70200000005</v>
      </c>
      <c r="AC320" s="25">
        <v>10674892.875999998</v>
      </c>
      <c r="AD320" s="27">
        <v>0</v>
      </c>
      <c r="AE320" s="27">
        <v>0</v>
      </c>
      <c r="AF320" s="27">
        <v>0</v>
      </c>
      <c r="AG320" s="27">
        <v>0</v>
      </c>
      <c r="AH320" s="27">
        <v>7.9399534194295701E-6</v>
      </c>
      <c r="AI320" s="27">
        <v>4.0287583313528057E-5</v>
      </c>
      <c r="AJ320" s="27">
        <v>1.254935955577173E-4</v>
      </c>
      <c r="AK320" s="27">
        <v>3.2942791863899953E-4</v>
      </c>
      <c r="AL320" s="27">
        <v>1.0852773109567826E-3</v>
      </c>
      <c r="AM320" s="27">
        <v>4.5979383293110717E-3</v>
      </c>
      <c r="AN320" s="27">
        <v>2.6144492380026897E-5</v>
      </c>
      <c r="AO320" s="27">
        <v>2.4622313556256418E-3</v>
      </c>
      <c r="AP320" s="27">
        <v>2.0150085110793203E-4</v>
      </c>
    </row>
    <row r="321" spans="1:42" x14ac:dyDescent="0.2">
      <c r="A321" t="s">
        <v>406</v>
      </c>
      <c r="B321" s="23" t="s">
        <v>403</v>
      </c>
      <c r="C321" s="24">
        <v>2012</v>
      </c>
      <c r="D321" s="25">
        <v>0</v>
      </c>
      <c r="E321" s="25">
        <v>0</v>
      </c>
      <c r="F321" s="25">
        <v>0</v>
      </c>
      <c r="G321" s="25">
        <v>0</v>
      </c>
      <c r="H321" s="25">
        <v>0</v>
      </c>
      <c r="I321" s="25">
        <v>35</v>
      </c>
      <c r="J321" s="25">
        <v>165</v>
      </c>
      <c r="K321" s="25">
        <v>254</v>
      </c>
      <c r="L321" s="25">
        <v>574</v>
      </c>
      <c r="M321" s="25">
        <v>1053</v>
      </c>
      <c r="N321" s="25">
        <v>200</v>
      </c>
      <c r="O321" s="25">
        <v>1881</v>
      </c>
      <c r="P321" s="26">
        <v>2081</v>
      </c>
      <c r="Q321" s="25">
        <v>709745.28700000001</v>
      </c>
      <c r="R321" s="25">
        <v>1517063.5919999999</v>
      </c>
      <c r="S321" s="25">
        <v>1581627.331</v>
      </c>
      <c r="T321" s="25">
        <v>1419234.1359999999</v>
      </c>
      <c r="U321" s="25">
        <v>1482186.0379999999</v>
      </c>
      <c r="V321" s="25">
        <v>1725947.662</v>
      </c>
      <c r="W321" s="25">
        <v>1456512.14</v>
      </c>
      <c r="X321" s="25">
        <v>860796.24199999997</v>
      </c>
      <c r="Y321" s="25">
        <v>543868.14500000002</v>
      </c>
      <c r="Z321" s="25">
        <v>231179.12599999999</v>
      </c>
      <c r="AA321" s="25">
        <v>9892316.1860000007</v>
      </c>
      <c r="AB321" s="25">
        <v>775047.27099999995</v>
      </c>
      <c r="AC321" s="25">
        <v>10667363.457</v>
      </c>
      <c r="AD321" s="27">
        <v>0</v>
      </c>
      <c r="AE321" s="27">
        <v>0</v>
      </c>
      <c r="AF321" s="27">
        <v>0</v>
      </c>
      <c r="AG321" s="27">
        <v>0</v>
      </c>
      <c r="AH321" s="27">
        <v>0</v>
      </c>
      <c r="AI321" s="27">
        <v>2.0278714569735314E-5</v>
      </c>
      <c r="AJ321" s="27">
        <v>1.132843286840026E-4</v>
      </c>
      <c r="AK321" s="27">
        <v>2.9507563765595528E-4</v>
      </c>
      <c r="AL321" s="27">
        <v>1.0554028679138764E-3</v>
      </c>
      <c r="AM321" s="27">
        <v>4.5549095120292135E-3</v>
      </c>
      <c r="AN321" s="27">
        <v>2.0217712034219847E-5</v>
      </c>
      <c r="AO321" s="27">
        <v>2.4269487428464219E-3</v>
      </c>
      <c r="AP321" s="27">
        <v>1.9508100651004188E-4</v>
      </c>
    </row>
    <row r="322" spans="1:42" x14ac:dyDescent="0.2">
      <c r="A322" t="s">
        <v>407</v>
      </c>
      <c r="B322" s="23" t="s">
        <v>403</v>
      </c>
      <c r="C322" s="24">
        <v>2013</v>
      </c>
      <c r="D322" s="25">
        <v>0</v>
      </c>
      <c r="E322" s="25">
        <v>0</v>
      </c>
      <c r="F322" s="25">
        <v>0</v>
      </c>
      <c r="G322" s="25">
        <v>0</v>
      </c>
      <c r="H322" s="25">
        <v>0</v>
      </c>
      <c r="I322" s="25">
        <v>47</v>
      </c>
      <c r="J322" s="25">
        <v>217</v>
      </c>
      <c r="K322" s="25">
        <v>310</v>
      </c>
      <c r="L322" s="25">
        <v>641</v>
      </c>
      <c r="M322" s="25">
        <v>1054</v>
      </c>
      <c r="N322" s="25">
        <v>264</v>
      </c>
      <c r="O322" s="25">
        <v>2005</v>
      </c>
      <c r="P322" s="26">
        <v>2269</v>
      </c>
      <c r="Q322" s="25">
        <v>684568.56900000002</v>
      </c>
      <c r="R322" s="25">
        <v>1464604.2039999999</v>
      </c>
      <c r="S322" s="25">
        <v>1540678.3189999999</v>
      </c>
      <c r="T322" s="25">
        <v>1387388.909</v>
      </c>
      <c r="U322" s="25">
        <v>1412860.5660000001</v>
      </c>
      <c r="V322" s="25">
        <v>1650753.4069999999</v>
      </c>
      <c r="W322" s="25">
        <v>1449705.041</v>
      </c>
      <c r="X322" s="25">
        <v>861203.74100000004</v>
      </c>
      <c r="Y322" s="25">
        <v>523947.41700000002</v>
      </c>
      <c r="Z322" s="25">
        <v>229450.06400000001</v>
      </c>
      <c r="AA322" s="25">
        <v>9590559.0149999987</v>
      </c>
      <c r="AB322" s="25">
        <v>753397.48100000003</v>
      </c>
      <c r="AC322" s="25">
        <v>10343956.495999999</v>
      </c>
      <c r="AD322" s="27">
        <v>0</v>
      </c>
      <c r="AE322" s="27">
        <v>0</v>
      </c>
      <c r="AF322" s="27">
        <v>0</v>
      </c>
      <c r="AG322" s="27">
        <v>0</v>
      </c>
      <c r="AH322" s="27">
        <v>0</v>
      </c>
      <c r="AI322" s="27">
        <v>2.8471847945730154E-5</v>
      </c>
      <c r="AJ322" s="27">
        <v>1.4968562146291109E-4</v>
      </c>
      <c r="AK322" s="27">
        <v>3.5996127889555927E-4</v>
      </c>
      <c r="AL322" s="27">
        <v>1.2234052105270709E-3</v>
      </c>
      <c r="AM322" s="27">
        <v>4.5935920941822007E-3</v>
      </c>
      <c r="AN322" s="27">
        <v>2.7527071110984664E-5</v>
      </c>
      <c r="AO322" s="27">
        <v>2.6612778122628205E-3</v>
      </c>
      <c r="AP322" s="27">
        <v>2.1935513755084147E-4</v>
      </c>
    </row>
    <row r="323" spans="1:42" x14ac:dyDescent="0.2">
      <c r="A323" t="s">
        <v>408</v>
      </c>
      <c r="B323" s="23" t="s">
        <v>403</v>
      </c>
      <c r="C323" s="24">
        <v>2014</v>
      </c>
      <c r="D323" s="25">
        <v>0</v>
      </c>
      <c r="E323" s="25">
        <v>0</v>
      </c>
      <c r="F323" s="25">
        <v>0</v>
      </c>
      <c r="G323" s="25">
        <v>0</v>
      </c>
      <c r="H323" s="25">
        <v>0</v>
      </c>
      <c r="I323" s="25">
        <v>75</v>
      </c>
      <c r="J323" s="25">
        <v>222</v>
      </c>
      <c r="K323" s="25">
        <v>360</v>
      </c>
      <c r="L323" s="25">
        <v>590</v>
      </c>
      <c r="M323" s="25">
        <v>1075</v>
      </c>
      <c r="N323" s="25">
        <v>297</v>
      </c>
      <c r="O323" s="25">
        <v>2025</v>
      </c>
      <c r="P323" s="26">
        <v>2322</v>
      </c>
      <c r="Q323" s="25">
        <v>706797.50399999996</v>
      </c>
      <c r="R323" s="25">
        <v>1515072.85</v>
      </c>
      <c r="S323" s="25">
        <v>1591910.7579999999</v>
      </c>
      <c r="T323" s="25">
        <v>1453888.9</v>
      </c>
      <c r="U323" s="25">
        <v>1453508.3529999999</v>
      </c>
      <c r="V323" s="25">
        <v>1689875.1310000001</v>
      </c>
      <c r="W323" s="25">
        <v>1546199.676</v>
      </c>
      <c r="X323" s="25">
        <v>935704.3</v>
      </c>
      <c r="Y323" s="25">
        <v>544183.68200000003</v>
      </c>
      <c r="Z323" s="25">
        <v>243441.17499999999</v>
      </c>
      <c r="AA323" s="25">
        <v>9957253.1719999984</v>
      </c>
      <c r="AB323" s="25">
        <v>787624.85700000008</v>
      </c>
      <c r="AC323" s="25">
        <v>10744878.028999999</v>
      </c>
      <c r="AD323" s="27">
        <v>0</v>
      </c>
      <c r="AE323" s="27">
        <v>0</v>
      </c>
      <c r="AF323" s="27">
        <v>0</v>
      </c>
      <c r="AG323" s="27">
        <v>0</v>
      </c>
      <c r="AH323" s="27">
        <v>0</v>
      </c>
      <c r="AI323" s="27">
        <v>4.4381977475233934E-5</v>
      </c>
      <c r="AJ323" s="27">
        <v>1.4357783373381071E-4</v>
      </c>
      <c r="AK323" s="27">
        <v>3.8473693024601894E-4</v>
      </c>
      <c r="AL323" s="27">
        <v>1.0841927450518443E-3</v>
      </c>
      <c r="AM323" s="27">
        <v>4.4158511804751194E-3</v>
      </c>
      <c r="AN323" s="27">
        <v>2.9827503114530635E-5</v>
      </c>
      <c r="AO323" s="27">
        <v>2.5710209397314639E-3</v>
      </c>
      <c r="AP323" s="27">
        <v>2.161029649413436E-4</v>
      </c>
    </row>
    <row r="324" spans="1:42" x14ac:dyDescent="0.2">
      <c r="A324" t="s">
        <v>409</v>
      </c>
      <c r="B324" s="23" t="s">
        <v>403</v>
      </c>
      <c r="C324" s="24">
        <v>2015</v>
      </c>
      <c r="D324" s="25">
        <v>0</v>
      </c>
      <c r="E324" s="25">
        <v>0</v>
      </c>
      <c r="F324" s="25">
        <v>0</v>
      </c>
      <c r="G324" s="25">
        <v>0</v>
      </c>
      <c r="H324" s="25">
        <v>0</v>
      </c>
      <c r="I324" s="25">
        <v>44</v>
      </c>
      <c r="J324" s="25">
        <v>204</v>
      </c>
      <c r="K324" s="25">
        <v>361</v>
      </c>
      <c r="L324" s="25">
        <v>596</v>
      </c>
      <c r="M324" s="25">
        <v>1136</v>
      </c>
      <c r="N324" s="25">
        <v>248</v>
      </c>
      <c r="O324" s="25">
        <v>2093</v>
      </c>
      <c r="P324" s="26">
        <v>2341</v>
      </c>
      <c r="Q324" s="25">
        <v>671118.64899999998</v>
      </c>
      <c r="R324" s="25">
        <v>1431756.8910000001</v>
      </c>
      <c r="S324" s="25">
        <v>1503640.645</v>
      </c>
      <c r="T324" s="25">
        <v>1402073.787</v>
      </c>
      <c r="U324" s="25">
        <v>1372822.291</v>
      </c>
      <c r="V324" s="25">
        <v>1577383.2860000001</v>
      </c>
      <c r="W324" s="25">
        <v>1495432.4939999999</v>
      </c>
      <c r="X324" s="25">
        <v>927510.96699999995</v>
      </c>
      <c r="Y324" s="25">
        <v>518383.00199999998</v>
      </c>
      <c r="Z324" s="25">
        <v>239216.122</v>
      </c>
      <c r="AA324" s="25">
        <v>9454228.0430000015</v>
      </c>
      <c r="AB324" s="25">
        <v>757599.12399999995</v>
      </c>
      <c r="AC324" s="25">
        <v>10211827.167000001</v>
      </c>
      <c r="AD324" s="27">
        <v>0</v>
      </c>
      <c r="AE324" s="27">
        <v>0</v>
      </c>
      <c r="AF324" s="27">
        <v>0</v>
      </c>
      <c r="AG324" s="27">
        <v>0</v>
      </c>
      <c r="AH324" s="27">
        <v>0</v>
      </c>
      <c r="AI324" s="27">
        <v>2.7894298355079691E-5</v>
      </c>
      <c r="AJ324" s="27">
        <v>1.3641538539418683E-4</v>
      </c>
      <c r="AK324" s="27">
        <v>3.8921372667715315E-4</v>
      </c>
      <c r="AL324" s="27">
        <v>1.1497290568952723E-3</v>
      </c>
      <c r="AM324" s="27">
        <v>4.7488438091141697E-3</v>
      </c>
      <c r="AN324" s="27">
        <v>2.6231649889556189E-5</v>
      </c>
      <c r="AO324" s="27">
        <v>2.762674788942866E-3</v>
      </c>
      <c r="AP324" s="27">
        <v>2.292439895149275E-4</v>
      </c>
    </row>
    <row r="325" spans="1:42" x14ac:dyDescent="0.2">
      <c r="A325" t="s">
        <v>410</v>
      </c>
      <c r="B325" s="23" t="s">
        <v>403</v>
      </c>
      <c r="C325" s="24">
        <v>2016</v>
      </c>
      <c r="D325" s="25">
        <v>0</v>
      </c>
      <c r="E325" s="25">
        <v>0</v>
      </c>
      <c r="F325" s="25">
        <v>0</v>
      </c>
      <c r="G325" s="25">
        <v>0</v>
      </c>
      <c r="H325" s="25">
        <v>10</v>
      </c>
      <c r="I325" s="25">
        <v>27</v>
      </c>
      <c r="J325" s="25">
        <v>210</v>
      </c>
      <c r="K325" s="25">
        <v>355</v>
      </c>
      <c r="L325" s="25">
        <v>539</v>
      </c>
      <c r="M325" s="25">
        <v>879</v>
      </c>
      <c r="N325" s="25">
        <v>247</v>
      </c>
      <c r="O325" s="25">
        <v>1773</v>
      </c>
      <c r="P325" s="26">
        <v>2020</v>
      </c>
      <c r="Q325" s="25">
        <v>699170.72600000002</v>
      </c>
      <c r="R325" s="25">
        <v>1483374.2490000001</v>
      </c>
      <c r="S325" s="25">
        <v>1579499.112</v>
      </c>
      <c r="T325" s="25">
        <v>1478932.1680000001</v>
      </c>
      <c r="U325" s="25">
        <v>1410659.058</v>
      </c>
      <c r="V325" s="25">
        <v>1608411.48</v>
      </c>
      <c r="W325" s="25">
        <v>1579778.067</v>
      </c>
      <c r="X325" s="25">
        <v>1016508.1090000001</v>
      </c>
      <c r="Y325" s="25">
        <v>545548.36899999995</v>
      </c>
      <c r="Z325" s="25">
        <v>252234.981</v>
      </c>
      <c r="AA325" s="25">
        <v>9839824.8600000013</v>
      </c>
      <c r="AB325" s="25">
        <v>797783.35</v>
      </c>
      <c r="AC325" s="25">
        <v>10637608.210000001</v>
      </c>
      <c r="AD325" s="27">
        <v>0</v>
      </c>
      <c r="AE325" s="27">
        <v>0</v>
      </c>
      <c r="AF325" s="27">
        <v>0</v>
      </c>
      <c r="AG325" s="27">
        <v>0</v>
      </c>
      <c r="AH325" s="27">
        <v>7.0888851159951937E-6</v>
      </c>
      <c r="AI325" s="27">
        <v>1.6786749122183585E-5</v>
      </c>
      <c r="AJ325" s="27">
        <v>1.3293006428351687E-4</v>
      </c>
      <c r="AK325" s="27">
        <v>3.4923479395480156E-4</v>
      </c>
      <c r="AL325" s="27">
        <v>9.8799672151526495E-4</v>
      </c>
      <c r="AM325" s="27">
        <v>3.4848457438978299E-3</v>
      </c>
      <c r="AN325" s="27">
        <v>2.510207280254376E-5</v>
      </c>
      <c r="AO325" s="27">
        <v>2.2224078755215936E-3</v>
      </c>
      <c r="AP325" s="27">
        <v>1.8989231038806981E-4</v>
      </c>
    </row>
    <row r="326" spans="1:42" x14ac:dyDescent="0.2">
      <c r="A326" t="s">
        <v>411</v>
      </c>
      <c r="B326" s="28" t="s">
        <v>403</v>
      </c>
      <c r="C326" s="24">
        <v>2017</v>
      </c>
      <c r="D326" s="25">
        <v>0</v>
      </c>
      <c r="E326" s="25">
        <v>0</v>
      </c>
      <c r="F326" s="25">
        <v>0</v>
      </c>
      <c r="G326" s="25">
        <v>0</v>
      </c>
      <c r="H326" s="25">
        <v>0</v>
      </c>
      <c r="I326" s="25">
        <v>34</v>
      </c>
      <c r="J326" s="25">
        <v>207</v>
      </c>
      <c r="K326" s="25">
        <v>381</v>
      </c>
      <c r="L326" s="25">
        <v>544</v>
      </c>
      <c r="M326" s="25">
        <v>963</v>
      </c>
      <c r="N326" s="25">
        <v>241</v>
      </c>
      <c r="O326" s="25">
        <v>1888</v>
      </c>
      <c r="P326" s="26">
        <v>2129</v>
      </c>
      <c r="Q326" s="25">
        <v>678140</v>
      </c>
      <c r="R326" s="25">
        <v>1427695</v>
      </c>
      <c r="S326" s="25">
        <v>1519736</v>
      </c>
      <c r="T326" s="25">
        <v>1448875</v>
      </c>
      <c r="U326" s="25">
        <v>1360397</v>
      </c>
      <c r="V326" s="25">
        <v>1532033</v>
      </c>
      <c r="W326" s="25">
        <v>1544596</v>
      </c>
      <c r="X326" s="25">
        <v>1015171</v>
      </c>
      <c r="Y326" s="25">
        <v>532275</v>
      </c>
      <c r="Z326" s="25">
        <v>246935</v>
      </c>
      <c r="AA326" s="25">
        <v>9511472</v>
      </c>
      <c r="AB326" s="25">
        <v>779210</v>
      </c>
      <c r="AC326" s="25">
        <v>10290682</v>
      </c>
      <c r="AD326" s="27">
        <v>0</v>
      </c>
      <c r="AE326" s="27">
        <v>0</v>
      </c>
      <c r="AF326" s="27">
        <v>0</v>
      </c>
      <c r="AG326" s="27">
        <v>0</v>
      </c>
      <c r="AH326" s="27">
        <v>0</v>
      </c>
      <c r="AI326" s="27">
        <v>2.2192733446342215E-5</v>
      </c>
      <c r="AJ326" s="27">
        <v>1.340156260925187E-4</v>
      </c>
      <c r="AK326" s="27">
        <v>3.7530622919685453E-4</v>
      </c>
      <c r="AL326" s="27">
        <v>1.0220280869851111E-3</v>
      </c>
      <c r="AM326" s="27">
        <v>3.8998116913357768E-3</v>
      </c>
      <c r="AN326" s="27">
        <v>2.5337823630243561E-5</v>
      </c>
      <c r="AO326" s="27">
        <v>2.4229668510414395E-3</v>
      </c>
      <c r="AP326" s="27">
        <v>2.0688619082777994E-4</v>
      </c>
    </row>
    <row r="327" spans="1:42" x14ac:dyDescent="0.2">
      <c r="A327" t="s">
        <v>412</v>
      </c>
      <c r="B327" s="23" t="s">
        <v>413</v>
      </c>
      <c r="C327" s="24">
        <v>2009</v>
      </c>
      <c r="D327" s="25">
        <v>0</v>
      </c>
      <c r="E327" s="25">
        <v>0</v>
      </c>
      <c r="F327" s="25">
        <v>0</v>
      </c>
      <c r="G327" s="25">
        <v>0</v>
      </c>
      <c r="H327" s="25">
        <v>0</v>
      </c>
      <c r="I327" s="25">
        <v>14</v>
      </c>
      <c r="J327" s="25">
        <v>22</v>
      </c>
      <c r="K327" s="25">
        <v>73</v>
      </c>
      <c r="L327" s="25">
        <v>234</v>
      </c>
      <c r="M327" s="25">
        <v>326</v>
      </c>
      <c r="N327" s="25">
        <v>36</v>
      </c>
      <c r="O327" s="25">
        <v>633</v>
      </c>
      <c r="P327" s="26">
        <v>669</v>
      </c>
      <c r="Q327" s="25">
        <v>259936.95600000001</v>
      </c>
      <c r="R327" s="25">
        <v>487396.38199999998</v>
      </c>
      <c r="S327" s="25">
        <v>538257.12199999997</v>
      </c>
      <c r="T327" s="25">
        <v>479318.57400000002</v>
      </c>
      <c r="U327" s="25">
        <v>463805.64600000001</v>
      </c>
      <c r="V327" s="25">
        <v>503769.929</v>
      </c>
      <c r="W327" s="25">
        <v>394332.39500000002</v>
      </c>
      <c r="X327" s="25">
        <v>253936.83900000001</v>
      </c>
      <c r="Y327" s="25">
        <v>165705.70199999999</v>
      </c>
      <c r="Z327" s="25">
        <v>61246.726999999999</v>
      </c>
      <c r="AA327" s="25">
        <v>3126817.0040000002</v>
      </c>
      <c r="AB327" s="25">
        <v>226952.429</v>
      </c>
      <c r="AC327" s="25">
        <v>3353769.4330000002</v>
      </c>
      <c r="AD327" s="27">
        <v>0</v>
      </c>
      <c r="AE327" s="27">
        <v>0</v>
      </c>
      <c r="AF327" s="27">
        <v>0</v>
      </c>
      <c r="AG327" s="27">
        <v>0</v>
      </c>
      <c r="AH327" s="27">
        <v>0</v>
      </c>
      <c r="AI327" s="27">
        <v>2.7790463848825719E-5</v>
      </c>
      <c r="AJ327" s="27">
        <v>5.5790496238585725E-5</v>
      </c>
      <c r="AK327" s="27">
        <v>2.8747305939332419E-4</v>
      </c>
      <c r="AL327" s="27">
        <v>1.4121421120439175E-3</v>
      </c>
      <c r="AM327" s="27">
        <v>5.3227334090848646E-3</v>
      </c>
      <c r="AN327" s="27">
        <v>1.151330568880327E-5</v>
      </c>
      <c r="AO327" s="27">
        <v>2.7891307565604418E-3</v>
      </c>
      <c r="AP327" s="27">
        <v>1.9947704019759307E-4</v>
      </c>
    </row>
    <row r="328" spans="1:42" x14ac:dyDescent="0.2">
      <c r="A328" t="s">
        <v>414</v>
      </c>
      <c r="B328" s="23" t="s">
        <v>413</v>
      </c>
      <c r="C328" s="24">
        <v>2010</v>
      </c>
      <c r="D328" s="25">
        <v>0</v>
      </c>
      <c r="E328" s="25">
        <v>0</v>
      </c>
      <c r="F328" s="25">
        <v>0</v>
      </c>
      <c r="G328" s="25">
        <v>0</v>
      </c>
      <c r="H328" s="25">
        <v>0</v>
      </c>
      <c r="I328" s="25">
        <v>0</v>
      </c>
      <c r="J328" s="25">
        <v>10</v>
      </c>
      <c r="K328" s="25">
        <v>56</v>
      </c>
      <c r="L328" s="25">
        <v>225</v>
      </c>
      <c r="M328" s="25">
        <v>298</v>
      </c>
      <c r="N328" s="25">
        <v>10</v>
      </c>
      <c r="O328" s="25">
        <v>579</v>
      </c>
      <c r="P328" s="26">
        <v>589</v>
      </c>
      <c r="Q328" s="25">
        <v>253691.26199999999</v>
      </c>
      <c r="R328" s="25">
        <v>495009.16200000001</v>
      </c>
      <c r="S328" s="25">
        <v>531910.56499999994</v>
      </c>
      <c r="T328" s="25">
        <v>478243.88</v>
      </c>
      <c r="U328" s="25">
        <v>462068.848</v>
      </c>
      <c r="V328" s="25">
        <v>513481.03100000002</v>
      </c>
      <c r="W328" s="25">
        <v>411578.30099999998</v>
      </c>
      <c r="X328" s="25">
        <v>263520.82699999999</v>
      </c>
      <c r="Y328" s="25">
        <v>159518.791</v>
      </c>
      <c r="Z328" s="25">
        <v>58958.002</v>
      </c>
      <c r="AA328" s="25">
        <v>3145983.0490000001</v>
      </c>
      <c r="AB328" s="25">
        <v>218476.79300000001</v>
      </c>
      <c r="AC328" s="25">
        <v>3364459.8420000002</v>
      </c>
      <c r="AD328" s="27">
        <v>0</v>
      </c>
      <c r="AE328" s="27">
        <v>0</v>
      </c>
      <c r="AF328" s="27">
        <v>0</v>
      </c>
      <c r="AG328" s="27">
        <v>0</v>
      </c>
      <c r="AH328" s="27">
        <v>0</v>
      </c>
      <c r="AI328" s="27">
        <v>0</v>
      </c>
      <c r="AJ328" s="27">
        <v>2.4296713348841005E-5</v>
      </c>
      <c r="AK328" s="27">
        <v>2.1250692265017824E-4</v>
      </c>
      <c r="AL328" s="27">
        <v>1.4104921344344943E-3</v>
      </c>
      <c r="AM328" s="27">
        <v>5.054445366042085E-3</v>
      </c>
      <c r="AN328" s="27">
        <v>3.1786566692336934E-6</v>
      </c>
      <c r="AO328" s="27">
        <v>2.6501670591622057E-3</v>
      </c>
      <c r="AP328" s="27">
        <v>1.7506524900290368E-4</v>
      </c>
    </row>
    <row r="329" spans="1:42" x14ac:dyDescent="0.2">
      <c r="A329" t="s">
        <v>415</v>
      </c>
      <c r="B329" s="23" t="s">
        <v>413</v>
      </c>
      <c r="C329" s="24">
        <v>2011</v>
      </c>
      <c r="D329" s="25">
        <v>0</v>
      </c>
      <c r="E329" s="25">
        <v>0</v>
      </c>
      <c r="F329" s="25">
        <v>0</v>
      </c>
      <c r="G329" s="25">
        <v>0</v>
      </c>
      <c r="H329" s="25">
        <v>0</v>
      </c>
      <c r="I329" s="25">
        <v>0</v>
      </c>
      <c r="J329" s="25">
        <v>36</v>
      </c>
      <c r="K329" s="25">
        <v>115</v>
      </c>
      <c r="L329" s="25">
        <v>219</v>
      </c>
      <c r="M329" s="25">
        <v>326</v>
      </c>
      <c r="N329" s="25">
        <v>36</v>
      </c>
      <c r="O329" s="25">
        <v>660</v>
      </c>
      <c r="P329" s="26">
        <v>696</v>
      </c>
      <c r="Q329" s="25">
        <v>249085.321</v>
      </c>
      <c r="R329" s="25">
        <v>484414.89799999999</v>
      </c>
      <c r="S329" s="25">
        <v>514073.353</v>
      </c>
      <c r="T329" s="25">
        <v>476725.696</v>
      </c>
      <c r="U329" s="25">
        <v>447929.67700000003</v>
      </c>
      <c r="V329" s="25">
        <v>500258.96899999998</v>
      </c>
      <c r="W329" s="25">
        <v>410341.728</v>
      </c>
      <c r="X329" s="25">
        <v>259944.22200000001</v>
      </c>
      <c r="Y329" s="25">
        <v>155253.84099999999</v>
      </c>
      <c r="Z329" s="25">
        <v>56959.438999999998</v>
      </c>
      <c r="AA329" s="25">
        <v>3082829.6420000005</v>
      </c>
      <c r="AB329" s="25">
        <v>212213.27999999997</v>
      </c>
      <c r="AC329" s="25">
        <v>3295042.9220000003</v>
      </c>
      <c r="AD329" s="27">
        <v>0</v>
      </c>
      <c r="AE329" s="27">
        <v>0</v>
      </c>
      <c r="AF329" s="27">
        <v>0</v>
      </c>
      <c r="AG329" s="27">
        <v>0</v>
      </c>
      <c r="AH329" s="27">
        <v>0</v>
      </c>
      <c r="AI329" s="27">
        <v>0</v>
      </c>
      <c r="AJ329" s="27">
        <v>8.773175512873991E-5</v>
      </c>
      <c r="AK329" s="27">
        <v>4.4240260127805414E-4</v>
      </c>
      <c r="AL329" s="27">
        <v>1.4105931202049939E-3</v>
      </c>
      <c r="AM329" s="27">
        <v>5.7233709763187804E-3</v>
      </c>
      <c r="AN329" s="27">
        <v>1.1677583318111872E-5</v>
      </c>
      <c r="AO329" s="27">
        <v>3.1100786906455625E-3</v>
      </c>
      <c r="AP329" s="27">
        <v>2.1122638353297904E-4</v>
      </c>
    </row>
    <row r="330" spans="1:42" x14ac:dyDescent="0.2">
      <c r="A330" t="s">
        <v>416</v>
      </c>
      <c r="B330" s="23" t="s">
        <v>413</v>
      </c>
      <c r="C330" s="24">
        <v>2012</v>
      </c>
      <c r="D330" s="25">
        <v>0</v>
      </c>
      <c r="E330" s="25">
        <v>0</v>
      </c>
      <c r="F330" s="25">
        <v>0</v>
      </c>
      <c r="G330" s="25">
        <v>0</v>
      </c>
      <c r="H330" s="25">
        <v>0</v>
      </c>
      <c r="I330" s="25">
        <v>0</v>
      </c>
      <c r="J330" s="25">
        <v>33</v>
      </c>
      <c r="K330" s="25">
        <v>33</v>
      </c>
      <c r="L330" s="25">
        <v>112</v>
      </c>
      <c r="M330" s="25">
        <v>229</v>
      </c>
      <c r="N330" s="25">
        <v>33</v>
      </c>
      <c r="O330" s="25">
        <v>374</v>
      </c>
      <c r="P330" s="26">
        <v>407</v>
      </c>
      <c r="Q330" s="25">
        <v>261669.72700000001</v>
      </c>
      <c r="R330" s="25">
        <v>515039.37199999997</v>
      </c>
      <c r="S330" s="25">
        <v>539611.08299999998</v>
      </c>
      <c r="T330" s="25">
        <v>505694.505</v>
      </c>
      <c r="U330" s="25">
        <v>466360.93800000002</v>
      </c>
      <c r="V330" s="25">
        <v>521417.45699999999</v>
      </c>
      <c r="W330" s="25">
        <v>443289.522</v>
      </c>
      <c r="X330" s="25">
        <v>283718.48200000002</v>
      </c>
      <c r="Y330" s="25">
        <v>164651.64499999999</v>
      </c>
      <c r="Z330" s="25">
        <v>62585.974999999999</v>
      </c>
      <c r="AA330" s="25">
        <v>3253082.6039999998</v>
      </c>
      <c r="AB330" s="25">
        <v>227237.62</v>
      </c>
      <c r="AC330" s="25">
        <v>3480320.2239999999</v>
      </c>
      <c r="AD330" s="27">
        <v>0</v>
      </c>
      <c r="AE330" s="27">
        <v>0</v>
      </c>
      <c r="AF330" s="27">
        <v>0</v>
      </c>
      <c r="AG330" s="27">
        <v>0</v>
      </c>
      <c r="AH330" s="27">
        <v>0</v>
      </c>
      <c r="AI330" s="27">
        <v>0</v>
      </c>
      <c r="AJ330" s="27">
        <v>7.444344691729483E-5</v>
      </c>
      <c r="AK330" s="27">
        <v>1.1631247907212474E-4</v>
      </c>
      <c r="AL330" s="27">
        <v>6.8022399654737737E-4</v>
      </c>
      <c r="AM330" s="27">
        <v>3.6589667253725776E-3</v>
      </c>
      <c r="AN330" s="27">
        <v>1.0144224422528682E-5</v>
      </c>
      <c r="AO330" s="27">
        <v>1.6458542383959135E-3</v>
      </c>
      <c r="AP330" s="27">
        <v>1.1694326205771576E-4</v>
      </c>
    </row>
    <row r="331" spans="1:42" x14ac:dyDescent="0.2">
      <c r="A331" t="s">
        <v>417</v>
      </c>
      <c r="B331" s="23" t="s">
        <v>413</v>
      </c>
      <c r="C331" s="24">
        <v>2013</v>
      </c>
      <c r="D331" s="25">
        <v>0</v>
      </c>
      <c r="E331" s="25">
        <v>0</v>
      </c>
      <c r="F331" s="25">
        <v>0</v>
      </c>
      <c r="G331" s="25">
        <v>0</v>
      </c>
      <c r="H331" s="25">
        <v>0</v>
      </c>
      <c r="I331" s="25">
        <v>0</v>
      </c>
      <c r="J331" s="25">
        <v>47</v>
      </c>
      <c r="K331" s="25">
        <v>66</v>
      </c>
      <c r="L331" s="25">
        <v>135</v>
      </c>
      <c r="M331" s="25">
        <v>305</v>
      </c>
      <c r="N331" s="25">
        <v>47</v>
      </c>
      <c r="O331" s="25">
        <v>506</v>
      </c>
      <c r="P331" s="26">
        <v>553</v>
      </c>
      <c r="Q331" s="25">
        <v>262648.571</v>
      </c>
      <c r="R331" s="25">
        <v>517875.44099999999</v>
      </c>
      <c r="S331" s="25">
        <v>537019.57400000002</v>
      </c>
      <c r="T331" s="25">
        <v>508554.56900000002</v>
      </c>
      <c r="U331" s="25">
        <v>463267.72200000001</v>
      </c>
      <c r="V331" s="25">
        <v>514688.61499999999</v>
      </c>
      <c r="W331" s="25">
        <v>453950.15</v>
      </c>
      <c r="X331" s="25">
        <v>293302.81199999998</v>
      </c>
      <c r="Y331" s="25">
        <v>167949.88800000001</v>
      </c>
      <c r="Z331" s="25">
        <v>64267.123</v>
      </c>
      <c r="AA331" s="25">
        <v>3258004.6420000005</v>
      </c>
      <c r="AB331" s="25">
        <v>232217.011</v>
      </c>
      <c r="AC331" s="25">
        <v>3490221.6530000004</v>
      </c>
      <c r="AD331" s="27">
        <v>0</v>
      </c>
      <c r="AE331" s="27">
        <v>0</v>
      </c>
      <c r="AF331" s="27">
        <v>0</v>
      </c>
      <c r="AG331" s="27">
        <v>0</v>
      </c>
      <c r="AH331" s="27">
        <v>0</v>
      </c>
      <c r="AI331" s="27">
        <v>0</v>
      </c>
      <c r="AJ331" s="27">
        <v>1.035355974659332E-4</v>
      </c>
      <c r="AK331" s="27">
        <v>2.2502341368619406E-4</v>
      </c>
      <c r="AL331" s="27">
        <v>8.0381119396757202E-4</v>
      </c>
      <c r="AM331" s="27">
        <v>4.7458169241526493E-3</v>
      </c>
      <c r="AN331" s="27">
        <v>1.4426007684000099E-5</v>
      </c>
      <c r="AO331" s="27">
        <v>2.1789962665568889E-3</v>
      </c>
      <c r="AP331" s="27">
        <v>1.5844265922901256E-4</v>
      </c>
    </row>
    <row r="332" spans="1:42" x14ac:dyDescent="0.2">
      <c r="A332" t="s">
        <v>418</v>
      </c>
      <c r="B332" s="23" t="s">
        <v>413</v>
      </c>
      <c r="C332" s="24">
        <v>2014</v>
      </c>
      <c r="D332" s="25">
        <v>0</v>
      </c>
      <c r="E332" s="25">
        <v>0</v>
      </c>
      <c r="F332" s="25">
        <v>0</v>
      </c>
      <c r="G332" s="25">
        <v>0</v>
      </c>
      <c r="H332" s="25">
        <v>0</v>
      </c>
      <c r="I332" s="25">
        <v>15</v>
      </c>
      <c r="J332" s="25">
        <v>60</v>
      </c>
      <c r="K332" s="25">
        <v>93</v>
      </c>
      <c r="L332" s="25">
        <v>133</v>
      </c>
      <c r="M332" s="25">
        <v>257</v>
      </c>
      <c r="N332" s="25">
        <v>75</v>
      </c>
      <c r="O332" s="25">
        <v>483</v>
      </c>
      <c r="P332" s="26">
        <v>558</v>
      </c>
      <c r="Q332" s="25">
        <v>264226.98800000001</v>
      </c>
      <c r="R332" s="25">
        <v>521917.95199999999</v>
      </c>
      <c r="S332" s="25">
        <v>545357.11499999999</v>
      </c>
      <c r="T332" s="25">
        <v>521115.18</v>
      </c>
      <c r="U332" s="25">
        <v>467235.40899999999</v>
      </c>
      <c r="V332" s="25">
        <v>507676.68800000002</v>
      </c>
      <c r="W332" s="25">
        <v>465727.06199999998</v>
      </c>
      <c r="X332" s="25">
        <v>302851.86499999999</v>
      </c>
      <c r="Y332" s="25">
        <v>169488.46799999999</v>
      </c>
      <c r="Z332" s="25">
        <v>65831.589000000007</v>
      </c>
      <c r="AA332" s="25">
        <v>3293256.3939999999</v>
      </c>
      <c r="AB332" s="25">
        <v>235320.057</v>
      </c>
      <c r="AC332" s="25">
        <v>3528576.4509999999</v>
      </c>
      <c r="AD332" s="27">
        <v>0</v>
      </c>
      <c r="AE332" s="27">
        <v>0</v>
      </c>
      <c r="AF332" s="27">
        <v>0</v>
      </c>
      <c r="AG332" s="27">
        <v>0</v>
      </c>
      <c r="AH332" s="27">
        <v>0</v>
      </c>
      <c r="AI332" s="27">
        <v>2.9546363570666847E-5</v>
      </c>
      <c r="AJ332" s="27">
        <v>1.2883082151665906E-4</v>
      </c>
      <c r="AK332" s="27">
        <v>3.0708082316085458E-4</v>
      </c>
      <c r="AL332" s="27">
        <v>7.8471415530170471E-4</v>
      </c>
      <c r="AM332" s="27">
        <v>3.9039009069035228E-3</v>
      </c>
      <c r="AN332" s="27">
        <v>2.2773811397327847E-5</v>
      </c>
      <c r="AO332" s="27">
        <v>2.0525237251663594E-3</v>
      </c>
      <c r="AP332" s="27">
        <v>1.5813742673532341E-4</v>
      </c>
    </row>
    <row r="333" spans="1:42" x14ac:dyDescent="0.2">
      <c r="A333" t="s">
        <v>419</v>
      </c>
      <c r="B333" s="23" t="s">
        <v>413</v>
      </c>
      <c r="C333" s="24">
        <v>2015</v>
      </c>
      <c r="D333" s="25">
        <v>0</v>
      </c>
      <c r="E333" s="25">
        <v>0</v>
      </c>
      <c r="F333" s="25">
        <v>0</v>
      </c>
      <c r="G333" s="25">
        <v>0</v>
      </c>
      <c r="H333" s="25">
        <v>0</v>
      </c>
      <c r="I333" s="25">
        <v>0</v>
      </c>
      <c r="J333" s="25">
        <v>26</v>
      </c>
      <c r="K333" s="25">
        <v>78</v>
      </c>
      <c r="L333" s="25">
        <v>206</v>
      </c>
      <c r="M333" s="25">
        <v>256</v>
      </c>
      <c r="N333" s="25">
        <v>26</v>
      </c>
      <c r="O333" s="25">
        <v>540</v>
      </c>
      <c r="P333" s="26">
        <v>566</v>
      </c>
      <c r="Q333" s="25">
        <v>281914.57500000001</v>
      </c>
      <c r="R333" s="25">
        <v>564790.62699999998</v>
      </c>
      <c r="S333" s="25">
        <v>583311.16099999996</v>
      </c>
      <c r="T333" s="25">
        <v>559065.89599999995</v>
      </c>
      <c r="U333" s="25">
        <v>503149.68699999998</v>
      </c>
      <c r="V333" s="25">
        <v>539852.40700000001</v>
      </c>
      <c r="W333" s="25">
        <v>512993.65600000002</v>
      </c>
      <c r="X333" s="25">
        <v>341832.766</v>
      </c>
      <c r="Y333" s="25">
        <v>187495.084</v>
      </c>
      <c r="Z333" s="25">
        <v>73084.448999999993</v>
      </c>
      <c r="AA333" s="25">
        <v>3545078.0090000001</v>
      </c>
      <c r="AB333" s="25">
        <v>260579.533</v>
      </c>
      <c r="AC333" s="25">
        <v>3805657.5419999999</v>
      </c>
      <c r="AD333" s="27">
        <v>0</v>
      </c>
      <c r="AE333" s="27">
        <v>0</v>
      </c>
      <c r="AF333" s="27">
        <v>0</v>
      </c>
      <c r="AG333" s="27">
        <v>0</v>
      </c>
      <c r="AH333" s="27">
        <v>0</v>
      </c>
      <c r="AI333" s="27">
        <v>0</v>
      </c>
      <c r="AJ333" s="27">
        <v>5.0682887977078607E-5</v>
      </c>
      <c r="AK333" s="27">
        <v>2.2818175364733759E-4</v>
      </c>
      <c r="AL333" s="27">
        <v>1.0986954729970413E-3</v>
      </c>
      <c r="AM333" s="27">
        <v>3.502797154562936E-3</v>
      </c>
      <c r="AN333" s="27">
        <v>7.3341122350461652E-6</v>
      </c>
      <c r="AO333" s="27">
        <v>2.0723039671730475E-3</v>
      </c>
      <c r="AP333" s="27">
        <v>1.4872594124760584E-4</v>
      </c>
    </row>
    <row r="334" spans="1:42" x14ac:dyDescent="0.2">
      <c r="A334" t="s">
        <v>420</v>
      </c>
      <c r="B334" s="23" t="s">
        <v>413</v>
      </c>
      <c r="C334" s="24">
        <v>2016</v>
      </c>
      <c r="D334" s="25">
        <v>0</v>
      </c>
      <c r="E334" s="25">
        <v>0</v>
      </c>
      <c r="F334" s="25">
        <v>0</v>
      </c>
      <c r="G334" s="25">
        <v>0</v>
      </c>
      <c r="H334" s="25">
        <v>0</v>
      </c>
      <c r="I334" s="25">
        <v>0</v>
      </c>
      <c r="J334" s="25">
        <v>23</v>
      </c>
      <c r="K334" s="25">
        <v>36</v>
      </c>
      <c r="L334" s="25">
        <v>108</v>
      </c>
      <c r="M334" s="25">
        <v>191</v>
      </c>
      <c r="N334" s="25">
        <v>23</v>
      </c>
      <c r="O334" s="25">
        <v>335</v>
      </c>
      <c r="P334" s="26">
        <v>358</v>
      </c>
      <c r="Q334" s="25">
        <v>257964.09599999999</v>
      </c>
      <c r="R334" s="25">
        <v>518150.16800000001</v>
      </c>
      <c r="S334" s="25">
        <v>531803.299</v>
      </c>
      <c r="T334" s="25">
        <v>519585.67800000001</v>
      </c>
      <c r="U334" s="25">
        <v>463157.13500000001</v>
      </c>
      <c r="V334" s="25">
        <v>480310.51400000002</v>
      </c>
      <c r="W334" s="25">
        <v>469936.34600000002</v>
      </c>
      <c r="X334" s="25">
        <v>317663.95899999997</v>
      </c>
      <c r="Y334" s="25">
        <v>168819.63800000001</v>
      </c>
      <c r="Z334" s="25">
        <v>65483.985999999997</v>
      </c>
      <c r="AA334" s="25">
        <v>3240907.236</v>
      </c>
      <c r="AB334" s="25">
        <v>234303.62400000001</v>
      </c>
      <c r="AC334" s="25">
        <v>3475210.86</v>
      </c>
      <c r="AD334" s="27">
        <v>0</v>
      </c>
      <c r="AE334" s="27">
        <v>0</v>
      </c>
      <c r="AF334" s="27">
        <v>0</v>
      </c>
      <c r="AG334" s="27">
        <v>0</v>
      </c>
      <c r="AH334" s="27">
        <v>0</v>
      </c>
      <c r="AI334" s="27">
        <v>0</v>
      </c>
      <c r="AJ334" s="27">
        <v>4.8942798733852347E-5</v>
      </c>
      <c r="AK334" s="27">
        <v>1.1332730383807878E-4</v>
      </c>
      <c r="AL334" s="27">
        <v>6.3973600038166173E-4</v>
      </c>
      <c r="AM334" s="27">
        <v>2.9167436447744646E-3</v>
      </c>
      <c r="AN334" s="27">
        <v>7.0967782553341799E-6</v>
      </c>
      <c r="AO334" s="27">
        <v>1.4297687516775241E-3</v>
      </c>
      <c r="AP334" s="27">
        <v>1.0301533185241025E-4</v>
      </c>
    </row>
    <row r="335" spans="1:42" x14ac:dyDescent="0.2">
      <c r="A335" t="s">
        <v>421</v>
      </c>
      <c r="B335" s="28" t="s">
        <v>413</v>
      </c>
      <c r="C335" s="24">
        <v>2017</v>
      </c>
      <c r="D335" s="25">
        <v>0</v>
      </c>
      <c r="E335" s="25">
        <v>0</v>
      </c>
      <c r="F335" s="25">
        <v>0</v>
      </c>
      <c r="G335" s="25">
        <v>0</v>
      </c>
      <c r="H335" s="25">
        <v>0</v>
      </c>
      <c r="I335" s="25">
        <v>0</v>
      </c>
      <c r="J335" s="25">
        <v>20</v>
      </c>
      <c r="K335" s="25">
        <v>86</v>
      </c>
      <c r="L335" s="25">
        <v>136</v>
      </c>
      <c r="M335" s="25">
        <v>206</v>
      </c>
      <c r="N335" s="25">
        <v>20</v>
      </c>
      <c r="O335" s="25">
        <v>428</v>
      </c>
      <c r="P335" s="26">
        <v>448</v>
      </c>
      <c r="Q335" s="25">
        <v>268809</v>
      </c>
      <c r="R335" s="25">
        <v>546910</v>
      </c>
      <c r="S335" s="25">
        <v>556584</v>
      </c>
      <c r="T335" s="25">
        <v>549059</v>
      </c>
      <c r="U335" s="25">
        <v>492289</v>
      </c>
      <c r="V335" s="25">
        <v>500186</v>
      </c>
      <c r="W335" s="25">
        <v>499355</v>
      </c>
      <c r="X335" s="25">
        <v>341004</v>
      </c>
      <c r="Y335" s="25">
        <v>177472</v>
      </c>
      <c r="Z335" s="25">
        <v>67773</v>
      </c>
      <c r="AA335" s="25">
        <v>3413192</v>
      </c>
      <c r="AB335" s="25">
        <v>245245</v>
      </c>
      <c r="AC335" s="25">
        <v>3658437</v>
      </c>
      <c r="AD335" s="27">
        <v>0</v>
      </c>
      <c r="AE335" s="27">
        <v>0</v>
      </c>
      <c r="AF335" s="27">
        <v>0</v>
      </c>
      <c r="AG335" s="27">
        <v>0</v>
      </c>
      <c r="AH335" s="27">
        <v>0</v>
      </c>
      <c r="AI335" s="27">
        <v>0</v>
      </c>
      <c r="AJ335" s="27">
        <v>4.0051666649978472E-5</v>
      </c>
      <c r="AK335" s="27">
        <v>2.5219645517354637E-4</v>
      </c>
      <c r="AL335" s="27">
        <v>7.6631806707536966E-4</v>
      </c>
      <c r="AM335" s="27">
        <v>3.039558526256769E-3</v>
      </c>
      <c r="AN335" s="27">
        <v>5.8596176247922767E-6</v>
      </c>
      <c r="AO335" s="27">
        <v>1.7451935819282759E-3</v>
      </c>
      <c r="AP335" s="27">
        <v>1.2245666660379829E-4</v>
      </c>
    </row>
    <row r="336" spans="1:42" x14ac:dyDescent="0.2">
      <c r="A336" t="s">
        <v>422</v>
      </c>
      <c r="B336" s="23" t="s">
        <v>423</v>
      </c>
      <c r="C336" s="24">
        <v>2009</v>
      </c>
      <c r="D336" s="25">
        <v>0</v>
      </c>
      <c r="E336" s="25">
        <v>0</v>
      </c>
      <c r="F336" s="25">
        <v>0</v>
      </c>
      <c r="G336" s="25">
        <v>0</v>
      </c>
      <c r="H336" s="25">
        <v>0</v>
      </c>
      <c r="I336" s="25">
        <v>0</v>
      </c>
      <c r="J336" s="25">
        <v>0</v>
      </c>
      <c r="K336" s="25">
        <v>10</v>
      </c>
      <c r="L336" s="25">
        <v>88</v>
      </c>
      <c r="M336" s="25">
        <v>206</v>
      </c>
      <c r="N336" s="25">
        <v>0</v>
      </c>
      <c r="O336" s="25">
        <v>304</v>
      </c>
      <c r="P336" s="26">
        <v>304</v>
      </c>
      <c r="Q336" s="25">
        <v>236504.046</v>
      </c>
      <c r="R336" s="25">
        <v>468408.761</v>
      </c>
      <c r="S336" s="25">
        <v>504990.28</v>
      </c>
      <c r="T336" s="25">
        <v>499858.20899999997</v>
      </c>
      <c r="U336" s="25">
        <v>500841.478</v>
      </c>
      <c r="V336" s="25">
        <v>547268.30599999998</v>
      </c>
      <c r="W336" s="25">
        <v>450193.31</v>
      </c>
      <c r="X336" s="25">
        <v>250652.08799999999</v>
      </c>
      <c r="Y336" s="25">
        <v>164591.23800000001</v>
      </c>
      <c r="Z336" s="25">
        <v>73065.759999999995</v>
      </c>
      <c r="AA336" s="25">
        <v>3208064.39</v>
      </c>
      <c r="AB336" s="25">
        <v>237656.99800000002</v>
      </c>
      <c r="AC336" s="25">
        <v>3445721.3880000003</v>
      </c>
      <c r="AD336" s="27">
        <v>0</v>
      </c>
      <c r="AE336" s="27">
        <v>0</v>
      </c>
      <c r="AF336" s="27">
        <v>0</v>
      </c>
      <c r="AG336" s="27">
        <v>0</v>
      </c>
      <c r="AH336" s="27">
        <v>0</v>
      </c>
      <c r="AI336" s="27">
        <v>0</v>
      </c>
      <c r="AJ336" s="27">
        <v>0</v>
      </c>
      <c r="AK336" s="27">
        <v>3.9895937352015997E-5</v>
      </c>
      <c r="AL336" s="27">
        <v>5.3465786556633097E-4</v>
      </c>
      <c r="AM336" s="27">
        <v>2.8193780506765415E-3</v>
      </c>
      <c r="AN336" s="27">
        <v>0</v>
      </c>
      <c r="AO336" s="27">
        <v>1.2791544223747198E-3</v>
      </c>
      <c r="AP336" s="27">
        <v>8.8225357122228236E-5</v>
      </c>
    </row>
    <row r="337" spans="1:42" x14ac:dyDescent="0.2">
      <c r="A337" t="s">
        <v>424</v>
      </c>
      <c r="B337" s="23" t="s">
        <v>423</v>
      </c>
      <c r="C337" s="24">
        <v>2010</v>
      </c>
      <c r="D337" s="25">
        <v>0</v>
      </c>
      <c r="E337" s="25">
        <v>0</v>
      </c>
      <c r="F337" s="25">
        <v>0</v>
      </c>
      <c r="G337" s="25">
        <v>0</v>
      </c>
      <c r="H337" s="25">
        <v>0</v>
      </c>
      <c r="I337" s="25">
        <v>0</v>
      </c>
      <c r="J337" s="25">
        <v>0</v>
      </c>
      <c r="K337" s="25">
        <v>0</v>
      </c>
      <c r="L337" s="25">
        <v>34</v>
      </c>
      <c r="M337" s="25">
        <v>227</v>
      </c>
      <c r="N337" s="25">
        <v>0</v>
      </c>
      <c r="O337" s="25">
        <v>261</v>
      </c>
      <c r="P337" s="26">
        <v>261</v>
      </c>
      <c r="Q337" s="25">
        <v>234336.389</v>
      </c>
      <c r="R337" s="25">
        <v>477973.745</v>
      </c>
      <c r="S337" s="25">
        <v>509066.26299999998</v>
      </c>
      <c r="T337" s="25">
        <v>508932.25699999998</v>
      </c>
      <c r="U337" s="25">
        <v>503243.76699999999</v>
      </c>
      <c r="V337" s="25">
        <v>546230.652</v>
      </c>
      <c r="W337" s="25">
        <v>476112.83899999998</v>
      </c>
      <c r="X337" s="25">
        <v>267409.18</v>
      </c>
      <c r="Y337" s="25">
        <v>166725.61199999999</v>
      </c>
      <c r="Z337" s="25">
        <v>74353.596000000005</v>
      </c>
      <c r="AA337" s="25">
        <v>3255895.912</v>
      </c>
      <c r="AB337" s="25">
        <v>241079.20799999998</v>
      </c>
      <c r="AC337" s="25">
        <v>3496975.12</v>
      </c>
      <c r="AD337" s="27">
        <v>0</v>
      </c>
      <c r="AE337" s="27">
        <v>0</v>
      </c>
      <c r="AF337" s="27">
        <v>0</v>
      </c>
      <c r="AG337" s="27">
        <v>0</v>
      </c>
      <c r="AH337" s="27">
        <v>0</v>
      </c>
      <c r="AI337" s="27">
        <v>0</v>
      </c>
      <c r="AJ337" s="27">
        <v>0</v>
      </c>
      <c r="AK337" s="27">
        <v>0</v>
      </c>
      <c r="AL337" s="27">
        <v>2.0392787642009076E-4</v>
      </c>
      <c r="AM337" s="27">
        <v>3.0529794416399173E-3</v>
      </c>
      <c r="AN337" s="27">
        <v>0</v>
      </c>
      <c r="AO337" s="27">
        <v>1.082631729900158E-3</v>
      </c>
      <c r="AP337" s="27">
        <v>7.4635932782959007E-5</v>
      </c>
    </row>
    <row r="338" spans="1:42" x14ac:dyDescent="0.2">
      <c r="A338" t="s">
        <v>425</v>
      </c>
      <c r="B338" s="23" t="s">
        <v>423</v>
      </c>
      <c r="C338" s="24">
        <v>2011</v>
      </c>
      <c r="D338" s="25">
        <v>0</v>
      </c>
      <c r="E338" s="25">
        <v>0</v>
      </c>
      <c r="F338" s="25">
        <v>0</v>
      </c>
      <c r="G338" s="25">
        <v>0</v>
      </c>
      <c r="H338" s="25">
        <v>0</v>
      </c>
      <c r="I338" s="25">
        <v>0</v>
      </c>
      <c r="J338" s="25">
        <v>0</v>
      </c>
      <c r="K338" s="25">
        <v>0</v>
      </c>
      <c r="L338" s="25">
        <v>34</v>
      </c>
      <c r="M338" s="25">
        <v>203</v>
      </c>
      <c r="N338" s="25">
        <v>0</v>
      </c>
      <c r="O338" s="25">
        <v>237</v>
      </c>
      <c r="P338" s="26">
        <v>237</v>
      </c>
      <c r="Q338" s="25">
        <v>232896.51800000001</v>
      </c>
      <c r="R338" s="25">
        <v>472197.962</v>
      </c>
      <c r="S338" s="25">
        <v>502699.46500000003</v>
      </c>
      <c r="T338" s="25">
        <v>512170.59299999999</v>
      </c>
      <c r="U338" s="25">
        <v>496041.27600000001</v>
      </c>
      <c r="V338" s="25">
        <v>534242.473</v>
      </c>
      <c r="W338" s="25">
        <v>485870.092</v>
      </c>
      <c r="X338" s="25">
        <v>273136.61700000003</v>
      </c>
      <c r="Y338" s="25">
        <v>163937.76999999999</v>
      </c>
      <c r="Z338" s="25">
        <v>72578.395999999993</v>
      </c>
      <c r="AA338" s="25">
        <v>3236118.3790000007</v>
      </c>
      <c r="AB338" s="25">
        <v>236516.16599999997</v>
      </c>
      <c r="AC338" s="25">
        <v>3472634.5450000009</v>
      </c>
      <c r="AD338" s="27">
        <v>0</v>
      </c>
      <c r="AE338" s="27">
        <v>0</v>
      </c>
      <c r="AF338" s="27">
        <v>0</v>
      </c>
      <c r="AG338" s="27">
        <v>0</v>
      </c>
      <c r="AH338" s="27">
        <v>0</v>
      </c>
      <c r="AI338" s="27">
        <v>0</v>
      </c>
      <c r="AJ338" s="27">
        <v>0</v>
      </c>
      <c r="AK338" s="27">
        <v>0</v>
      </c>
      <c r="AL338" s="27">
        <v>2.0739576974848446E-4</v>
      </c>
      <c r="AM338" s="27">
        <v>2.7969755628107296E-3</v>
      </c>
      <c r="AN338" s="27">
        <v>0</v>
      </c>
      <c r="AO338" s="27">
        <v>1.0020456698930256E-3</v>
      </c>
      <c r="AP338" s="27">
        <v>6.8247895633371326E-5</v>
      </c>
    </row>
    <row r="339" spans="1:42" x14ac:dyDescent="0.2">
      <c r="A339" t="s">
        <v>426</v>
      </c>
      <c r="B339" s="23" t="s">
        <v>423</v>
      </c>
      <c r="C339" s="24">
        <v>2012</v>
      </c>
      <c r="D339" s="25">
        <v>0</v>
      </c>
      <c r="E339" s="25">
        <v>0</v>
      </c>
      <c r="F339" s="25">
        <v>0</v>
      </c>
      <c r="G339" s="25">
        <v>0</v>
      </c>
      <c r="H339" s="25">
        <v>0</v>
      </c>
      <c r="I339" s="25">
        <v>0</v>
      </c>
      <c r="J339" s="25">
        <v>0</v>
      </c>
      <c r="K339" s="25">
        <v>0</v>
      </c>
      <c r="L339" s="25">
        <v>32</v>
      </c>
      <c r="M339" s="25">
        <v>188</v>
      </c>
      <c r="N339" s="25">
        <v>0</v>
      </c>
      <c r="O339" s="25">
        <v>220</v>
      </c>
      <c r="P339" s="26">
        <v>220</v>
      </c>
      <c r="Q339" s="25">
        <v>238321.84599999999</v>
      </c>
      <c r="R339" s="25">
        <v>487063.73499999999</v>
      </c>
      <c r="S339" s="25">
        <v>514074.41499999998</v>
      </c>
      <c r="T339" s="25">
        <v>531131.6</v>
      </c>
      <c r="U339" s="25">
        <v>510104.679</v>
      </c>
      <c r="V339" s="25">
        <v>540653.36199999996</v>
      </c>
      <c r="W339" s="25">
        <v>506201.14899999998</v>
      </c>
      <c r="X339" s="25">
        <v>290707.10200000001</v>
      </c>
      <c r="Y339" s="25">
        <v>164856.53899999999</v>
      </c>
      <c r="Z339" s="25">
        <v>75511.339000000007</v>
      </c>
      <c r="AA339" s="25">
        <v>3327550.7860000003</v>
      </c>
      <c r="AB339" s="25">
        <v>240367.878</v>
      </c>
      <c r="AC339" s="25">
        <v>3567918.6640000003</v>
      </c>
      <c r="AD339" s="27">
        <v>0</v>
      </c>
      <c r="AE339" s="27">
        <v>0</v>
      </c>
      <c r="AF339" s="27">
        <v>0</v>
      </c>
      <c r="AG339" s="27">
        <v>0</v>
      </c>
      <c r="AH339" s="27">
        <v>0</v>
      </c>
      <c r="AI339" s="27">
        <v>0</v>
      </c>
      <c r="AJ339" s="27">
        <v>0</v>
      </c>
      <c r="AK339" s="27">
        <v>0</v>
      </c>
      <c r="AL339" s="27">
        <v>1.9410816334073351E-4</v>
      </c>
      <c r="AM339" s="27">
        <v>2.4896923096543156E-3</v>
      </c>
      <c r="AN339" s="27">
        <v>0</v>
      </c>
      <c r="AO339" s="27">
        <v>9.1526372754349478E-4</v>
      </c>
      <c r="AP339" s="27">
        <v>6.1660598437902059E-5</v>
      </c>
    </row>
    <row r="340" spans="1:42" x14ac:dyDescent="0.2">
      <c r="A340" t="s">
        <v>427</v>
      </c>
      <c r="B340" s="23" t="s">
        <v>423</v>
      </c>
      <c r="C340" s="24">
        <v>2013</v>
      </c>
      <c r="D340" s="25">
        <v>0</v>
      </c>
      <c r="E340" s="25">
        <v>0</v>
      </c>
      <c r="F340" s="25">
        <v>0</v>
      </c>
      <c r="G340" s="25">
        <v>0</v>
      </c>
      <c r="H340" s="25">
        <v>0</v>
      </c>
      <c r="I340" s="25">
        <v>0</v>
      </c>
      <c r="J340" s="25">
        <v>0</v>
      </c>
      <c r="K340" s="25">
        <v>0</v>
      </c>
      <c r="L340" s="25">
        <v>67</v>
      </c>
      <c r="M340" s="25">
        <v>226</v>
      </c>
      <c r="N340" s="25">
        <v>0</v>
      </c>
      <c r="O340" s="25">
        <v>293</v>
      </c>
      <c r="P340" s="26">
        <v>293</v>
      </c>
      <c r="Q340" s="25">
        <v>236314.08300000001</v>
      </c>
      <c r="R340" s="25">
        <v>485952.09499999997</v>
      </c>
      <c r="S340" s="25">
        <v>520279.09600000002</v>
      </c>
      <c r="T340" s="25">
        <v>532802.65399999998</v>
      </c>
      <c r="U340" s="25">
        <v>507809.85</v>
      </c>
      <c r="V340" s="25">
        <v>532947.55200000003</v>
      </c>
      <c r="W340" s="25">
        <v>520374.24200000003</v>
      </c>
      <c r="X340" s="25">
        <v>311906.12300000002</v>
      </c>
      <c r="Y340" s="25">
        <v>167707.696</v>
      </c>
      <c r="Z340" s="25">
        <v>78553.462</v>
      </c>
      <c r="AA340" s="25">
        <v>3336479.5720000002</v>
      </c>
      <c r="AB340" s="25">
        <v>246261.158</v>
      </c>
      <c r="AC340" s="25">
        <v>3582740.73</v>
      </c>
      <c r="AD340" s="27">
        <v>0</v>
      </c>
      <c r="AE340" s="27">
        <v>0</v>
      </c>
      <c r="AF340" s="27">
        <v>0</v>
      </c>
      <c r="AG340" s="27">
        <v>0</v>
      </c>
      <c r="AH340" s="27">
        <v>0</v>
      </c>
      <c r="AI340" s="27">
        <v>0</v>
      </c>
      <c r="AJ340" s="27">
        <v>0</v>
      </c>
      <c r="AK340" s="27">
        <v>0</v>
      </c>
      <c r="AL340" s="27">
        <v>3.9950462380688838E-4</v>
      </c>
      <c r="AM340" s="27">
        <v>2.8770215117953682E-3</v>
      </c>
      <c r="AN340" s="27">
        <v>0</v>
      </c>
      <c r="AO340" s="27">
        <v>1.1897938041857173E-3</v>
      </c>
      <c r="AP340" s="27">
        <v>8.1780966606534214E-5</v>
      </c>
    </row>
    <row r="341" spans="1:42" x14ac:dyDescent="0.2">
      <c r="A341" t="s">
        <v>428</v>
      </c>
      <c r="B341" s="23" t="s">
        <v>423</v>
      </c>
      <c r="C341" s="24">
        <v>2014</v>
      </c>
      <c r="D341" s="25">
        <v>0</v>
      </c>
      <c r="E341" s="25">
        <v>0</v>
      </c>
      <c r="F341" s="25">
        <v>0</v>
      </c>
      <c r="G341" s="25">
        <v>0</v>
      </c>
      <c r="H341" s="25">
        <v>0</v>
      </c>
      <c r="I341" s="25">
        <v>11</v>
      </c>
      <c r="J341" s="25">
        <v>22</v>
      </c>
      <c r="K341" s="25">
        <v>27</v>
      </c>
      <c r="L341" s="25">
        <v>37</v>
      </c>
      <c r="M341" s="25">
        <v>176</v>
      </c>
      <c r="N341" s="25">
        <v>33</v>
      </c>
      <c r="O341" s="25">
        <v>240</v>
      </c>
      <c r="P341" s="26">
        <v>273</v>
      </c>
      <c r="Q341" s="25">
        <v>234235.005</v>
      </c>
      <c r="R341" s="25">
        <v>486583.29499999998</v>
      </c>
      <c r="S341" s="25">
        <v>515965.93099999998</v>
      </c>
      <c r="T341" s="25">
        <v>536972.00899999996</v>
      </c>
      <c r="U341" s="25">
        <v>513977.11700000003</v>
      </c>
      <c r="V341" s="25">
        <v>529402.728</v>
      </c>
      <c r="W341" s="25">
        <v>530885.84299999999</v>
      </c>
      <c r="X341" s="25">
        <v>332251.636</v>
      </c>
      <c r="Y341" s="25">
        <v>171457.8</v>
      </c>
      <c r="Z341" s="25">
        <v>79443.120999999999</v>
      </c>
      <c r="AA341" s="25">
        <v>3348021.9280000003</v>
      </c>
      <c r="AB341" s="25">
        <v>250900.92099999997</v>
      </c>
      <c r="AC341" s="25">
        <v>3598922.8490000004</v>
      </c>
      <c r="AD341" s="27">
        <v>0</v>
      </c>
      <c r="AE341" s="27">
        <v>0</v>
      </c>
      <c r="AF341" s="27">
        <v>0</v>
      </c>
      <c r="AG341" s="27">
        <v>0</v>
      </c>
      <c r="AH341" s="27">
        <v>0</v>
      </c>
      <c r="AI341" s="27">
        <v>2.0778132446646552E-5</v>
      </c>
      <c r="AJ341" s="27">
        <v>4.1440170782629063E-5</v>
      </c>
      <c r="AK341" s="27">
        <v>8.1263708209400667E-5</v>
      </c>
      <c r="AL341" s="27">
        <v>2.1579654002325938E-4</v>
      </c>
      <c r="AM341" s="27">
        <v>2.2154215215185215E-3</v>
      </c>
      <c r="AN341" s="27">
        <v>9.8565662679853258E-6</v>
      </c>
      <c r="AO341" s="27">
        <v>9.5655288567075456E-4</v>
      </c>
      <c r="AP341" s="27">
        <v>7.5856030110747161E-5</v>
      </c>
    </row>
    <row r="342" spans="1:42" x14ac:dyDescent="0.2">
      <c r="A342" t="s">
        <v>429</v>
      </c>
      <c r="B342" s="23" t="s">
        <v>423</v>
      </c>
      <c r="C342" s="24">
        <v>2015</v>
      </c>
      <c r="D342" s="25">
        <v>0</v>
      </c>
      <c r="E342" s="25">
        <v>0</v>
      </c>
      <c r="F342" s="25">
        <v>0</v>
      </c>
      <c r="G342" s="25">
        <v>0</v>
      </c>
      <c r="H342" s="25">
        <v>0</v>
      </c>
      <c r="I342" s="25">
        <v>0</v>
      </c>
      <c r="J342" s="25">
        <v>0</v>
      </c>
      <c r="K342" s="25">
        <v>10</v>
      </c>
      <c r="L342" s="25">
        <v>48</v>
      </c>
      <c r="M342" s="25">
        <v>210</v>
      </c>
      <c r="N342" s="25">
        <v>0</v>
      </c>
      <c r="O342" s="25">
        <v>268</v>
      </c>
      <c r="P342" s="26">
        <v>268</v>
      </c>
      <c r="Q342" s="25">
        <v>225586.00099999999</v>
      </c>
      <c r="R342" s="25">
        <v>468019.71100000001</v>
      </c>
      <c r="S342" s="25">
        <v>498923.47499999998</v>
      </c>
      <c r="T342" s="25">
        <v>525450.89599999995</v>
      </c>
      <c r="U342" s="25">
        <v>497484.07500000001</v>
      </c>
      <c r="V342" s="25">
        <v>501984.63199999998</v>
      </c>
      <c r="W342" s="25">
        <v>515291.12699999998</v>
      </c>
      <c r="X342" s="25">
        <v>335456.603</v>
      </c>
      <c r="Y342" s="25">
        <v>164885.78099999999</v>
      </c>
      <c r="Z342" s="25">
        <v>79100.413</v>
      </c>
      <c r="AA342" s="25">
        <v>3232739.9169999999</v>
      </c>
      <c r="AB342" s="25">
        <v>243986.19399999999</v>
      </c>
      <c r="AC342" s="25">
        <v>3476726.111</v>
      </c>
      <c r="AD342" s="27">
        <v>0</v>
      </c>
      <c r="AE342" s="27">
        <v>0</v>
      </c>
      <c r="AF342" s="27">
        <v>0</v>
      </c>
      <c r="AG342" s="27">
        <v>0</v>
      </c>
      <c r="AH342" s="27">
        <v>0</v>
      </c>
      <c r="AI342" s="27">
        <v>0</v>
      </c>
      <c r="AJ342" s="27">
        <v>0</v>
      </c>
      <c r="AK342" s="27">
        <v>2.9810115259528817E-5</v>
      </c>
      <c r="AL342" s="27">
        <v>2.911106082579674E-4</v>
      </c>
      <c r="AM342" s="27">
        <v>2.6548533950132474E-3</v>
      </c>
      <c r="AN342" s="27">
        <v>0</v>
      </c>
      <c r="AO342" s="27">
        <v>1.0984228066609376E-3</v>
      </c>
      <c r="AP342" s="27">
        <v>7.708401278779938E-5</v>
      </c>
    </row>
    <row r="343" spans="1:42" x14ac:dyDescent="0.2">
      <c r="A343" t="s">
        <v>430</v>
      </c>
      <c r="B343" s="23" t="s">
        <v>423</v>
      </c>
      <c r="C343" s="24">
        <v>2016</v>
      </c>
      <c r="D343" s="25">
        <v>0</v>
      </c>
      <c r="E343" s="25">
        <v>0</v>
      </c>
      <c r="F343" s="25">
        <v>0</v>
      </c>
      <c r="G343" s="25">
        <v>0</v>
      </c>
      <c r="H343" s="25">
        <v>0</v>
      </c>
      <c r="I343" s="25">
        <v>0</v>
      </c>
      <c r="J343" s="25">
        <v>0</v>
      </c>
      <c r="K343" s="25">
        <v>40</v>
      </c>
      <c r="L343" s="25">
        <v>45</v>
      </c>
      <c r="M343" s="25">
        <v>160</v>
      </c>
      <c r="N343" s="25">
        <v>0</v>
      </c>
      <c r="O343" s="25">
        <v>245</v>
      </c>
      <c r="P343" s="26">
        <v>245</v>
      </c>
      <c r="Q343" s="25">
        <v>234494.82399999999</v>
      </c>
      <c r="R343" s="25">
        <v>487245.02399999998</v>
      </c>
      <c r="S343" s="25">
        <v>518377.96500000003</v>
      </c>
      <c r="T343" s="25">
        <v>554103.29</v>
      </c>
      <c r="U343" s="25">
        <v>523909.342</v>
      </c>
      <c r="V343" s="25">
        <v>521997.32199999999</v>
      </c>
      <c r="W343" s="25">
        <v>545397.23</v>
      </c>
      <c r="X343" s="25">
        <v>379354.27399999998</v>
      </c>
      <c r="Y343" s="25">
        <v>178369.27499999999</v>
      </c>
      <c r="Z343" s="25">
        <v>86255.520999999993</v>
      </c>
      <c r="AA343" s="25">
        <v>3385524.9970000004</v>
      </c>
      <c r="AB343" s="25">
        <v>264624.79599999997</v>
      </c>
      <c r="AC343" s="25">
        <v>3650149.7930000005</v>
      </c>
      <c r="AD343" s="27">
        <v>0</v>
      </c>
      <c r="AE343" s="27">
        <v>0</v>
      </c>
      <c r="AF343" s="27">
        <v>0</v>
      </c>
      <c r="AG343" s="27">
        <v>0</v>
      </c>
      <c r="AH343" s="27">
        <v>0</v>
      </c>
      <c r="AI343" s="27">
        <v>0</v>
      </c>
      <c r="AJ343" s="27">
        <v>0</v>
      </c>
      <c r="AK343" s="27">
        <v>1.0544233383278029E-4</v>
      </c>
      <c r="AL343" s="27">
        <v>2.5228560243909724E-4</v>
      </c>
      <c r="AM343" s="27">
        <v>1.854953725222992E-3</v>
      </c>
      <c r="AN343" s="27">
        <v>0</v>
      </c>
      <c r="AO343" s="27">
        <v>9.2583916436916219E-4</v>
      </c>
      <c r="AP343" s="27">
        <v>6.7120533099722021E-5</v>
      </c>
    </row>
    <row r="344" spans="1:42" x14ac:dyDescent="0.2">
      <c r="A344" t="s">
        <v>431</v>
      </c>
      <c r="B344" s="28" t="s">
        <v>423</v>
      </c>
      <c r="C344" s="24">
        <v>2017</v>
      </c>
      <c r="D344" s="25">
        <v>0</v>
      </c>
      <c r="E344" s="25">
        <v>0</v>
      </c>
      <c r="F344" s="25">
        <v>0</v>
      </c>
      <c r="G344" s="25">
        <v>0</v>
      </c>
      <c r="H344" s="25">
        <v>0</v>
      </c>
      <c r="I344" s="25">
        <v>0</v>
      </c>
      <c r="J344" s="25">
        <v>21</v>
      </c>
      <c r="K344" s="25">
        <v>35</v>
      </c>
      <c r="L344" s="25">
        <v>90</v>
      </c>
      <c r="M344" s="25">
        <v>254</v>
      </c>
      <c r="N344" s="25">
        <v>21</v>
      </c>
      <c r="O344" s="25">
        <v>379</v>
      </c>
      <c r="P344" s="26">
        <v>400</v>
      </c>
      <c r="Q344" s="25">
        <v>228406</v>
      </c>
      <c r="R344" s="25">
        <v>477526</v>
      </c>
      <c r="S344" s="25">
        <v>502310</v>
      </c>
      <c r="T344" s="25">
        <v>550912</v>
      </c>
      <c r="U344" s="25">
        <v>520108</v>
      </c>
      <c r="V344" s="25">
        <v>506038</v>
      </c>
      <c r="W344" s="25">
        <v>529144</v>
      </c>
      <c r="X344" s="25">
        <v>381554</v>
      </c>
      <c r="Y344" s="25">
        <v>174687</v>
      </c>
      <c r="Z344" s="25">
        <v>81159</v>
      </c>
      <c r="AA344" s="25">
        <v>3314444</v>
      </c>
      <c r="AB344" s="25">
        <v>255846</v>
      </c>
      <c r="AC344" s="25">
        <v>3570290</v>
      </c>
      <c r="AD344" s="27">
        <v>0</v>
      </c>
      <c r="AE344" s="27">
        <v>0</v>
      </c>
      <c r="AF344" s="27">
        <v>0</v>
      </c>
      <c r="AG344" s="27">
        <v>0</v>
      </c>
      <c r="AH344" s="27">
        <v>0</v>
      </c>
      <c r="AI344" s="27">
        <v>0</v>
      </c>
      <c r="AJ344" s="27">
        <v>3.968673933749603E-5</v>
      </c>
      <c r="AK344" s="27">
        <v>9.1730135184010651E-5</v>
      </c>
      <c r="AL344" s="27">
        <v>5.1520719916192963E-4</v>
      </c>
      <c r="AM344" s="27">
        <v>3.1296590643058687E-3</v>
      </c>
      <c r="AN344" s="27">
        <v>6.335904302501415E-6</v>
      </c>
      <c r="AO344" s="27">
        <v>1.4813598805531452E-3</v>
      </c>
      <c r="AP344" s="27">
        <v>1.1203571698657532E-4</v>
      </c>
    </row>
    <row r="345" spans="1:42" x14ac:dyDescent="0.2">
      <c r="A345" t="s">
        <v>432</v>
      </c>
      <c r="B345" s="23" t="s">
        <v>433</v>
      </c>
      <c r="C345" s="24">
        <v>2009</v>
      </c>
      <c r="D345" s="25">
        <v>0</v>
      </c>
      <c r="E345" s="25">
        <v>0</v>
      </c>
      <c r="F345" s="25">
        <v>0</v>
      </c>
      <c r="G345" s="25">
        <v>0</v>
      </c>
      <c r="H345" s="25">
        <v>10</v>
      </c>
      <c r="I345" s="25">
        <v>68</v>
      </c>
      <c r="J345" s="25">
        <v>166</v>
      </c>
      <c r="K345" s="25">
        <v>270</v>
      </c>
      <c r="L345" s="25">
        <v>686</v>
      </c>
      <c r="M345" s="25">
        <v>1232</v>
      </c>
      <c r="N345" s="25">
        <v>244</v>
      </c>
      <c r="O345" s="25">
        <v>2188</v>
      </c>
      <c r="P345" s="26">
        <v>2432</v>
      </c>
      <c r="Q345" s="25">
        <v>740689.36800000002</v>
      </c>
      <c r="R345" s="25">
        <v>1548920.6880000001</v>
      </c>
      <c r="S345" s="25">
        <v>1720883.777</v>
      </c>
      <c r="T345" s="25">
        <v>1503516.4939999999</v>
      </c>
      <c r="U345" s="25">
        <v>1730593.8810000001</v>
      </c>
      <c r="V345" s="25">
        <v>1919114.3689999999</v>
      </c>
      <c r="W345" s="25">
        <v>1456163.2960000001</v>
      </c>
      <c r="X345" s="25">
        <v>918697.60600000003</v>
      </c>
      <c r="Y345" s="25">
        <v>715471.31900000002</v>
      </c>
      <c r="Z345" s="25">
        <v>285195.065</v>
      </c>
      <c r="AA345" s="25">
        <v>10619881.873</v>
      </c>
      <c r="AB345" s="25">
        <v>1000666.3840000001</v>
      </c>
      <c r="AC345" s="25">
        <v>11620548.256999999</v>
      </c>
      <c r="AD345" s="27">
        <v>0</v>
      </c>
      <c r="AE345" s="27">
        <v>0</v>
      </c>
      <c r="AF345" s="27">
        <v>0</v>
      </c>
      <c r="AG345" s="27">
        <v>0</v>
      </c>
      <c r="AH345" s="27">
        <v>5.7783632022445593E-6</v>
      </c>
      <c r="AI345" s="27">
        <v>3.5433010714954427E-5</v>
      </c>
      <c r="AJ345" s="27">
        <v>1.1399820367399233E-4</v>
      </c>
      <c r="AK345" s="27">
        <v>2.9389431107323466E-4</v>
      </c>
      <c r="AL345" s="27">
        <v>9.5880852492984418E-4</v>
      </c>
      <c r="AM345" s="27">
        <v>4.3198503452365139E-3</v>
      </c>
      <c r="AN345" s="27">
        <v>2.2975773451901182E-5</v>
      </c>
      <c r="AO345" s="27">
        <v>2.1865429227809455E-3</v>
      </c>
      <c r="AP345" s="27">
        <v>2.0928444564007631E-4</v>
      </c>
    </row>
    <row r="346" spans="1:42" x14ac:dyDescent="0.2">
      <c r="A346" t="s">
        <v>434</v>
      </c>
      <c r="B346" s="23" t="s">
        <v>433</v>
      </c>
      <c r="C346" s="24">
        <v>2010</v>
      </c>
      <c r="D346" s="25">
        <v>0</v>
      </c>
      <c r="E346" s="25">
        <v>0</v>
      </c>
      <c r="F346" s="25">
        <v>0</v>
      </c>
      <c r="G346" s="25">
        <v>0</v>
      </c>
      <c r="H346" s="25">
        <v>0</v>
      </c>
      <c r="I346" s="25">
        <v>12</v>
      </c>
      <c r="J346" s="25">
        <v>115</v>
      </c>
      <c r="K346" s="25">
        <v>256</v>
      </c>
      <c r="L346" s="25">
        <v>615</v>
      </c>
      <c r="M346" s="25">
        <v>1176</v>
      </c>
      <c r="N346" s="25">
        <v>127</v>
      </c>
      <c r="O346" s="25">
        <v>2047</v>
      </c>
      <c r="P346" s="26">
        <v>2174</v>
      </c>
      <c r="Q346" s="25">
        <v>725472.36100000003</v>
      </c>
      <c r="R346" s="25">
        <v>1554319.372</v>
      </c>
      <c r="S346" s="25">
        <v>1753352.3289999999</v>
      </c>
      <c r="T346" s="25">
        <v>1478699.139</v>
      </c>
      <c r="U346" s="25">
        <v>1683489.1370000001</v>
      </c>
      <c r="V346" s="25">
        <v>1923625.3540000001</v>
      </c>
      <c r="W346" s="25">
        <v>1517166.791</v>
      </c>
      <c r="X346" s="25">
        <v>937049.86600000004</v>
      </c>
      <c r="Y346" s="25">
        <v>696249.81799999997</v>
      </c>
      <c r="Z346" s="25">
        <v>286485.72899999999</v>
      </c>
      <c r="AA346" s="25">
        <v>10636124.482999999</v>
      </c>
      <c r="AB346" s="25">
        <v>982735.54700000002</v>
      </c>
      <c r="AC346" s="25">
        <v>11618860.029999999</v>
      </c>
      <c r="AD346" s="27">
        <v>0</v>
      </c>
      <c r="AE346" s="27">
        <v>0</v>
      </c>
      <c r="AF346" s="27">
        <v>0</v>
      </c>
      <c r="AG346" s="27">
        <v>0</v>
      </c>
      <c r="AH346" s="27">
        <v>0</v>
      </c>
      <c r="AI346" s="27">
        <v>6.2382209586950573E-6</v>
      </c>
      <c r="AJ346" s="27">
        <v>7.5799180869362968E-5</v>
      </c>
      <c r="AK346" s="27">
        <v>2.7319784067927075E-4</v>
      </c>
      <c r="AL346" s="27">
        <v>8.8330364202694853E-4</v>
      </c>
      <c r="AM346" s="27">
        <v>4.1049165140089753E-3</v>
      </c>
      <c r="AN346" s="27">
        <v>1.1940439415031995E-5</v>
      </c>
      <c r="AO346" s="27">
        <v>2.0829611854876764E-3</v>
      </c>
      <c r="AP346" s="27">
        <v>1.8710957825352167E-4</v>
      </c>
    </row>
    <row r="347" spans="1:42" x14ac:dyDescent="0.2">
      <c r="A347" t="s">
        <v>435</v>
      </c>
      <c r="B347" s="23" t="s">
        <v>433</v>
      </c>
      <c r="C347" s="24">
        <v>2011</v>
      </c>
      <c r="D347" s="25">
        <v>0</v>
      </c>
      <c r="E347" s="25">
        <v>0</v>
      </c>
      <c r="F347" s="25">
        <v>0</v>
      </c>
      <c r="G347" s="25">
        <v>0</v>
      </c>
      <c r="H347" s="25">
        <v>0</v>
      </c>
      <c r="I347" s="25">
        <v>42</v>
      </c>
      <c r="J347" s="25">
        <v>170</v>
      </c>
      <c r="K347" s="25">
        <v>312</v>
      </c>
      <c r="L347" s="25">
        <v>691</v>
      </c>
      <c r="M347" s="25">
        <v>1423</v>
      </c>
      <c r="N347" s="25">
        <v>212</v>
      </c>
      <c r="O347" s="25">
        <v>2426</v>
      </c>
      <c r="P347" s="26">
        <v>2638</v>
      </c>
      <c r="Q347" s="25">
        <v>721574.82700000005</v>
      </c>
      <c r="R347" s="25">
        <v>1534928.327</v>
      </c>
      <c r="S347" s="25">
        <v>1755912.4850000001</v>
      </c>
      <c r="T347" s="25">
        <v>1485863.605</v>
      </c>
      <c r="U347" s="25">
        <v>1637431.7649999999</v>
      </c>
      <c r="V347" s="25">
        <v>1912703.5730000001</v>
      </c>
      <c r="W347" s="25">
        <v>1561463.2930000001</v>
      </c>
      <c r="X347" s="25">
        <v>950212.83</v>
      </c>
      <c r="Y347" s="25">
        <v>679261.973</v>
      </c>
      <c r="Z347" s="25">
        <v>293466.55099999998</v>
      </c>
      <c r="AA347" s="25">
        <v>10609877.875</v>
      </c>
      <c r="AB347" s="25">
        <v>972728.52399999998</v>
      </c>
      <c r="AC347" s="25">
        <v>11582606.399</v>
      </c>
      <c r="AD347" s="27">
        <v>0</v>
      </c>
      <c r="AE347" s="27">
        <v>0</v>
      </c>
      <c r="AF347" s="27">
        <v>0</v>
      </c>
      <c r="AG347" s="27">
        <v>0</v>
      </c>
      <c r="AH347" s="27">
        <v>0</v>
      </c>
      <c r="AI347" s="27">
        <v>2.1958446981998708E-5</v>
      </c>
      <c r="AJ347" s="27">
        <v>1.0887223590980695E-4</v>
      </c>
      <c r="AK347" s="27">
        <v>3.2834749242440772E-4</v>
      </c>
      <c r="AL347" s="27">
        <v>1.0172805595875746E-3</v>
      </c>
      <c r="AM347" s="27">
        <v>4.8489342146526273E-3</v>
      </c>
      <c r="AN347" s="27">
        <v>1.9981379851650745E-5</v>
      </c>
      <c r="AO347" s="27">
        <v>2.4940154833991484E-3</v>
      </c>
      <c r="AP347" s="27">
        <v>2.2775530041560898E-4</v>
      </c>
    </row>
    <row r="348" spans="1:42" x14ac:dyDescent="0.2">
      <c r="A348" t="s">
        <v>436</v>
      </c>
      <c r="B348" s="23" t="s">
        <v>433</v>
      </c>
      <c r="C348" s="24">
        <v>2012</v>
      </c>
      <c r="D348" s="25">
        <v>0</v>
      </c>
      <c r="E348" s="25">
        <v>0</v>
      </c>
      <c r="F348" s="25">
        <v>0</v>
      </c>
      <c r="G348" s="25">
        <v>0</v>
      </c>
      <c r="H348" s="25">
        <v>0</v>
      </c>
      <c r="I348" s="25">
        <v>0</v>
      </c>
      <c r="J348" s="25">
        <v>78</v>
      </c>
      <c r="K348" s="25">
        <v>258</v>
      </c>
      <c r="L348" s="25">
        <v>646</v>
      </c>
      <c r="M348" s="25">
        <v>1208</v>
      </c>
      <c r="N348" s="25">
        <v>78</v>
      </c>
      <c r="O348" s="25">
        <v>2112</v>
      </c>
      <c r="P348" s="26">
        <v>2190</v>
      </c>
      <c r="Q348" s="25">
        <v>723409.38399999996</v>
      </c>
      <c r="R348" s="25">
        <v>1535861.0449999999</v>
      </c>
      <c r="S348" s="25">
        <v>1763578.4850000001</v>
      </c>
      <c r="T348" s="25">
        <v>1515174.588</v>
      </c>
      <c r="U348" s="25">
        <v>1608523.1839999999</v>
      </c>
      <c r="V348" s="25">
        <v>1914402.1029999999</v>
      </c>
      <c r="W348" s="25">
        <v>1617192.2009999999</v>
      </c>
      <c r="X348" s="25">
        <v>987181.80900000001</v>
      </c>
      <c r="Y348" s="25">
        <v>671898.69400000002</v>
      </c>
      <c r="Z348" s="25">
        <v>303961.94300000003</v>
      </c>
      <c r="AA348" s="25">
        <v>10678140.99</v>
      </c>
      <c r="AB348" s="25">
        <v>975860.6370000001</v>
      </c>
      <c r="AC348" s="25">
        <v>11654001.627</v>
      </c>
      <c r="AD348" s="27">
        <v>0</v>
      </c>
      <c r="AE348" s="27">
        <v>0</v>
      </c>
      <c r="AF348" s="27">
        <v>0</v>
      </c>
      <c r="AG348" s="27">
        <v>0</v>
      </c>
      <c r="AH348" s="27">
        <v>0</v>
      </c>
      <c r="AI348" s="27">
        <v>0</v>
      </c>
      <c r="AJ348" s="27">
        <v>4.8231743853184709E-5</v>
      </c>
      <c r="AK348" s="27">
        <v>2.6135003466215616E-4</v>
      </c>
      <c r="AL348" s="27">
        <v>9.6145446593173464E-4</v>
      </c>
      <c r="AM348" s="27">
        <v>3.9741817284014401E-3</v>
      </c>
      <c r="AN348" s="27">
        <v>7.3046422662003082E-6</v>
      </c>
      <c r="AO348" s="27">
        <v>2.1642434584642437E-3</v>
      </c>
      <c r="AP348" s="27">
        <v>1.8791828507439077E-4</v>
      </c>
    </row>
    <row r="349" spans="1:42" x14ac:dyDescent="0.2">
      <c r="A349" t="s">
        <v>437</v>
      </c>
      <c r="B349" s="23" t="s">
        <v>433</v>
      </c>
      <c r="C349" s="24">
        <v>2013</v>
      </c>
      <c r="D349" s="25">
        <v>0</v>
      </c>
      <c r="E349" s="25">
        <v>0</v>
      </c>
      <c r="F349" s="25">
        <v>0</v>
      </c>
      <c r="G349" s="25">
        <v>0</v>
      </c>
      <c r="H349" s="25">
        <v>0</v>
      </c>
      <c r="I349" s="25">
        <v>24</v>
      </c>
      <c r="J349" s="25">
        <v>181</v>
      </c>
      <c r="K349" s="25">
        <v>302</v>
      </c>
      <c r="L349" s="25">
        <v>708</v>
      </c>
      <c r="M349" s="25">
        <v>1526</v>
      </c>
      <c r="N349" s="25">
        <v>205</v>
      </c>
      <c r="O349" s="25">
        <v>2536</v>
      </c>
      <c r="P349" s="26">
        <v>2741</v>
      </c>
      <c r="Q349" s="25">
        <v>719632.51699999999</v>
      </c>
      <c r="R349" s="25">
        <v>1528646.1029999999</v>
      </c>
      <c r="S349" s="25">
        <v>1752198.0260000001</v>
      </c>
      <c r="T349" s="25">
        <v>1546115.939</v>
      </c>
      <c r="U349" s="25">
        <v>1577390.3019999999</v>
      </c>
      <c r="V349" s="25">
        <v>1892222.32</v>
      </c>
      <c r="W349" s="25">
        <v>1661581.1640000001</v>
      </c>
      <c r="X349" s="25">
        <v>1017454.883</v>
      </c>
      <c r="Y349" s="25">
        <v>663223.60100000002</v>
      </c>
      <c r="Z349" s="25">
        <v>309331.69400000002</v>
      </c>
      <c r="AA349" s="25">
        <v>10677786.371000001</v>
      </c>
      <c r="AB349" s="25">
        <v>972555.29500000004</v>
      </c>
      <c r="AC349" s="25">
        <v>11650341.666000001</v>
      </c>
      <c r="AD349" s="27">
        <v>0</v>
      </c>
      <c r="AE349" s="27">
        <v>0</v>
      </c>
      <c r="AF349" s="27">
        <v>0</v>
      </c>
      <c r="AG349" s="27">
        <v>0</v>
      </c>
      <c r="AH349" s="27">
        <v>0</v>
      </c>
      <c r="AI349" s="27">
        <v>1.2683499050999461E-5</v>
      </c>
      <c r="AJ349" s="27">
        <v>1.0893238556235824E-4</v>
      </c>
      <c r="AK349" s="27">
        <v>2.9681905806923137E-4</v>
      </c>
      <c r="AL349" s="27">
        <v>1.0675132774715596E-3</v>
      </c>
      <c r="AM349" s="27">
        <v>4.9332157990897626E-3</v>
      </c>
      <c r="AN349" s="27">
        <v>1.9198735850041289E-5</v>
      </c>
      <c r="AO349" s="27">
        <v>2.6075638198031709E-3</v>
      </c>
      <c r="AP349" s="27">
        <v>2.3527207000282664E-4</v>
      </c>
    </row>
    <row r="350" spans="1:42" x14ac:dyDescent="0.2">
      <c r="A350" t="s">
        <v>438</v>
      </c>
      <c r="B350" s="23" t="s">
        <v>433</v>
      </c>
      <c r="C350" s="24">
        <v>2014</v>
      </c>
      <c r="D350" s="25">
        <v>0</v>
      </c>
      <c r="E350" s="25">
        <v>0</v>
      </c>
      <c r="F350" s="25">
        <v>0</v>
      </c>
      <c r="G350" s="25">
        <v>0</v>
      </c>
      <c r="H350" s="25">
        <v>0</v>
      </c>
      <c r="I350" s="25">
        <v>59</v>
      </c>
      <c r="J350" s="25">
        <v>210</v>
      </c>
      <c r="K350" s="25">
        <v>320</v>
      </c>
      <c r="L350" s="25">
        <v>611</v>
      </c>
      <c r="M350" s="25">
        <v>1232</v>
      </c>
      <c r="N350" s="25">
        <v>269</v>
      </c>
      <c r="O350" s="25">
        <v>2163</v>
      </c>
      <c r="P350" s="26">
        <v>2432</v>
      </c>
      <c r="Q350" s="25">
        <v>710530.56700000004</v>
      </c>
      <c r="R350" s="25">
        <v>1506977.7490000001</v>
      </c>
      <c r="S350" s="25">
        <v>1712392.28</v>
      </c>
      <c r="T350" s="25">
        <v>1561524.29</v>
      </c>
      <c r="U350" s="25">
        <v>1535472.9720000001</v>
      </c>
      <c r="V350" s="25">
        <v>1848769.304</v>
      </c>
      <c r="W350" s="25">
        <v>1683349.0970000001</v>
      </c>
      <c r="X350" s="25">
        <v>1046388.296</v>
      </c>
      <c r="Y350" s="25">
        <v>650667.49899999995</v>
      </c>
      <c r="Z350" s="25">
        <v>314998.50599999999</v>
      </c>
      <c r="AA350" s="25">
        <v>10559016.259</v>
      </c>
      <c r="AB350" s="25">
        <v>965666.00499999989</v>
      </c>
      <c r="AC350" s="25">
        <v>11524682.263999999</v>
      </c>
      <c r="AD350" s="27">
        <v>0</v>
      </c>
      <c r="AE350" s="27">
        <v>0</v>
      </c>
      <c r="AF350" s="27">
        <v>0</v>
      </c>
      <c r="AG350" s="27">
        <v>0</v>
      </c>
      <c r="AH350" s="27">
        <v>0</v>
      </c>
      <c r="AI350" s="27">
        <v>3.1913121811546477E-5</v>
      </c>
      <c r="AJ350" s="27">
        <v>1.247513070071169E-4</v>
      </c>
      <c r="AK350" s="27">
        <v>3.0581381808574817E-4</v>
      </c>
      <c r="AL350" s="27">
        <v>9.3903568403068502E-4</v>
      </c>
      <c r="AM350" s="27">
        <v>3.9111296610403606E-3</v>
      </c>
      <c r="AN350" s="27">
        <v>2.5475858110429301E-5</v>
      </c>
      <c r="AO350" s="27">
        <v>2.2399048830552964E-3</v>
      </c>
      <c r="AP350" s="27">
        <v>2.1102534059415351E-4</v>
      </c>
    </row>
    <row r="351" spans="1:42" x14ac:dyDescent="0.2">
      <c r="A351" t="s">
        <v>439</v>
      </c>
      <c r="B351" s="23" t="s">
        <v>433</v>
      </c>
      <c r="C351" s="24">
        <v>2015</v>
      </c>
      <c r="D351" s="25">
        <v>0</v>
      </c>
      <c r="E351" s="25">
        <v>0</v>
      </c>
      <c r="F351" s="25">
        <v>0</v>
      </c>
      <c r="G351" s="25">
        <v>0</v>
      </c>
      <c r="H351" s="25">
        <v>0</v>
      </c>
      <c r="I351" s="25">
        <v>33</v>
      </c>
      <c r="J351" s="25">
        <v>193</v>
      </c>
      <c r="K351" s="25">
        <v>355</v>
      </c>
      <c r="L351" s="25">
        <v>697</v>
      </c>
      <c r="M351" s="25">
        <v>1508</v>
      </c>
      <c r="N351" s="25">
        <v>226</v>
      </c>
      <c r="O351" s="25">
        <v>2560</v>
      </c>
      <c r="P351" s="26">
        <v>2786</v>
      </c>
      <c r="Q351" s="25">
        <v>711561.14800000004</v>
      </c>
      <c r="R351" s="25">
        <v>1504923.56</v>
      </c>
      <c r="S351" s="25">
        <v>1724994.4539999999</v>
      </c>
      <c r="T351" s="25">
        <v>1591967.8359999999</v>
      </c>
      <c r="U351" s="25">
        <v>1514380.98</v>
      </c>
      <c r="V351" s="25">
        <v>1817953.18</v>
      </c>
      <c r="W351" s="25">
        <v>1713675.882</v>
      </c>
      <c r="X351" s="25">
        <v>1086773.0930000001</v>
      </c>
      <c r="Y351" s="25">
        <v>644904.61100000003</v>
      </c>
      <c r="Z351" s="25">
        <v>313401.924</v>
      </c>
      <c r="AA351" s="25">
        <v>10579457.039999999</v>
      </c>
      <c r="AB351" s="25">
        <v>958306.53500000003</v>
      </c>
      <c r="AC351" s="25">
        <v>11537763.574999999</v>
      </c>
      <c r="AD351" s="27">
        <v>0</v>
      </c>
      <c r="AE351" s="27">
        <v>0</v>
      </c>
      <c r="AF351" s="27">
        <v>0</v>
      </c>
      <c r="AG351" s="27">
        <v>0</v>
      </c>
      <c r="AH351" s="27">
        <v>0</v>
      </c>
      <c r="AI351" s="27">
        <v>1.8152282667697746E-5</v>
      </c>
      <c r="AJ351" s="27">
        <v>1.1262339747394542E-4</v>
      </c>
      <c r="AK351" s="27">
        <v>3.2665512450260855E-4</v>
      </c>
      <c r="AL351" s="27">
        <v>1.0807799915079225E-3</v>
      </c>
      <c r="AM351" s="27">
        <v>4.8117126428362323E-3</v>
      </c>
      <c r="AN351" s="27">
        <v>2.1362154895616461E-5</v>
      </c>
      <c r="AO351" s="27">
        <v>2.6713790488760466E-3</v>
      </c>
      <c r="AP351" s="27">
        <v>2.4146793976925464E-4</v>
      </c>
    </row>
    <row r="352" spans="1:42" x14ac:dyDescent="0.2">
      <c r="A352" t="s">
        <v>440</v>
      </c>
      <c r="B352" s="23" t="s">
        <v>433</v>
      </c>
      <c r="C352" s="24">
        <v>2016</v>
      </c>
      <c r="D352" s="25">
        <v>0</v>
      </c>
      <c r="E352" s="25">
        <v>0</v>
      </c>
      <c r="F352" s="25">
        <v>0</v>
      </c>
      <c r="G352" s="25">
        <v>0</v>
      </c>
      <c r="H352" s="25">
        <v>0</v>
      </c>
      <c r="I352" s="25">
        <v>32</v>
      </c>
      <c r="J352" s="25">
        <v>126</v>
      </c>
      <c r="K352" s="25">
        <v>356</v>
      </c>
      <c r="L352" s="25">
        <v>624</v>
      </c>
      <c r="M352" s="25">
        <v>1191</v>
      </c>
      <c r="N352" s="25">
        <v>158</v>
      </c>
      <c r="O352" s="25">
        <v>2171</v>
      </c>
      <c r="P352" s="26">
        <v>2329</v>
      </c>
      <c r="Q352" s="25">
        <v>721188.13399999996</v>
      </c>
      <c r="R352" s="25">
        <v>1524430.395</v>
      </c>
      <c r="S352" s="25">
        <v>1728222.44</v>
      </c>
      <c r="T352" s="25">
        <v>1650728.6459999999</v>
      </c>
      <c r="U352" s="25">
        <v>1530351.325</v>
      </c>
      <c r="V352" s="25">
        <v>1819542.2779999999</v>
      </c>
      <c r="W352" s="25">
        <v>1775259.0460000001</v>
      </c>
      <c r="X352" s="25">
        <v>1160203.7830000001</v>
      </c>
      <c r="Y352" s="25">
        <v>662262.15899999999</v>
      </c>
      <c r="Z352" s="25">
        <v>325752.89299999998</v>
      </c>
      <c r="AA352" s="25">
        <v>10749722.264</v>
      </c>
      <c r="AB352" s="25">
        <v>988015.05199999991</v>
      </c>
      <c r="AC352" s="25">
        <v>11737737.316</v>
      </c>
      <c r="AD352" s="27">
        <v>0</v>
      </c>
      <c r="AE352" s="27">
        <v>0</v>
      </c>
      <c r="AF352" s="27">
        <v>0</v>
      </c>
      <c r="AG352" s="27">
        <v>0</v>
      </c>
      <c r="AH352" s="27">
        <v>0</v>
      </c>
      <c r="AI352" s="27">
        <v>1.7586840595522562E-5</v>
      </c>
      <c r="AJ352" s="27">
        <v>7.0975557220171457E-5</v>
      </c>
      <c r="AK352" s="27">
        <v>3.0684264714210123E-4</v>
      </c>
      <c r="AL352" s="27">
        <v>9.4222505622580807E-4</v>
      </c>
      <c r="AM352" s="27">
        <v>3.6561455802635039E-3</v>
      </c>
      <c r="AN352" s="27">
        <v>1.4698054156164568E-5</v>
      </c>
      <c r="AO352" s="27">
        <v>2.1973349450550681E-3</v>
      </c>
      <c r="AP352" s="27">
        <v>1.9841984339053853E-4</v>
      </c>
    </row>
    <row r="353" spans="1:42" x14ac:dyDescent="0.2">
      <c r="A353" t="s">
        <v>441</v>
      </c>
      <c r="B353" s="28" t="s">
        <v>433</v>
      </c>
      <c r="C353" s="24">
        <v>2017</v>
      </c>
      <c r="D353" s="25">
        <v>0</v>
      </c>
      <c r="E353" s="25">
        <v>0</v>
      </c>
      <c r="F353" s="25">
        <v>0</v>
      </c>
      <c r="G353" s="25">
        <v>0</v>
      </c>
      <c r="H353" s="25">
        <v>0</v>
      </c>
      <c r="I353" s="25">
        <v>25</v>
      </c>
      <c r="J353" s="25">
        <v>194</v>
      </c>
      <c r="K353" s="25">
        <v>360</v>
      </c>
      <c r="L353" s="25">
        <v>611</v>
      </c>
      <c r="M353" s="25">
        <v>1422</v>
      </c>
      <c r="N353" s="25">
        <v>219</v>
      </c>
      <c r="O353" s="25">
        <v>2393</v>
      </c>
      <c r="P353" s="26">
        <v>2612</v>
      </c>
      <c r="Q353" s="25">
        <v>715867</v>
      </c>
      <c r="R353" s="25">
        <v>1510035</v>
      </c>
      <c r="S353" s="25">
        <v>1703779</v>
      </c>
      <c r="T353" s="25">
        <v>1655660</v>
      </c>
      <c r="U353" s="25">
        <v>1508763</v>
      </c>
      <c r="V353" s="25">
        <v>1777792</v>
      </c>
      <c r="W353" s="25">
        <v>1792804</v>
      </c>
      <c r="X353" s="25">
        <v>1203329</v>
      </c>
      <c r="Y353" s="25">
        <v>663455</v>
      </c>
      <c r="Z353" s="25">
        <v>326620</v>
      </c>
      <c r="AA353" s="25">
        <v>10664700</v>
      </c>
      <c r="AB353" s="25">
        <v>990075</v>
      </c>
      <c r="AC353" s="25">
        <v>11654775</v>
      </c>
      <c r="AD353" s="27">
        <v>0</v>
      </c>
      <c r="AE353" s="27">
        <v>0</v>
      </c>
      <c r="AF353" s="27">
        <v>0</v>
      </c>
      <c r="AG353" s="27">
        <v>0</v>
      </c>
      <c r="AH353" s="27">
        <v>0</v>
      </c>
      <c r="AI353" s="27">
        <v>1.4062387500899993E-5</v>
      </c>
      <c r="AJ353" s="27">
        <v>1.0821037882557156E-4</v>
      </c>
      <c r="AK353" s="27">
        <v>2.9917005241293112E-4</v>
      </c>
      <c r="AL353" s="27">
        <v>9.2093661212893111E-4</v>
      </c>
      <c r="AM353" s="27">
        <v>4.3536831792296855E-3</v>
      </c>
      <c r="AN353" s="27">
        <v>2.0535036147289655E-5</v>
      </c>
      <c r="AO353" s="27">
        <v>2.4169886119738402E-3</v>
      </c>
      <c r="AP353" s="27">
        <v>2.2411415063782871E-4</v>
      </c>
    </row>
    <row r="354" spans="1:42" x14ac:dyDescent="0.2">
      <c r="A354" t="s">
        <v>442</v>
      </c>
      <c r="B354" s="23" t="s">
        <v>443</v>
      </c>
      <c r="C354" s="24">
        <v>2009</v>
      </c>
      <c r="D354" s="25">
        <v>0</v>
      </c>
      <c r="E354" s="25">
        <v>0</v>
      </c>
      <c r="F354" s="25">
        <v>0</v>
      </c>
      <c r="G354" s="25">
        <v>0</v>
      </c>
      <c r="H354" s="25">
        <v>0</v>
      </c>
      <c r="I354" s="25">
        <v>0</v>
      </c>
      <c r="J354" s="25">
        <v>0</v>
      </c>
      <c r="K354" s="25">
        <v>0</v>
      </c>
      <c r="L354" s="25">
        <v>12</v>
      </c>
      <c r="M354" s="25">
        <v>58</v>
      </c>
      <c r="N354" s="25">
        <v>0</v>
      </c>
      <c r="O354" s="25">
        <v>70</v>
      </c>
      <c r="P354" s="26">
        <v>70</v>
      </c>
      <c r="Q354" s="25">
        <v>61090.154999999999</v>
      </c>
      <c r="R354" s="25">
        <v>129218.09699999999</v>
      </c>
      <c r="S354" s="25">
        <v>152566.22200000001</v>
      </c>
      <c r="T354" s="25">
        <v>132592.07399999999</v>
      </c>
      <c r="U354" s="25">
        <v>153612.867</v>
      </c>
      <c r="V354" s="25">
        <v>160689.891</v>
      </c>
      <c r="W354" s="25">
        <v>118191.06200000001</v>
      </c>
      <c r="X354" s="25">
        <v>70282.956000000006</v>
      </c>
      <c r="Y354" s="25">
        <v>55547.461000000003</v>
      </c>
      <c r="Z354" s="25">
        <v>23552.727999999999</v>
      </c>
      <c r="AA354" s="25">
        <v>907960.3679999999</v>
      </c>
      <c r="AB354" s="25">
        <v>79100.188999999998</v>
      </c>
      <c r="AC354" s="25">
        <v>987060.55699999991</v>
      </c>
      <c r="AD354" s="27">
        <v>0</v>
      </c>
      <c r="AE354" s="27">
        <v>0</v>
      </c>
      <c r="AF354" s="27">
        <v>0</v>
      </c>
      <c r="AG354" s="27">
        <v>0</v>
      </c>
      <c r="AH354" s="27">
        <v>0</v>
      </c>
      <c r="AI354" s="27">
        <v>0</v>
      </c>
      <c r="AJ354" s="27">
        <v>0</v>
      </c>
      <c r="AK354" s="27">
        <v>0</v>
      </c>
      <c r="AL354" s="27">
        <v>2.1603147621814792E-4</v>
      </c>
      <c r="AM354" s="27">
        <v>2.4625597510403042E-3</v>
      </c>
      <c r="AN354" s="27">
        <v>0</v>
      </c>
      <c r="AO354" s="27">
        <v>8.8495363772139659E-4</v>
      </c>
      <c r="AP354" s="27">
        <v>7.0917634691789236E-5</v>
      </c>
    </row>
    <row r="355" spans="1:42" x14ac:dyDescent="0.2">
      <c r="A355" t="s">
        <v>444</v>
      </c>
      <c r="B355" s="23" t="s">
        <v>443</v>
      </c>
      <c r="C355" s="24">
        <v>2010</v>
      </c>
      <c r="D355" s="25">
        <v>0</v>
      </c>
      <c r="E355" s="25">
        <v>0</v>
      </c>
      <c r="F355" s="25">
        <v>0</v>
      </c>
      <c r="G355" s="25">
        <v>0</v>
      </c>
      <c r="H355" s="25">
        <v>0</v>
      </c>
      <c r="I355" s="25">
        <v>0</v>
      </c>
      <c r="J355" s="25">
        <v>0</v>
      </c>
      <c r="K355" s="25">
        <v>0</v>
      </c>
      <c r="L355" s="25">
        <v>10</v>
      </c>
      <c r="M355" s="25">
        <v>85</v>
      </c>
      <c r="N355" s="25">
        <v>0</v>
      </c>
      <c r="O355" s="25">
        <v>95</v>
      </c>
      <c r="P355" s="26">
        <v>95</v>
      </c>
      <c r="Q355" s="25">
        <v>59283.510999999999</v>
      </c>
      <c r="R355" s="25">
        <v>127533.791</v>
      </c>
      <c r="S355" s="25">
        <v>160698.1</v>
      </c>
      <c r="T355" s="25">
        <v>127788.056</v>
      </c>
      <c r="U355" s="25">
        <v>146914.60699999999</v>
      </c>
      <c r="V355" s="25">
        <v>160827.18799999999</v>
      </c>
      <c r="W355" s="25">
        <v>122761.476</v>
      </c>
      <c r="X355" s="25">
        <v>70635.231</v>
      </c>
      <c r="Y355" s="25">
        <v>54667.648999999998</v>
      </c>
      <c r="Z355" s="25">
        <v>24560.228999999999</v>
      </c>
      <c r="AA355" s="25">
        <v>905806.72899999993</v>
      </c>
      <c r="AB355" s="25">
        <v>79227.877999999997</v>
      </c>
      <c r="AC355" s="25">
        <v>985034.60699999996</v>
      </c>
      <c r="AD355" s="27">
        <v>0</v>
      </c>
      <c r="AE355" s="27">
        <v>0</v>
      </c>
      <c r="AF355" s="27">
        <v>0</v>
      </c>
      <c r="AG355" s="27">
        <v>0</v>
      </c>
      <c r="AH355" s="27">
        <v>0</v>
      </c>
      <c r="AI355" s="27">
        <v>0</v>
      </c>
      <c r="AJ355" s="27">
        <v>0</v>
      </c>
      <c r="AK355" s="27">
        <v>0</v>
      </c>
      <c r="AL355" s="27">
        <v>1.8292354222146996E-4</v>
      </c>
      <c r="AM355" s="27">
        <v>3.4608797825134287E-3</v>
      </c>
      <c r="AN355" s="27">
        <v>0</v>
      </c>
      <c r="AO355" s="27">
        <v>1.1990728818964457E-3</v>
      </c>
      <c r="AP355" s="27">
        <v>9.6443312067308922E-5</v>
      </c>
    </row>
    <row r="356" spans="1:42" x14ac:dyDescent="0.2">
      <c r="A356" t="s">
        <v>445</v>
      </c>
      <c r="B356" s="23" t="s">
        <v>443</v>
      </c>
      <c r="C356" s="24">
        <v>2011</v>
      </c>
      <c r="D356" s="25">
        <v>0</v>
      </c>
      <c r="E356" s="25">
        <v>0</v>
      </c>
      <c r="F356" s="25">
        <v>0</v>
      </c>
      <c r="G356" s="25">
        <v>0</v>
      </c>
      <c r="H356" s="25">
        <v>0</v>
      </c>
      <c r="I356" s="25">
        <v>0</v>
      </c>
      <c r="J356" s="25">
        <v>0</v>
      </c>
      <c r="K356" s="25">
        <v>0</v>
      </c>
      <c r="L356" s="25">
        <v>0</v>
      </c>
      <c r="M356" s="25">
        <v>101</v>
      </c>
      <c r="N356" s="25">
        <v>0</v>
      </c>
      <c r="O356" s="25">
        <v>101</v>
      </c>
      <c r="P356" s="26">
        <v>101</v>
      </c>
      <c r="Q356" s="25">
        <v>58002.8</v>
      </c>
      <c r="R356" s="25">
        <v>126279.783</v>
      </c>
      <c r="S356" s="25">
        <v>161452.304</v>
      </c>
      <c r="T356" s="25">
        <v>127379.747</v>
      </c>
      <c r="U356" s="25">
        <v>142137.97</v>
      </c>
      <c r="V356" s="25">
        <v>160668.035</v>
      </c>
      <c r="W356" s="25">
        <v>127612.298</v>
      </c>
      <c r="X356" s="25">
        <v>72231.607999999993</v>
      </c>
      <c r="Y356" s="25">
        <v>53682.701000000001</v>
      </c>
      <c r="Z356" s="25">
        <v>25087.219000000001</v>
      </c>
      <c r="AA356" s="25">
        <v>903532.93699999992</v>
      </c>
      <c r="AB356" s="25">
        <v>78769.919999999998</v>
      </c>
      <c r="AC356" s="25">
        <v>982302.85699999996</v>
      </c>
      <c r="AD356" s="27">
        <v>0</v>
      </c>
      <c r="AE356" s="27">
        <v>0</v>
      </c>
      <c r="AF356" s="27">
        <v>0</v>
      </c>
      <c r="AG356" s="27">
        <v>0</v>
      </c>
      <c r="AH356" s="27">
        <v>0</v>
      </c>
      <c r="AI356" s="27">
        <v>0</v>
      </c>
      <c r="AJ356" s="27">
        <v>0</v>
      </c>
      <c r="AK356" s="27">
        <v>0</v>
      </c>
      <c r="AL356" s="27">
        <v>0</v>
      </c>
      <c r="AM356" s="27">
        <v>4.0259544112880748E-3</v>
      </c>
      <c r="AN356" s="27">
        <v>0</v>
      </c>
      <c r="AO356" s="27">
        <v>1.2822153431157478E-3</v>
      </c>
      <c r="AP356" s="27">
        <v>1.0281961340157234E-4</v>
      </c>
    </row>
    <row r="357" spans="1:42" x14ac:dyDescent="0.2">
      <c r="A357" t="s">
        <v>446</v>
      </c>
      <c r="B357" s="23" t="s">
        <v>443</v>
      </c>
      <c r="C357" s="24">
        <v>2012</v>
      </c>
      <c r="D357" s="25">
        <v>0</v>
      </c>
      <c r="E357" s="25">
        <v>0</v>
      </c>
      <c r="F357" s="25">
        <v>0</v>
      </c>
      <c r="G357" s="25">
        <v>0</v>
      </c>
      <c r="H357" s="25">
        <v>0</v>
      </c>
      <c r="I357" s="25">
        <v>0</v>
      </c>
      <c r="J357" s="25">
        <v>0</v>
      </c>
      <c r="K357" s="25">
        <v>0</v>
      </c>
      <c r="L357" s="25">
        <v>0</v>
      </c>
      <c r="M357" s="25">
        <v>31</v>
      </c>
      <c r="N357" s="25">
        <v>0</v>
      </c>
      <c r="O357" s="25">
        <v>31</v>
      </c>
      <c r="P357" s="26">
        <v>31</v>
      </c>
      <c r="Q357" s="25">
        <v>56621.285000000003</v>
      </c>
      <c r="R357" s="25">
        <v>124764.889</v>
      </c>
      <c r="S357" s="25">
        <v>161408.93100000001</v>
      </c>
      <c r="T357" s="25">
        <v>128129.56299999999</v>
      </c>
      <c r="U357" s="25">
        <v>137111.88399999999</v>
      </c>
      <c r="V357" s="25">
        <v>160128.08900000001</v>
      </c>
      <c r="W357" s="25">
        <v>130742.87300000001</v>
      </c>
      <c r="X357" s="25">
        <v>75064.736999999994</v>
      </c>
      <c r="Y357" s="25">
        <v>51452.987000000001</v>
      </c>
      <c r="Z357" s="25">
        <v>26116.227999999999</v>
      </c>
      <c r="AA357" s="25">
        <v>898907.51399999997</v>
      </c>
      <c r="AB357" s="25">
        <v>77569.214999999997</v>
      </c>
      <c r="AC357" s="25">
        <v>976476.72899999993</v>
      </c>
      <c r="AD357" s="27">
        <v>0</v>
      </c>
      <c r="AE357" s="27">
        <v>0</v>
      </c>
      <c r="AF357" s="27">
        <v>0</v>
      </c>
      <c r="AG357" s="27">
        <v>0</v>
      </c>
      <c r="AH357" s="27">
        <v>0</v>
      </c>
      <c r="AI357" s="27">
        <v>0</v>
      </c>
      <c r="AJ357" s="27">
        <v>0</v>
      </c>
      <c r="AK357" s="27">
        <v>0</v>
      </c>
      <c r="AL357" s="27">
        <v>0</v>
      </c>
      <c r="AM357" s="27">
        <v>1.1870014306813374E-3</v>
      </c>
      <c r="AN357" s="27">
        <v>0</v>
      </c>
      <c r="AO357" s="27">
        <v>3.9964308005437468E-4</v>
      </c>
      <c r="AP357" s="27">
        <v>3.1746788304670392E-5</v>
      </c>
    </row>
    <row r="358" spans="1:42" x14ac:dyDescent="0.2">
      <c r="A358" t="s">
        <v>447</v>
      </c>
      <c r="B358" s="23" t="s">
        <v>443</v>
      </c>
      <c r="C358" s="24">
        <v>2013</v>
      </c>
      <c r="D358" s="25">
        <v>0</v>
      </c>
      <c r="E358" s="25">
        <v>0</v>
      </c>
      <c r="F358" s="25">
        <v>0</v>
      </c>
      <c r="G358" s="25">
        <v>0</v>
      </c>
      <c r="H358" s="25">
        <v>0</v>
      </c>
      <c r="I358" s="25">
        <v>0</v>
      </c>
      <c r="J358" s="25">
        <v>0</v>
      </c>
      <c r="K358" s="25">
        <v>0</v>
      </c>
      <c r="L358" s="25">
        <v>10</v>
      </c>
      <c r="M358" s="25">
        <v>61</v>
      </c>
      <c r="N358" s="25">
        <v>0</v>
      </c>
      <c r="O358" s="25">
        <v>71</v>
      </c>
      <c r="P358" s="26">
        <v>71</v>
      </c>
      <c r="Q358" s="25">
        <v>56278.313000000002</v>
      </c>
      <c r="R358" s="25">
        <v>123212.005</v>
      </c>
      <c r="S358" s="25">
        <v>160714.889</v>
      </c>
      <c r="T358" s="25">
        <v>129837.633</v>
      </c>
      <c r="U358" s="25">
        <v>133707.217</v>
      </c>
      <c r="V358" s="25">
        <v>159528.177</v>
      </c>
      <c r="W358" s="25">
        <v>134099.59299999999</v>
      </c>
      <c r="X358" s="25">
        <v>78665.145999999993</v>
      </c>
      <c r="Y358" s="25">
        <v>50036.478999999999</v>
      </c>
      <c r="Z358" s="25">
        <v>27201.741999999998</v>
      </c>
      <c r="AA358" s="25">
        <v>897377.82700000005</v>
      </c>
      <c r="AB358" s="25">
        <v>77238.22099999999</v>
      </c>
      <c r="AC358" s="25">
        <v>974616.04800000007</v>
      </c>
      <c r="AD358" s="27">
        <v>0</v>
      </c>
      <c r="AE358" s="27">
        <v>0</v>
      </c>
      <c r="AF358" s="27">
        <v>0</v>
      </c>
      <c r="AG358" s="27">
        <v>0</v>
      </c>
      <c r="AH358" s="27">
        <v>0</v>
      </c>
      <c r="AI358" s="27">
        <v>0</v>
      </c>
      <c r="AJ358" s="27">
        <v>0</v>
      </c>
      <c r="AK358" s="27">
        <v>0</v>
      </c>
      <c r="AL358" s="27">
        <v>1.9985419037978273E-4</v>
      </c>
      <c r="AM358" s="27">
        <v>2.2425034396694153E-3</v>
      </c>
      <c r="AN358" s="27">
        <v>0</v>
      </c>
      <c r="AO358" s="27">
        <v>9.1923401498333326E-4</v>
      </c>
      <c r="AP358" s="27">
        <v>7.2849200611562267E-5</v>
      </c>
    </row>
    <row r="359" spans="1:42" x14ac:dyDescent="0.2">
      <c r="A359" t="s">
        <v>448</v>
      </c>
      <c r="B359" s="23" t="s">
        <v>443</v>
      </c>
      <c r="C359" s="24">
        <v>2014</v>
      </c>
      <c r="D359" s="25">
        <v>0</v>
      </c>
      <c r="E359" s="25">
        <v>0</v>
      </c>
      <c r="F359" s="25">
        <v>0</v>
      </c>
      <c r="G359" s="25">
        <v>0</v>
      </c>
      <c r="H359" s="25">
        <v>0</v>
      </c>
      <c r="I359" s="25">
        <v>0</v>
      </c>
      <c r="J359" s="25">
        <v>0</v>
      </c>
      <c r="K359" s="25">
        <v>0</v>
      </c>
      <c r="L359" s="25">
        <v>0</v>
      </c>
      <c r="M359" s="25">
        <v>56</v>
      </c>
      <c r="N359" s="25">
        <v>0</v>
      </c>
      <c r="O359" s="25">
        <v>56</v>
      </c>
      <c r="P359" s="26">
        <v>56</v>
      </c>
      <c r="Q359" s="25">
        <v>55335.517</v>
      </c>
      <c r="R359" s="25">
        <v>121847.66499999999</v>
      </c>
      <c r="S359" s="25">
        <v>159175.99799999999</v>
      </c>
      <c r="T359" s="25">
        <v>132136.65400000001</v>
      </c>
      <c r="U359" s="25">
        <v>130328.41</v>
      </c>
      <c r="V359" s="25">
        <v>156938.89799999999</v>
      </c>
      <c r="W359" s="25">
        <v>137176.37899999999</v>
      </c>
      <c r="X359" s="25">
        <v>81733.797000000006</v>
      </c>
      <c r="Y359" s="25">
        <v>49353.993000000002</v>
      </c>
      <c r="Z359" s="25">
        <v>27806.085999999999</v>
      </c>
      <c r="AA359" s="25">
        <v>892939.52099999995</v>
      </c>
      <c r="AB359" s="25">
        <v>77160.078999999998</v>
      </c>
      <c r="AC359" s="25">
        <v>970099.6</v>
      </c>
      <c r="AD359" s="27">
        <v>0</v>
      </c>
      <c r="AE359" s="27">
        <v>0</v>
      </c>
      <c r="AF359" s="27">
        <v>0</v>
      </c>
      <c r="AG359" s="27">
        <v>0</v>
      </c>
      <c r="AH359" s="27">
        <v>0</v>
      </c>
      <c r="AI359" s="27">
        <v>0</v>
      </c>
      <c r="AJ359" s="27">
        <v>0</v>
      </c>
      <c r="AK359" s="27">
        <v>0</v>
      </c>
      <c r="AL359" s="27">
        <v>0</v>
      </c>
      <c r="AM359" s="27">
        <v>2.0139475940626813E-3</v>
      </c>
      <c r="AN359" s="27">
        <v>0</v>
      </c>
      <c r="AO359" s="27">
        <v>7.257639018228584E-4</v>
      </c>
      <c r="AP359" s="27">
        <v>5.7726031430174797E-5</v>
      </c>
    </row>
    <row r="360" spans="1:42" x14ac:dyDescent="0.2">
      <c r="A360" t="s">
        <v>449</v>
      </c>
      <c r="B360" s="23" t="s">
        <v>443</v>
      </c>
      <c r="C360" s="24">
        <v>2015</v>
      </c>
      <c r="D360" s="25">
        <v>0</v>
      </c>
      <c r="E360" s="25">
        <v>0</v>
      </c>
      <c r="F360" s="25">
        <v>0</v>
      </c>
      <c r="G360" s="25">
        <v>0</v>
      </c>
      <c r="H360" s="25">
        <v>0</v>
      </c>
      <c r="I360" s="25">
        <v>0</v>
      </c>
      <c r="J360" s="25">
        <v>0</v>
      </c>
      <c r="K360" s="25">
        <v>0</v>
      </c>
      <c r="L360" s="25">
        <v>0</v>
      </c>
      <c r="M360" s="25">
        <v>135</v>
      </c>
      <c r="N360" s="25">
        <v>0</v>
      </c>
      <c r="O360" s="25">
        <v>135</v>
      </c>
      <c r="P360" s="26">
        <v>135</v>
      </c>
      <c r="Q360" s="25">
        <v>60149.470999999998</v>
      </c>
      <c r="R360" s="25">
        <v>130967.41</v>
      </c>
      <c r="S360" s="25">
        <v>167466.32399999999</v>
      </c>
      <c r="T360" s="25">
        <v>144973.32</v>
      </c>
      <c r="U360" s="25">
        <v>138295.10699999999</v>
      </c>
      <c r="V360" s="25">
        <v>166243.875</v>
      </c>
      <c r="W360" s="25">
        <v>151538.522</v>
      </c>
      <c r="X360" s="25">
        <v>93732.197</v>
      </c>
      <c r="Y360" s="25">
        <v>52903.271999999997</v>
      </c>
      <c r="Z360" s="25">
        <v>30530.058000000001</v>
      </c>
      <c r="AA360" s="25">
        <v>959634.02899999998</v>
      </c>
      <c r="AB360" s="25">
        <v>83433.33</v>
      </c>
      <c r="AC360" s="25">
        <v>1043067.3589999999</v>
      </c>
      <c r="AD360" s="27">
        <v>0</v>
      </c>
      <c r="AE360" s="27">
        <v>0</v>
      </c>
      <c r="AF360" s="27">
        <v>0</v>
      </c>
      <c r="AG360" s="27">
        <v>0</v>
      </c>
      <c r="AH360" s="27">
        <v>0</v>
      </c>
      <c r="AI360" s="27">
        <v>0</v>
      </c>
      <c r="AJ360" s="27">
        <v>0</v>
      </c>
      <c r="AK360" s="27">
        <v>0</v>
      </c>
      <c r="AL360" s="27">
        <v>0</v>
      </c>
      <c r="AM360" s="27">
        <v>4.4218717173743986E-3</v>
      </c>
      <c r="AN360" s="27">
        <v>0</v>
      </c>
      <c r="AO360" s="27">
        <v>1.6180583946487572E-3</v>
      </c>
      <c r="AP360" s="27">
        <v>1.2942596548072024E-4</v>
      </c>
    </row>
    <row r="361" spans="1:42" x14ac:dyDescent="0.2">
      <c r="A361" t="s">
        <v>450</v>
      </c>
      <c r="B361" s="23" t="s">
        <v>443</v>
      </c>
      <c r="C361" s="24">
        <v>2016</v>
      </c>
      <c r="D361" s="25">
        <v>0</v>
      </c>
      <c r="E361" s="25">
        <v>0</v>
      </c>
      <c r="F361" s="25">
        <v>0</v>
      </c>
      <c r="G361" s="25">
        <v>0</v>
      </c>
      <c r="H361" s="25">
        <v>0</v>
      </c>
      <c r="I361" s="25">
        <v>0</v>
      </c>
      <c r="J361" s="25">
        <v>0</v>
      </c>
      <c r="K361" s="25">
        <v>0</v>
      </c>
      <c r="L361" s="25">
        <v>0</v>
      </c>
      <c r="M361" s="25">
        <v>21</v>
      </c>
      <c r="N361" s="25">
        <v>0</v>
      </c>
      <c r="O361" s="25">
        <v>21</v>
      </c>
      <c r="P361" s="26">
        <v>21</v>
      </c>
      <c r="Q361" s="25">
        <v>55056.796000000002</v>
      </c>
      <c r="R361" s="25">
        <v>118658.35799999999</v>
      </c>
      <c r="S361" s="25">
        <v>156283.859</v>
      </c>
      <c r="T361" s="25">
        <v>138074.07199999999</v>
      </c>
      <c r="U361" s="25">
        <v>125863.67600000001</v>
      </c>
      <c r="V361" s="25">
        <v>152607.30100000001</v>
      </c>
      <c r="W361" s="25">
        <v>142242.617</v>
      </c>
      <c r="X361" s="25">
        <v>88888.596999999994</v>
      </c>
      <c r="Y361" s="25">
        <v>47755.512000000002</v>
      </c>
      <c r="Z361" s="25">
        <v>28938.931</v>
      </c>
      <c r="AA361" s="25">
        <v>888786.67899999989</v>
      </c>
      <c r="AB361" s="25">
        <v>76694.442999999999</v>
      </c>
      <c r="AC361" s="25">
        <v>965481.12199999986</v>
      </c>
      <c r="AD361" s="27">
        <v>0</v>
      </c>
      <c r="AE361" s="27">
        <v>0</v>
      </c>
      <c r="AF361" s="27">
        <v>0</v>
      </c>
      <c r="AG361" s="27">
        <v>0</v>
      </c>
      <c r="AH361" s="27">
        <v>0</v>
      </c>
      <c r="AI361" s="27">
        <v>0</v>
      </c>
      <c r="AJ361" s="27">
        <v>0</v>
      </c>
      <c r="AK361" s="27">
        <v>0</v>
      </c>
      <c r="AL361" s="27">
        <v>0</v>
      </c>
      <c r="AM361" s="27">
        <v>7.2566605863913904E-4</v>
      </c>
      <c r="AN361" s="27">
        <v>0</v>
      </c>
      <c r="AO361" s="27">
        <v>2.7381384072376668E-4</v>
      </c>
      <c r="AP361" s="27">
        <v>2.1750813683957256E-5</v>
      </c>
    </row>
    <row r="362" spans="1:42" x14ac:dyDescent="0.2">
      <c r="A362" t="s">
        <v>451</v>
      </c>
      <c r="B362" s="28" t="s">
        <v>443</v>
      </c>
      <c r="C362" s="24">
        <v>2017</v>
      </c>
      <c r="D362" s="25">
        <v>0</v>
      </c>
      <c r="E362" s="25">
        <v>0</v>
      </c>
      <c r="F362" s="25">
        <v>0</v>
      </c>
      <c r="G362" s="25">
        <v>0</v>
      </c>
      <c r="H362" s="25">
        <v>0</v>
      </c>
      <c r="I362" s="25">
        <v>0</v>
      </c>
      <c r="J362" s="25">
        <v>0</v>
      </c>
      <c r="K362" s="25">
        <v>0</v>
      </c>
      <c r="L362" s="25">
        <v>0</v>
      </c>
      <c r="M362" s="25">
        <v>79</v>
      </c>
      <c r="N362" s="25">
        <v>0</v>
      </c>
      <c r="O362" s="25">
        <v>79</v>
      </c>
      <c r="P362" s="26">
        <v>79</v>
      </c>
      <c r="Q362" s="25">
        <v>54571</v>
      </c>
      <c r="R362" s="25">
        <v>117794</v>
      </c>
      <c r="S362" s="25">
        <v>154512</v>
      </c>
      <c r="T362" s="25">
        <v>140547</v>
      </c>
      <c r="U362" s="25">
        <v>124511</v>
      </c>
      <c r="V362" s="25">
        <v>149424</v>
      </c>
      <c r="W362" s="25">
        <v>144635</v>
      </c>
      <c r="X362" s="25">
        <v>93339</v>
      </c>
      <c r="Y362" s="25">
        <v>49153</v>
      </c>
      <c r="Z362" s="25">
        <v>27652</v>
      </c>
      <c r="AA362" s="25">
        <v>885994</v>
      </c>
      <c r="AB362" s="25">
        <v>76805</v>
      </c>
      <c r="AC362" s="25">
        <v>962799</v>
      </c>
      <c r="AD362" s="27">
        <v>0</v>
      </c>
      <c r="AE362" s="27">
        <v>0</v>
      </c>
      <c r="AF362" s="27">
        <v>0</v>
      </c>
      <c r="AG362" s="27">
        <v>0</v>
      </c>
      <c r="AH362" s="27">
        <v>0</v>
      </c>
      <c r="AI362" s="27">
        <v>0</v>
      </c>
      <c r="AJ362" s="27">
        <v>0</v>
      </c>
      <c r="AK362" s="27">
        <v>0</v>
      </c>
      <c r="AL362" s="27">
        <v>0</v>
      </c>
      <c r="AM362" s="27">
        <v>2.8569362071459571E-3</v>
      </c>
      <c r="AN362" s="27">
        <v>0</v>
      </c>
      <c r="AO362" s="27">
        <v>1.0285788685632446E-3</v>
      </c>
      <c r="AP362" s="27">
        <v>8.205243254303338E-5</v>
      </c>
    </row>
    <row r="363" spans="1:42" x14ac:dyDescent="0.2">
      <c r="A363" t="s">
        <v>452</v>
      </c>
      <c r="B363" s="23" t="s">
        <v>453</v>
      </c>
      <c r="C363" s="24">
        <v>2009</v>
      </c>
      <c r="D363" s="25">
        <v>0</v>
      </c>
      <c r="E363" s="25">
        <v>0</v>
      </c>
      <c r="F363" s="25">
        <v>0</v>
      </c>
      <c r="G363" s="25">
        <v>0</v>
      </c>
      <c r="H363" s="25">
        <v>0</v>
      </c>
      <c r="I363" s="25">
        <v>10</v>
      </c>
      <c r="J363" s="25">
        <v>12</v>
      </c>
      <c r="K363" s="25">
        <v>47</v>
      </c>
      <c r="L363" s="25">
        <v>197</v>
      </c>
      <c r="M363" s="25">
        <v>296</v>
      </c>
      <c r="N363" s="25">
        <v>22</v>
      </c>
      <c r="O363" s="25">
        <v>540</v>
      </c>
      <c r="P363" s="26">
        <v>562</v>
      </c>
      <c r="Q363" s="25">
        <v>295751.25199999998</v>
      </c>
      <c r="R363" s="25">
        <v>571771.255</v>
      </c>
      <c r="S363" s="25">
        <v>622318.76599999995</v>
      </c>
      <c r="T363" s="25">
        <v>576709.62600000005</v>
      </c>
      <c r="U363" s="25">
        <v>606807.52399999998</v>
      </c>
      <c r="V363" s="25">
        <v>622042.08499999996</v>
      </c>
      <c r="W363" s="25">
        <v>514633.33399999997</v>
      </c>
      <c r="X363" s="25">
        <v>314381.929</v>
      </c>
      <c r="Y363" s="25">
        <v>195406.98300000001</v>
      </c>
      <c r="Z363" s="25">
        <v>66003.995999999999</v>
      </c>
      <c r="AA363" s="25">
        <v>3810033.8420000002</v>
      </c>
      <c r="AB363" s="25">
        <v>261410.97899999999</v>
      </c>
      <c r="AC363" s="25">
        <v>4071444.821</v>
      </c>
      <c r="AD363" s="27">
        <v>0</v>
      </c>
      <c r="AE363" s="27">
        <v>0</v>
      </c>
      <c r="AF363" s="27">
        <v>0</v>
      </c>
      <c r="AG363" s="27">
        <v>0</v>
      </c>
      <c r="AH363" s="27">
        <v>0</v>
      </c>
      <c r="AI363" s="27">
        <v>1.6076082697845116E-5</v>
      </c>
      <c r="AJ363" s="27">
        <v>2.3317572351424871E-5</v>
      </c>
      <c r="AK363" s="27">
        <v>1.4949968705103275E-4</v>
      </c>
      <c r="AL363" s="27">
        <v>1.0081523033391288E-3</v>
      </c>
      <c r="AM363" s="27">
        <v>4.4845769640977492E-3</v>
      </c>
      <c r="AN363" s="27">
        <v>5.7742269261449775E-6</v>
      </c>
      <c r="AO363" s="27">
        <v>2.0657127794162003E-3</v>
      </c>
      <c r="AP363" s="27">
        <v>1.3803453680651025E-4</v>
      </c>
    </row>
    <row r="364" spans="1:42" x14ac:dyDescent="0.2">
      <c r="A364" t="s">
        <v>454</v>
      </c>
      <c r="B364" s="23" t="s">
        <v>453</v>
      </c>
      <c r="C364" s="24">
        <v>2010</v>
      </c>
      <c r="D364" s="25">
        <v>0</v>
      </c>
      <c r="E364" s="25">
        <v>0</v>
      </c>
      <c r="F364" s="25">
        <v>0</v>
      </c>
      <c r="G364" s="25">
        <v>0</v>
      </c>
      <c r="H364" s="25">
        <v>0</v>
      </c>
      <c r="I364" s="25">
        <v>0</v>
      </c>
      <c r="J364" s="25">
        <v>0</v>
      </c>
      <c r="K364" s="25">
        <v>32</v>
      </c>
      <c r="L364" s="25">
        <v>208</v>
      </c>
      <c r="M364" s="25">
        <v>327</v>
      </c>
      <c r="N364" s="25">
        <v>0</v>
      </c>
      <c r="O364" s="25">
        <v>567</v>
      </c>
      <c r="P364" s="26">
        <v>567</v>
      </c>
      <c r="Q364" s="25">
        <v>313276.27899999998</v>
      </c>
      <c r="R364" s="25">
        <v>619036.08299999998</v>
      </c>
      <c r="S364" s="25">
        <v>687400.77399999998</v>
      </c>
      <c r="T364" s="25">
        <v>612780.52399999998</v>
      </c>
      <c r="U364" s="25">
        <v>656475.16099999996</v>
      </c>
      <c r="V364" s="25">
        <v>695496.45600000001</v>
      </c>
      <c r="W364" s="25">
        <v>592628.96</v>
      </c>
      <c r="X364" s="25">
        <v>365179.962</v>
      </c>
      <c r="Y364" s="25">
        <v>202964.13500000001</v>
      </c>
      <c r="Z364" s="25">
        <v>71050.827000000005</v>
      </c>
      <c r="AA364" s="25">
        <v>4177094.2369999997</v>
      </c>
      <c r="AB364" s="25">
        <v>274014.962</v>
      </c>
      <c r="AC364" s="25">
        <v>4451109.199</v>
      </c>
      <c r="AD364" s="27">
        <v>0</v>
      </c>
      <c r="AE364" s="27">
        <v>0</v>
      </c>
      <c r="AF364" s="27">
        <v>0</v>
      </c>
      <c r="AG364" s="27">
        <v>0</v>
      </c>
      <c r="AH364" s="27">
        <v>0</v>
      </c>
      <c r="AI364" s="27">
        <v>0</v>
      </c>
      <c r="AJ364" s="27">
        <v>0</v>
      </c>
      <c r="AK364" s="27">
        <v>8.7628028177515397E-5</v>
      </c>
      <c r="AL364" s="27">
        <v>1.0248116003352019E-3</v>
      </c>
      <c r="AM364" s="27">
        <v>4.6023391114082312E-3</v>
      </c>
      <c r="AN364" s="27">
        <v>0</v>
      </c>
      <c r="AO364" s="27">
        <v>2.069230073648314E-3</v>
      </c>
      <c r="AP364" s="27">
        <v>1.2738397883551902E-4</v>
      </c>
    </row>
    <row r="365" spans="1:42" x14ac:dyDescent="0.2">
      <c r="A365" t="s">
        <v>455</v>
      </c>
      <c r="B365" s="23" t="s">
        <v>453</v>
      </c>
      <c r="C365" s="24">
        <v>2011</v>
      </c>
      <c r="D365" s="25">
        <v>0</v>
      </c>
      <c r="E365" s="25">
        <v>0</v>
      </c>
      <c r="F365" s="25">
        <v>0</v>
      </c>
      <c r="G365" s="25">
        <v>0</v>
      </c>
      <c r="H365" s="25">
        <v>0</v>
      </c>
      <c r="I365" s="25">
        <v>0</v>
      </c>
      <c r="J365" s="25">
        <v>10</v>
      </c>
      <c r="K365" s="25">
        <v>66</v>
      </c>
      <c r="L365" s="25">
        <v>212</v>
      </c>
      <c r="M365" s="25">
        <v>313</v>
      </c>
      <c r="N365" s="25">
        <v>10</v>
      </c>
      <c r="O365" s="25">
        <v>591</v>
      </c>
      <c r="P365" s="26">
        <v>601</v>
      </c>
      <c r="Q365" s="25">
        <v>293181.717</v>
      </c>
      <c r="R365" s="25">
        <v>578872.326</v>
      </c>
      <c r="S365" s="25">
        <v>642728.353</v>
      </c>
      <c r="T365" s="25">
        <v>573459.15700000001</v>
      </c>
      <c r="U365" s="25">
        <v>596935.53500000003</v>
      </c>
      <c r="V365" s="25">
        <v>638512.36300000001</v>
      </c>
      <c r="W365" s="25">
        <v>556351.95700000005</v>
      </c>
      <c r="X365" s="25">
        <v>350246.05099999998</v>
      </c>
      <c r="Y365" s="25">
        <v>188046.33600000001</v>
      </c>
      <c r="Z365" s="25">
        <v>65826.289999999994</v>
      </c>
      <c r="AA365" s="25">
        <v>3880041.4080000003</v>
      </c>
      <c r="AB365" s="25">
        <v>253872.62599999999</v>
      </c>
      <c r="AC365" s="25">
        <v>4133914.0340000005</v>
      </c>
      <c r="AD365" s="27">
        <v>0</v>
      </c>
      <c r="AE365" s="27">
        <v>0</v>
      </c>
      <c r="AF365" s="27">
        <v>0</v>
      </c>
      <c r="AG365" s="27">
        <v>0</v>
      </c>
      <c r="AH365" s="27">
        <v>0</v>
      </c>
      <c r="AI365" s="27">
        <v>0</v>
      </c>
      <c r="AJ365" s="27">
        <v>1.7974233530017042E-5</v>
      </c>
      <c r="AK365" s="27">
        <v>1.8843895544735207E-4</v>
      </c>
      <c r="AL365" s="27">
        <v>1.1273817108566262E-3</v>
      </c>
      <c r="AM365" s="27">
        <v>4.7549390980412241E-3</v>
      </c>
      <c r="AN365" s="27">
        <v>2.5772920823426428E-6</v>
      </c>
      <c r="AO365" s="27">
        <v>2.3279390508214935E-3</v>
      </c>
      <c r="AP365" s="27">
        <v>1.4538280067195029E-4</v>
      </c>
    </row>
    <row r="366" spans="1:42" x14ac:dyDescent="0.2">
      <c r="A366" t="s">
        <v>456</v>
      </c>
      <c r="B366" s="23" t="s">
        <v>453</v>
      </c>
      <c r="C366" s="24">
        <v>2012</v>
      </c>
      <c r="D366" s="25">
        <v>0</v>
      </c>
      <c r="E366" s="25">
        <v>0</v>
      </c>
      <c r="F366" s="25">
        <v>0</v>
      </c>
      <c r="G366" s="25">
        <v>0</v>
      </c>
      <c r="H366" s="25">
        <v>0</v>
      </c>
      <c r="I366" s="25">
        <v>11</v>
      </c>
      <c r="J366" s="25">
        <v>14</v>
      </c>
      <c r="K366" s="25">
        <v>44</v>
      </c>
      <c r="L366" s="25">
        <v>202</v>
      </c>
      <c r="M366" s="25">
        <v>287</v>
      </c>
      <c r="N366" s="25">
        <v>25</v>
      </c>
      <c r="O366" s="25">
        <v>533</v>
      </c>
      <c r="P366" s="26">
        <v>558</v>
      </c>
      <c r="Q366" s="25">
        <v>299551.49200000003</v>
      </c>
      <c r="R366" s="25">
        <v>593917.21400000004</v>
      </c>
      <c r="S366" s="25">
        <v>666026.16899999999</v>
      </c>
      <c r="T366" s="25">
        <v>592260.32900000003</v>
      </c>
      <c r="U366" s="25">
        <v>602528.25800000003</v>
      </c>
      <c r="V366" s="25">
        <v>653668.33499999996</v>
      </c>
      <c r="W366" s="25">
        <v>585188.31299999997</v>
      </c>
      <c r="X366" s="25">
        <v>376015.15500000003</v>
      </c>
      <c r="Y366" s="25">
        <v>195526.424</v>
      </c>
      <c r="Z366" s="25">
        <v>70237.98</v>
      </c>
      <c r="AA366" s="25">
        <v>3993140.11</v>
      </c>
      <c r="AB366" s="25">
        <v>265764.40399999998</v>
      </c>
      <c r="AC366" s="25">
        <v>4258904.5139999995</v>
      </c>
      <c r="AD366" s="27">
        <v>0</v>
      </c>
      <c r="AE366" s="27">
        <v>0</v>
      </c>
      <c r="AF366" s="27">
        <v>0</v>
      </c>
      <c r="AG366" s="27">
        <v>0</v>
      </c>
      <c r="AH366" s="27">
        <v>0</v>
      </c>
      <c r="AI366" s="27">
        <v>1.6828105953763235E-5</v>
      </c>
      <c r="AJ366" s="27">
        <v>2.3923922759544246E-5</v>
      </c>
      <c r="AK366" s="27">
        <v>1.1701656014369952E-4</v>
      </c>
      <c r="AL366" s="27">
        <v>1.0331084457413286E-3</v>
      </c>
      <c r="AM366" s="27">
        <v>4.0861083989032713E-3</v>
      </c>
      <c r="AN366" s="27">
        <v>6.2607369917706196E-6</v>
      </c>
      <c r="AO366" s="27">
        <v>2.0055356999577716E-3</v>
      </c>
      <c r="AP366" s="27">
        <v>1.3101960801556494E-4</v>
      </c>
    </row>
    <row r="367" spans="1:42" x14ac:dyDescent="0.2">
      <c r="A367" t="s">
        <v>457</v>
      </c>
      <c r="B367" s="23" t="s">
        <v>453</v>
      </c>
      <c r="C367" s="24">
        <v>2013</v>
      </c>
      <c r="D367" s="25">
        <v>0</v>
      </c>
      <c r="E367" s="25">
        <v>0</v>
      </c>
      <c r="F367" s="25">
        <v>0</v>
      </c>
      <c r="G367" s="25">
        <v>0</v>
      </c>
      <c r="H367" s="25">
        <v>0</v>
      </c>
      <c r="I367" s="25">
        <v>0</v>
      </c>
      <c r="J367" s="25">
        <v>17</v>
      </c>
      <c r="K367" s="25">
        <v>89</v>
      </c>
      <c r="L367" s="25">
        <v>171</v>
      </c>
      <c r="M367" s="25">
        <v>282</v>
      </c>
      <c r="N367" s="25">
        <v>17</v>
      </c>
      <c r="O367" s="25">
        <v>542</v>
      </c>
      <c r="P367" s="26">
        <v>559</v>
      </c>
      <c r="Q367" s="25">
        <v>296378.63</v>
      </c>
      <c r="R367" s="25">
        <v>596263.27399999998</v>
      </c>
      <c r="S367" s="25">
        <v>658243.70799999998</v>
      </c>
      <c r="T367" s="25">
        <v>594961.59</v>
      </c>
      <c r="U367" s="25">
        <v>594106.38300000003</v>
      </c>
      <c r="V367" s="25">
        <v>651155.68400000001</v>
      </c>
      <c r="W367" s="25">
        <v>593016.21400000004</v>
      </c>
      <c r="X367" s="25">
        <v>389587.52799999999</v>
      </c>
      <c r="Y367" s="25">
        <v>197296.48</v>
      </c>
      <c r="Z367" s="25">
        <v>72934.394</v>
      </c>
      <c r="AA367" s="25">
        <v>3984125.483</v>
      </c>
      <c r="AB367" s="25">
        <v>270230.87400000001</v>
      </c>
      <c r="AC367" s="25">
        <v>4254356.3569999998</v>
      </c>
      <c r="AD367" s="27">
        <v>0</v>
      </c>
      <c r="AE367" s="27">
        <v>0</v>
      </c>
      <c r="AF367" s="27">
        <v>0</v>
      </c>
      <c r="AG367" s="27">
        <v>0</v>
      </c>
      <c r="AH367" s="27">
        <v>0</v>
      </c>
      <c r="AI367" s="27">
        <v>0</v>
      </c>
      <c r="AJ367" s="27">
        <v>2.8667007071074786E-5</v>
      </c>
      <c r="AK367" s="27">
        <v>2.2844673816149475E-4</v>
      </c>
      <c r="AL367" s="27">
        <v>8.6671591910813606E-4</v>
      </c>
      <c r="AM367" s="27">
        <v>3.8664885595676574E-3</v>
      </c>
      <c r="AN367" s="27">
        <v>4.266933878598422E-6</v>
      </c>
      <c r="AO367" s="27">
        <v>2.0056923621540003E-3</v>
      </c>
      <c r="AP367" s="27">
        <v>1.3139472885956931E-4</v>
      </c>
    </row>
    <row r="368" spans="1:42" x14ac:dyDescent="0.2">
      <c r="A368" t="s">
        <v>458</v>
      </c>
      <c r="B368" s="23" t="s">
        <v>453</v>
      </c>
      <c r="C368" s="24">
        <v>2014</v>
      </c>
      <c r="D368" s="25">
        <v>0</v>
      </c>
      <c r="E368" s="25">
        <v>0</v>
      </c>
      <c r="F368" s="25">
        <v>0</v>
      </c>
      <c r="G368" s="25">
        <v>0</v>
      </c>
      <c r="H368" s="25">
        <v>0</v>
      </c>
      <c r="I368" s="25">
        <v>11</v>
      </c>
      <c r="J368" s="25">
        <v>47</v>
      </c>
      <c r="K368" s="25">
        <v>93</v>
      </c>
      <c r="L368" s="25">
        <v>160</v>
      </c>
      <c r="M368" s="25">
        <v>251</v>
      </c>
      <c r="N368" s="25">
        <v>58</v>
      </c>
      <c r="O368" s="25">
        <v>504</v>
      </c>
      <c r="P368" s="26">
        <v>562</v>
      </c>
      <c r="Q368" s="25">
        <v>294928.51500000001</v>
      </c>
      <c r="R368" s="25">
        <v>603902.85900000005</v>
      </c>
      <c r="S368" s="25">
        <v>663081.326</v>
      </c>
      <c r="T368" s="25">
        <v>605716.11699999997</v>
      </c>
      <c r="U368" s="25">
        <v>595004.31200000003</v>
      </c>
      <c r="V368" s="25">
        <v>653556.11699999997</v>
      </c>
      <c r="W368" s="25">
        <v>611836.70799999998</v>
      </c>
      <c r="X368" s="25">
        <v>417395.875</v>
      </c>
      <c r="Y368" s="25">
        <v>205231.06700000001</v>
      </c>
      <c r="Z368" s="25">
        <v>75785.447</v>
      </c>
      <c r="AA368" s="25">
        <v>4028025.9540000004</v>
      </c>
      <c r="AB368" s="25">
        <v>281016.51400000002</v>
      </c>
      <c r="AC368" s="25">
        <v>4309042.4680000003</v>
      </c>
      <c r="AD368" s="27">
        <v>0</v>
      </c>
      <c r="AE368" s="27">
        <v>0</v>
      </c>
      <c r="AF368" s="27">
        <v>0</v>
      </c>
      <c r="AG368" s="27">
        <v>0</v>
      </c>
      <c r="AH368" s="27">
        <v>0</v>
      </c>
      <c r="AI368" s="27">
        <v>1.6830995401730744E-5</v>
      </c>
      <c r="AJ368" s="27">
        <v>7.6817881937217802E-5</v>
      </c>
      <c r="AK368" s="27">
        <v>2.2281006011379484E-4</v>
      </c>
      <c r="AL368" s="27">
        <v>7.7960906376810875E-4</v>
      </c>
      <c r="AM368" s="27">
        <v>3.3119815206737514E-3</v>
      </c>
      <c r="AN368" s="27">
        <v>1.4399112781883529E-5</v>
      </c>
      <c r="AO368" s="27">
        <v>1.7934889050684045E-3</v>
      </c>
      <c r="AP368" s="27">
        <v>1.3042340709648348E-4</v>
      </c>
    </row>
    <row r="369" spans="1:42" x14ac:dyDescent="0.2">
      <c r="A369" t="s">
        <v>459</v>
      </c>
      <c r="B369" s="23" t="s">
        <v>453</v>
      </c>
      <c r="C369" s="24">
        <v>2015</v>
      </c>
      <c r="D369" s="25">
        <v>0</v>
      </c>
      <c r="E369" s="25">
        <v>0</v>
      </c>
      <c r="F369" s="25">
        <v>0</v>
      </c>
      <c r="G369" s="25">
        <v>0</v>
      </c>
      <c r="H369" s="25">
        <v>0</v>
      </c>
      <c r="I369" s="25">
        <v>0</v>
      </c>
      <c r="J369" s="25">
        <v>34</v>
      </c>
      <c r="K369" s="25">
        <v>125</v>
      </c>
      <c r="L369" s="25">
        <v>221</v>
      </c>
      <c r="M369" s="25">
        <v>328</v>
      </c>
      <c r="N369" s="25">
        <v>34</v>
      </c>
      <c r="O369" s="25">
        <v>674</v>
      </c>
      <c r="P369" s="26">
        <v>708</v>
      </c>
      <c r="Q369" s="25">
        <v>286301.08799999999</v>
      </c>
      <c r="R369" s="25">
        <v>593470.88300000003</v>
      </c>
      <c r="S369" s="25">
        <v>637090.69099999999</v>
      </c>
      <c r="T369" s="25">
        <v>598183.38199999998</v>
      </c>
      <c r="U369" s="25">
        <v>577669.12300000002</v>
      </c>
      <c r="V369" s="25">
        <v>630881.902</v>
      </c>
      <c r="W369" s="25">
        <v>602879.72</v>
      </c>
      <c r="X369" s="25">
        <v>426021.391</v>
      </c>
      <c r="Y369" s="25">
        <v>203119.114</v>
      </c>
      <c r="Z369" s="25">
        <v>76144.672999999995</v>
      </c>
      <c r="AA369" s="25">
        <v>3926476.7889999999</v>
      </c>
      <c r="AB369" s="25">
        <v>279263.78700000001</v>
      </c>
      <c r="AC369" s="25">
        <v>4205740.5759999994</v>
      </c>
      <c r="AD369" s="27">
        <v>0</v>
      </c>
      <c r="AE369" s="27">
        <v>0</v>
      </c>
      <c r="AF369" s="27">
        <v>0</v>
      </c>
      <c r="AG369" s="27">
        <v>0</v>
      </c>
      <c r="AH369" s="27">
        <v>0</v>
      </c>
      <c r="AI369" s="27">
        <v>0</v>
      </c>
      <c r="AJ369" s="27">
        <v>5.6395992222130147E-5</v>
      </c>
      <c r="AK369" s="27">
        <v>2.9341249674479374E-4</v>
      </c>
      <c r="AL369" s="27">
        <v>1.0880315281406752E-3</v>
      </c>
      <c r="AM369" s="27">
        <v>4.3075895801666913E-3</v>
      </c>
      <c r="AN369" s="27">
        <v>8.6591623552317397E-6</v>
      </c>
      <c r="AO369" s="27">
        <v>2.4134887206123863E-3</v>
      </c>
      <c r="AP369" s="27">
        <v>1.6834133898799945E-4</v>
      </c>
    </row>
    <row r="370" spans="1:42" x14ac:dyDescent="0.2">
      <c r="A370" t="s">
        <v>460</v>
      </c>
      <c r="B370" s="23" t="s">
        <v>453</v>
      </c>
      <c r="C370" s="24">
        <v>2016</v>
      </c>
      <c r="D370" s="25">
        <v>0</v>
      </c>
      <c r="E370" s="25">
        <v>0</v>
      </c>
      <c r="F370" s="25">
        <v>0</v>
      </c>
      <c r="G370" s="25">
        <v>0</v>
      </c>
      <c r="H370" s="25">
        <v>0</v>
      </c>
      <c r="I370" s="25">
        <v>12</v>
      </c>
      <c r="J370" s="25">
        <v>42</v>
      </c>
      <c r="K370" s="25">
        <v>79</v>
      </c>
      <c r="L370" s="25">
        <v>156</v>
      </c>
      <c r="M370" s="25">
        <v>244</v>
      </c>
      <c r="N370" s="25">
        <v>54</v>
      </c>
      <c r="O370" s="25">
        <v>479</v>
      </c>
      <c r="P370" s="26">
        <v>533</v>
      </c>
      <c r="Q370" s="25">
        <v>295647.44400000002</v>
      </c>
      <c r="R370" s="25">
        <v>619839.28300000005</v>
      </c>
      <c r="S370" s="25">
        <v>669343.20900000003</v>
      </c>
      <c r="T370" s="25">
        <v>635441.70299999998</v>
      </c>
      <c r="U370" s="25">
        <v>606910.72400000005</v>
      </c>
      <c r="V370" s="25">
        <v>661726.01399999997</v>
      </c>
      <c r="W370" s="25">
        <v>649758.71799999999</v>
      </c>
      <c r="X370" s="25">
        <v>483952.75099999999</v>
      </c>
      <c r="Y370" s="25">
        <v>220350.55900000001</v>
      </c>
      <c r="Z370" s="25">
        <v>82513.180999999997</v>
      </c>
      <c r="AA370" s="25">
        <v>4138667.0950000002</v>
      </c>
      <c r="AB370" s="25">
        <v>302863.74</v>
      </c>
      <c r="AC370" s="25">
        <v>4441530.835</v>
      </c>
      <c r="AD370" s="27">
        <v>0</v>
      </c>
      <c r="AE370" s="27">
        <v>0</v>
      </c>
      <c r="AF370" s="27">
        <v>0</v>
      </c>
      <c r="AG370" s="27">
        <v>0</v>
      </c>
      <c r="AH370" s="27">
        <v>0</v>
      </c>
      <c r="AI370" s="27">
        <v>1.8134393610223099E-5</v>
      </c>
      <c r="AJ370" s="27">
        <v>6.4639378951741896E-5</v>
      </c>
      <c r="AK370" s="27">
        <v>1.6323907620477602E-4</v>
      </c>
      <c r="AL370" s="27">
        <v>7.0796280575807389E-4</v>
      </c>
      <c r="AM370" s="27">
        <v>2.9571033020772768E-3</v>
      </c>
      <c r="AN370" s="27">
        <v>1.30476790619952E-5</v>
      </c>
      <c r="AO370" s="27">
        <v>1.5815693222305186E-3</v>
      </c>
      <c r="AP370" s="27">
        <v>1.2000366986082176E-4</v>
      </c>
    </row>
    <row r="371" spans="1:42" x14ac:dyDescent="0.2">
      <c r="A371" t="s">
        <v>461</v>
      </c>
      <c r="B371" s="28" t="s">
        <v>453</v>
      </c>
      <c r="C371" s="24">
        <v>2017</v>
      </c>
      <c r="D371" s="25">
        <v>0</v>
      </c>
      <c r="E371" s="25">
        <v>0</v>
      </c>
      <c r="F371" s="25">
        <v>0</v>
      </c>
      <c r="G371" s="25">
        <v>0</v>
      </c>
      <c r="H371" s="25">
        <v>0</v>
      </c>
      <c r="I371" s="25">
        <v>0</v>
      </c>
      <c r="J371" s="25">
        <v>31</v>
      </c>
      <c r="K371" s="25">
        <v>86</v>
      </c>
      <c r="L371" s="25">
        <v>207</v>
      </c>
      <c r="M371" s="25">
        <v>246</v>
      </c>
      <c r="N371" s="25">
        <v>31</v>
      </c>
      <c r="O371" s="25">
        <v>539</v>
      </c>
      <c r="P371" s="26">
        <v>570</v>
      </c>
      <c r="Q371" s="25">
        <v>287954</v>
      </c>
      <c r="R371" s="25">
        <v>609680</v>
      </c>
      <c r="S371" s="25">
        <v>653241</v>
      </c>
      <c r="T371" s="25">
        <v>629942</v>
      </c>
      <c r="U371" s="25">
        <v>589578</v>
      </c>
      <c r="V371" s="25">
        <v>639932</v>
      </c>
      <c r="W371" s="25">
        <v>631530</v>
      </c>
      <c r="X371" s="25">
        <v>478421</v>
      </c>
      <c r="Y371" s="25">
        <v>219282</v>
      </c>
      <c r="Z371" s="25">
        <v>82674</v>
      </c>
      <c r="AA371" s="25">
        <v>4041857</v>
      </c>
      <c r="AB371" s="25">
        <v>301956</v>
      </c>
      <c r="AC371" s="25">
        <v>4343813</v>
      </c>
      <c r="AD371" s="27">
        <v>0</v>
      </c>
      <c r="AE371" s="27">
        <v>0</v>
      </c>
      <c r="AF371" s="27">
        <v>0</v>
      </c>
      <c r="AG371" s="27">
        <v>0</v>
      </c>
      <c r="AH371" s="27">
        <v>0</v>
      </c>
      <c r="AI371" s="27">
        <v>0</v>
      </c>
      <c r="AJ371" s="27">
        <v>4.9087137586496286E-5</v>
      </c>
      <c r="AK371" s="27">
        <v>1.7975799557293681E-4</v>
      </c>
      <c r="AL371" s="27">
        <v>9.4398993077407175E-4</v>
      </c>
      <c r="AM371" s="27">
        <v>2.9755424921982729E-3</v>
      </c>
      <c r="AN371" s="27">
        <v>7.6697419032885126E-6</v>
      </c>
      <c r="AO371" s="27">
        <v>1.7850282822662906E-3</v>
      </c>
      <c r="AP371" s="27">
        <v>1.3122111840449852E-4</v>
      </c>
    </row>
    <row r="372" spans="1:42" x14ac:dyDescent="0.2">
      <c r="A372" t="s">
        <v>462</v>
      </c>
      <c r="B372" s="23" t="s">
        <v>463</v>
      </c>
      <c r="C372" s="24">
        <v>2009</v>
      </c>
      <c r="D372" s="25">
        <v>0</v>
      </c>
      <c r="E372" s="25">
        <v>0</v>
      </c>
      <c r="F372" s="25">
        <v>0</v>
      </c>
      <c r="G372" s="25">
        <v>0</v>
      </c>
      <c r="H372" s="25">
        <v>0</v>
      </c>
      <c r="I372" s="25">
        <v>0</v>
      </c>
      <c r="J372" s="25">
        <v>0</v>
      </c>
      <c r="K372" s="25">
        <v>0</v>
      </c>
      <c r="L372" s="25">
        <v>0</v>
      </c>
      <c r="M372" s="25">
        <v>30</v>
      </c>
      <c r="N372" s="25">
        <v>0</v>
      </c>
      <c r="O372" s="25">
        <v>30</v>
      </c>
      <c r="P372" s="26">
        <v>30</v>
      </c>
      <c r="Q372" s="25">
        <v>55525.161999999997</v>
      </c>
      <c r="R372" s="25">
        <v>104202.947</v>
      </c>
      <c r="S372" s="25">
        <v>119497.20699999999</v>
      </c>
      <c r="T372" s="25">
        <v>96951.754000000001</v>
      </c>
      <c r="U372" s="25">
        <v>96791.543999999994</v>
      </c>
      <c r="V372" s="25">
        <v>114736.485</v>
      </c>
      <c r="W372" s="25">
        <v>86550.714000000007</v>
      </c>
      <c r="X372" s="25">
        <v>53423.368999999999</v>
      </c>
      <c r="Y372" s="25">
        <v>40950.546999999999</v>
      </c>
      <c r="Z372" s="25">
        <v>18533.294999999998</v>
      </c>
      <c r="AA372" s="25">
        <v>674255.81300000008</v>
      </c>
      <c r="AB372" s="25">
        <v>59483.841999999997</v>
      </c>
      <c r="AC372" s="25">
        <v>733739.65500000003</v>
      </c>
      <c r="AD372" s="27">
        <v>0</v>
      </c>
      <c r="AE372" s="27">
        <v>0</v>
      </c>
      <c r="AF372" s="27">
        <v>0</v>
      </c>
      <c r="AG372" s="27">
        <v>0</v>
      </c>
      <c r="AH372" s="27">
        <v>0</v>
      </c>
      <c r="AI372" s="27">
        <v>0</v>
      </c>
      <c r="AJ372" s="27">
        <v>0</v>
      </c>
      <c r="AK372" s="27">
        <v>0</v>
      </c>
      <c r="AL372" s="27">
        <v>0</v>
      </c>
      <c r="AM372" s="27">
        <v>1.6187083840191398E-3</v>
      </c>
      <c r="AN372" s="27">
        <v>0</v>
      </c>
      <c r="AO372" s="27">
        <v>5.0433864039918605E-4</v>
      </c>
      <c r="AP372" s="27">
        <v>4.0886436756644971E-5</v>
      </c>
    </row>
    <row r="373" spans="1:42" x14ac:dyDescent="0.2">
      <c r="A373" t="s">
        <v>464</v>
      </c>
      <c r="B373" s="23" t="s">
        <v>463</v>
      </c>
      <c r="C373" s="24">
        <v>2010</v>
      </c>
      <c r="D373" s="25">
        <v>0</v>
      </c>
      <c r="E373" s="25">
        <v>0</v>
      </c>
      <c r="F373" s="25">
        <v>0</v>
      </c>
      <c r="G373" s="25">
        <v>0</v>
      </c>
      <c r="H373" s="25">
        <v>0</v>
      </c>
      <c r="I373" s="25">
        <v>0</v>
      </c>
      <c r="J373" s="25">
        <v>0</v>
      </c>
      <c r="K373" s="25">
        <v>0</v>
      </c>
      <c r="L373" s="25">
        <v>0</v>
      </c>
      <c r="M373" s="25">
        <v>47</v>
      </c>
      <c r="N373" s="25">
        <v>0</v>
      </c>
      <c r="O373" s="25">
        <v>47</v>
      </c>
      <c r="P373" s="26">
        <v>47</v>
      </c>
      <c r="Q373" s="25">
        <v>52763.137999999999</v>
      </c>
      <c r="R373" s="25">
        <v>100992.29399999999</v>
      </c>
      <c r="S373" s="25">
        <v>107115.26300000001</v>
      </c>
      <c r="T373" s="25">
        <v>92840.982000000004</v>
      </c>
      <c r="U373" s="25">
        <v>90924.631999999998</v>
      </c>
      <c r="V373" s="25">
        <v>108636.36199999999</v>
      </c>
      <c r="W373" s="25">
        <v>83743.777000000002</v>
      </c>
      <c r="X373" s="25">
        <v>51132.860999999997</v>
      </c>
      <c r="Y373" s="25">
        <v>36537.792000000001</v>
      </c>
      <c r="Z373" s="25">
        <v>16915.375</v>
      </c>
      <c r="AA373" s="25">
        <v>637016.44799999997</v>
      </c>
      <c r="AB373" s="25">
        <v>53453.167000000001</v>
      </c>
      <c r="AC373" s="25">
        <v>690469.61499999999</v>
      </c>
      <c r="AD373" s="27">
        <v>0</v>
      </c>
      <c r="AE373" s="27">
        <v>0</v>
      </c>
      <c r="AF373" s="27">
        <v>0</v>
      </c>
      <c r="AG373" s="27">
        <v>0</v>
      </c>
      <c r="AH373" s="27">
        <v>0</v>
      </c>
      <c r="AI373" s="27">
        <v>0</v>
      </c>
      <c r="AJ373" s="27">
        <v>0</v>
      </c>
      <c r="AK373" s="27">
        <v>0</v>
      </c>
      <c r="AL373" s="27">
        <v>0</v>
      </c>
      <c r="AM373" s="27">
        <v>2.7785372774768516E-3</v>
      </c>
      <c r="AN373" s="27">
        <v>0</v>
      </c>
      <c r="AO373" s="27">
        <v>8.7927437489344646E-4</v>
      </c>
      <c r="AP373" s="27">
        <v>6.8069613751214824E-5</v>
      </c>
    </row>
    <row r="374" spans="1:42" x14ac:dyDescent="0.2">
      <c r="A374" t="s">
        <v>465</v>
      </c>
      <c r="B374" s="23" t="s">
        <v>463</v>
      </c>
      <c r="C374" s="24">
        <v>2011</v>
      </c>
      <c r="D374" s="25">
        <v>0</v>
      </c>
      <c r="E374" s="25">
        <v>0</v>
      </c>
      <c r="F374" s="25">
        <v>0</v>
      </c>
      <c r="G374" s="25">
        <v>0</v>
      </c>
      <c r="H374" s="25">
        <v>0</v>
      </c>
      <c r="I374" s="25">
        <v>0</v>
      </c>
      <c r="J374" s="25">
        <v>0</v>
      </c>
      <c r="K374" s="25">
        <v>0</v>
      </c>
      <c r="L374" s="25">
        <v>0</v>
      </c>
      <c r="M374" s="25">
        <v>40</v>
      </c>
      <c r="N374" s="25">
        <v>0</v>
      </c>
      <c r="O374" s="25">
        <v>40</v>
      </c>
      <c r="P374" s="26">
        <v>40</v>
      </c>
      <c r="Q374" s="25">
        <v>59999.095000000001</v>
      </c>
      <c r="R374" s="25">
        <v>114385.98</v>
      </c>
      <c r="S374" s="25">
        <v>123365.548</v>
      </c>
      <c r="T374" s="25">
        <v>106589.213</v>
      </c>
      <c r="U374" s="25">
        <v>101186.178</v>
      </c>
      <c r="V374" s="25">
        <v>123283.088</v>
      </c>
      <c r="W374" s="25">
        <v>99694.981</v>
      </c>
      <c r="X374" s="25">
        <v>59611.989000000001</v>
      </c>
      <c r="Y374" s="25">
        <v>40949.639000000003</v>
      </c>
      <c r="Z374" s="25">
        <v>18974.232</v>
      </c>
      <c r="AA374" s="25">
        <v>728504.0830000001</v>
      </c>
      <c r="AB374" s="25">
        <v>59923.870999999999</v>
      </c>
      <c r="AC374" s="25">
        <v>788427.95400000014</v>
      </c>
      <c r="AD374" s="27">
        <v>0</v>
      </c>
      <c r="AE374" s="27">
        <v>0</v>
      </c>
      <c r="AF374" s="27">
        <v>0</v>
      </c>
      <c r="AG374" s="27">
        <v>0</v>
      </c>
      <c r="AH374" s="27">
        <v>0</v>
      </c>
      <c r="AI374" s="27">
        <v>0</v>
      </c>
      <c r="AJ374" s="27">
        <v>0</v>
      </c>
      <c r="AK374" s="27">
        <v>0</v>
      </c>
      <c r="AL374" s="27">
        <v>0</v>
      </c>
      <c r="AM374" s="27">
        <v>2.1081222154340686E-3</v>
      </c>
      <c r="AN374" s="27">
        <v>0</v>
      </c>
      <c r="AO374" s="27">
        <v>6.6751361907177193E-4</v>
      </c>
      <c r="AP374" s="27">
        <v>5.0733868322482124E-5</v>
      </c>
    </row>
    <row r="375" spans="1:42" x14ac:dyDescent="0.2">
      <c r="A375" t="s">
        <v>466</v>
      </c>
      <c r="B375" s="23" t="s">
        <v>463</v>
      </c>
      <c r="C375" s="24">
        <v>2012</v>
      </c>
      <c r="D375" s="25">
        <v>0</v>
      </c>
      <c r="E375" s="25">
        <v>0</v>
      </c>
      <c r="F375" s="25">
        <v>0</v>
      </c>
      <c r="G375" s="25">
        <v>0</v>
      </c>
      <c r="H375" s="25">
        <v>0</v>
      </c>
      <c r="I375" s="25">
        <v>0</v>
      </c>
      <c r="J375" s="25">
        <v>0</v>
      </c>
      <c r="K375" s="25">
        <v>0</v>
      </c>
      <c r="L375" s="25">
        <v>0</v>
      </c>
      <c r="M375" s="25">
        <v>70</v>
      </c>
      <c r="N375" s="25">
        <v>0</v>
      </c>
      <c r="O375" s="25">
        <v>70</v>
      </c>
      <c r="P375" s="26">
        <v>70</v>
      </c>
      <c r="Q375" s="25">
        <v>55130.277000000002</v>
      </c>
      <c r="R375" s="25">
        <v>104309.61500000001</v>
      </c>
      <c r="S375" s="25">
        <v>112204.159</v>
      </c>
      <c r="T375" s="25">
        <v>101853.24800000001</v>
      </c>
      <c r="U375" s="25">
        <v>92127.54</v>
      </c>
      <c r="V375" s="25">
        <v>114947.708</v>
      </c>
      <c r="W375" s="25">
        <v>99498.328999999998</v>
      </c>
      <c r="X375" s="25">
        <v>59087.103999999999</v>
      </c>
      <c r="Y375" s="25">
        <v>40288.563999999998</v>
      </c>
      <c r="Z375" s="25">
        <v>19232.378000000001</v>
      </c>
      <c r="AA375" s="25">
        <v>680070.87600000005</v>
      </c>
      <c r="AB375" s="25">
        <v>59520.941999999995</v>
      </c>
      <c r="AC375" s="25">
        <v>739591.81800000009</v>
      </c>
      <c r="AD375" s="27">
        <v>0</v>
      </c>
      <c r="AE375" s="27">
        <v>0</v>
      </c>
      <c r="AF375" s="27">
        <v>0</v>
      </c>
      <c r="AG375" s="27">
        <v>0</v>
      </c>
      <c r="AH375" s="27">
        <v>0</v>
      </c>
      <c r="AI375" s="27">
        <v>0</v>
      </c>
      <c r="AJ375" s="27">
        <v>0</v>
      </c>
      <c r="AK375" s="27">
        <v>0</v>
      </c>
      <c r="AL375" s="27">
        <v>0</v>
      </c>
      <c r="AM375" s="27">
        <v>3.6396955176317769E-3</v>
      </c>
      <c r="AN375" s="27">
        <v>0</v>
      </c>
      <c r="AO375" s="27">
        <v>1.1760566558237605E-3</v>
      </c>
      <c r="AP375" s="27">
        <v>9.4646801514507815E-5</v>
      </c>
    </row>
    <row r="376" spans="1:42" x14ac:dyDescent="0.2">
      <c r="A376" t="s">
        <v>467</v>
      </c>
      <c r="B376" s="23" t="s">
        <v>463</v>
      </c>
      <c r="C376" s="24">
        <v>2013</v>
      </c>
      <c r="D376" s="25">
        <v>0</v>
      </c>
      <c r="E376" s="25">
        <v>0</v>
      </c>
      <c r="F376" s="25">
        <v>0</v>
      </c>
      <c r="G376" s="25">
        <v>0</v>
      </c>
      <c r="H376" s="25">
        <v>0</v>
      </c>
      <c r="I376" s="25">
        <v>0</v>
      </c>
      <c r="J376" s="25">
        <v>0</v>
      </c>
      <c r="K376" s="25">
        <v>0</v>
      </c>
      <c r="L376" s="25">
        <v>0</v>
      </c>
      <c r="M376" s="25">
        <v>67</v>
      </c>
      <c r="N376" s="25">
        <v>0</v>
      </c>
      <c r="O376" s="25">
        <v>67</v>
      </c>
      <c r="P376" s="26">
        <v>67</v>
      </c>
      <c r="Q376" s="25">
        <v>53159.536</v>
      </c>
      <c r="R376" s="25">
        <v>103901.27099999999</v>
      </c>
      <c r="S376" s="25">
        <v>102711.97</v>
      </c>
      <c r="T376" s="25">
        <v>99046.281000000003</v>
      </c>
      <c r="U376" s="25">
        <v>90949.019</v>
      </c>
      <c r="V376" s="25">
        <v>108124.497</v>
      </c>
      <c r="W376" s="25">
        <v>99206.274999999994</v>
      </c>
      <c r="X376" s="25">
        <v>60278.04</v>
      </c>
      <c r="Y376" s="25">
        <v>38320.199000000001</v>
      </c>
      <c r="Z376" s="25">
        <v>17777.231</v>
      </c>
      <c r="AA376" s="25">
        <v>657098.84900000005</v>
      </c>
      <c r="AB376" s="25">
        <v>56097.43</v>
      </c>
      <c r="AC376" s="25">
        <v>713196.2790000001</v>
      </c>
      <c r="AD376" s="27">
        <v>0</v>
      </c>
      <c r="AE376" s="27">
        <v>0</v>
      </c>
      <c r="AF376" s="27">
        <v>0</v>
      </c>
      <c r="AG376" s="27">
        <v>0</v>
      </c>
      <c r="AH376" s="27">
        <v>0</v>
      </c>
      <c r="AI376" s="27">
        <v>0</v>
      </c>
      <c r="AJ376" s="27">
        <v>0</v>
      </c>
      <c r="AK376" s="27">
        <v>0</v>
      </c>
      <c r="AL376" s="27">
        <v>0</v>
      </c>
      <c r="AM376" s="27">
        <v>3.7688659161823346E-3</v>
      </c>
      <c r="AN376" s="27">
        <v>0</v>
      </c>
      <c r="AO376" s="27">
        <v>1.1943506146360004E-3</v>
      </c>
      <c r="AP376" s="27">
        <v>9.3943283178570807E-5</v>
      </c>
    </row>
    <row r="377" spans="1:42" x14ac:dyDescent="0.2">
      <c r="A377" t="s">
        <v>468</v>
      </c>
      <c r="B377" s="23" t="s">
        <v>463</v>
      </c>
      <c r="C377" s="24">
        <v>2014</v>
      </c>
      <c r="D377" s="25">
        <v>0</v>
      </c>
      <c r="E377" s="25">
        <v>0</v>
      </c>
      <c r="F377" s="25">
        <v>0</v>
      </c>
      <c r="G377" s="25">
        <v>0</v>
      </c>
      <c r="H377" s="25">
        <v>0</v>
      </c>
      <c r="I377" s="25">
        <v>0</v>
      </c>
      <c r="J377" s="25">
        <v>0</v>
      </c>
      <c r="K377" s="25">
        <v>0</v>
      </c>
      <c r="L377" s="25">
        <v>0</v>
      </c>
      <c r="M377" s="25">
        <v>69</v>
      </c>
      <c r="N377" s="25">
        <v>0</v>
      </c>
      <c r="O377" s="25">
        <v>69</v>
      </c>
      <c r="P377" s="26">
        <v>69</v>
      </c>
      <c r="Q377" s="25">
        <v>48676.281000000003</v>
      </c>
      <c r="R377" s="25">
        <v>95126.343999999997</v>
      </c>
      <c r="S377" s="25">
        <v>97905.493000000002</v>
      </c>
      <c r="T377" s="25">
        <v>92403.573999999993</v>
      </c>
      <c r="U377" s="25">
        <v>81982.353000000003</v>
      </c>
      <c r="V377" s="25">
        <v>97546.682000000001</v>
      </c>
      <c r="W377" s="25">
        <v>91150.55</v>
      </c>
      <c r="X377" s="25">
        <v>55467.796000000002</v>
      </c>
      <c r="Y377" s="25">
        <v>34496.375999999997</v>
      </c>
      <c r="Z377" s="25">
        <v>16766.044000000002</v>
      </c>
      <c r="AA377" s="25">
        <v>604791.27700000012</v>
      </c>
      <c r="AB377" s="25">
        <v>51262.42</v>
      </c>
      <c r="AC377" s="25">
        <v>656053.69700000016</v>
      </c>
      <c r="AD377" s="27">
        <v>0</v>
      </c>
      <c r="AE377" s="27">
        <v>0</v>
      </c>
      <c r="AF377" s="27">
        <v>0</v>
      </c>
      <c r="AG377" s="27">
        <v>0</v>
      </c>
      <c r="AH377" s="27">
        <v>0</v>
      </c>
      <c r="AI377" s="27">
        <v>0</v>
      </c>
      <c r="AJ377" s="27">
        <v>0</v>
      </c>
      <c r="AK377" s="27">
        <v>0</v>
      </c>
      <c r="AL377" s="27">
        <v>0</v>
      </c>
      <c r="AM377" s="27">
        <v>4.1154609876963219E-3</v>
      </c>
      <c r="AN377" s="27">
        <v>0</v>
      </c>
      <c r="AO377" s="27">
        <v>1.3460152681047833E-3</v>
      </c>
      <c r="AP377" s="27">
        <v>1.0517431776624831E-4</v>
      </c>
    </row>
    <row r="378" spans="1:42" x14ac:dyDescent="0.2">
      <c r="A378" t="s">
        <v>469</v>
      </c>
      <c r="B378" s="23" t="s">
        <v>463</v>
      </c>
      <c r="C378" s="24">
        <v>2015</v>
      </c>
      <c r="D378" s="25">
        <v>0</v>
      </c>
      <c r="E378" s="25">
        <v>0</v>
      </c>
      <c r="F378" s="25">
        <v>0</v>
      </c>
      <c r="G378" s="25">
        <v>0</v>
      </c>
      <c r="H378" s="25">
        <v>0</v>
      </c>
      <c r="I378" s="25">
        <v>0</v>
      </c>
      <c r="J378" s="25">
        <v>0</v>
      </c>
      <c r="K378" s="25">
        <v>0</v>
      </c>
      <c r="L378" s="25">
        <v>0</v>
      </c>
      <c r="M378" s="25">
        <v>82</v>
      </c>
      <c r="N378" s="25">
        <v>0</v>
      </c>
      <c r="O378" s="25">
        <v>82</v>
      </c>
      <c r="P378" s="26">
        <v>82</v>
      </c>
      <c r="Q378" s="25">
        <v>45186.614000000001</v>
      </c>
      <c r="R378" s="25">
        <v>89129.64</v>
      </c>
      <c r="S378" s="25">
        <v>94221.319000000003</v>
      </c>
      <c r="T378" s="25">
        <v>82976.631999999998</v>
      </c>
      <c r="U378" s="25">
        <v>74376.456999999995</v>
      </c>
      <c r="V378" s="25">
        <v>84225.718999999997</v>
      </c>
      <c r="W378" s="25">
        <v>85090.687999999995</v>
      </c>
      <c r="X378" s="25">
        <v>53649.7</v>
      </c>
      <c r="Y378" s="25">
        <v>33144.766000000003</v>
      </c>
      <c r="Z378" s="25">
        <v>15548.691999999999</v>
      </c>
      <c r="AA378" s="25">
        <v>555207.06900000002</v>
      </c>
      <c r="AB378" s="25">
        <v>48693.457999999999</v>
      </c>
      <c r="AC378" s="25">
        <v>603900.527</v>
      </c>
      <c r="AD378" s="27">
        <v>0</v>
      </c>
      <c r="AE378" s="27">
        <v>0</v>
      </c>
      <c r="AF378" s="27">
        <v>0</v>
      </c>
      <c r="AG378" s="27">
        <v>0</v>
      </c>
      <c r="AH378" s="27">
        <v>0</v>
      </c>
      <c r="AI378" s="27">
        <v>0</v>
      </c>
      <c r="AJ378" s="27">
        <v>0</v>
      </c>
      <c r="AK378" s="27">
        <v>0</v>
      </c>
      <c r="AL378" s="27">
        <v>0</v>
      </c>
      <c r="AM378" s="27">
        <v>5.27375550303524E-3</v>
      </c>
      <c r="AN378" s="27">
        <v>0</v>
      </c>
      <c r="AO378" s="27">
        <v>1.684004450864837E-3</v>
      </c>
      <c r="AP378" s="27">
        <v>1.3578395171693567E-4</v>
      </c>
    </row>
    <row r="379" spans="1:42" x14ac:dyDescent="0.2">
      <c r="A379" t="s">
        <v>470</v>
      </c>
      <c r="B379" s="23" t="s">
        <v>463</v>
      </c>
      <c r="C379" s="24">
        <v>2016</v>
      </c>
      <c r="D379" s="25">
        <v>0</v>
      </c>
      <c r="E379" s="25">
        <v>0</v>
      </c>
      <c r="F379" s="25">
        <v>0</v>
      </c>
      <c r="G379" s="25">
        <v>0</v>
      </c>
      <c r="H379" s="25">
        <v>0</v>
      </c>
      <c r="I379" s="25">
        <v>0</v>
      </c>
      <c r="J379" s="25">
        <v>0</v>
      </c>
      <c r="K379" s="25">
        <v>0</v>
      </c>
      <c r="L379" s="25">
        <v>11</v>
      </c>
      <c r="M379" s="25">
        <v>59</v>
      </c>
      <c r="N379" s="25">
        <v>0</v>
      </c>
      <c r="O379" s="25">
        <v>70</v>
      </c>
      <c r="P379" s="26">
        <v>70</v>
      </c>
      <c r="Q379" s="25">
        <v>52809.127</v>
      </c>
      <c r="R379" s="25">
        <v>103182.58900000001</v>
      </c>
      <c r="S379" s="25">
        <v>104977.068</v>
      </c>
      <c r="T379" s="25">
        <v>101234.12300000001</v>
      </c>
      <c r="U379" s="25">
        <v>88875.687000000005</v>
      </c>
      <c r="V379" s="25">
        <v>98078.282000000007</v>
      </c>
      <c r="W379" s="25">
        <v>101828.02499999999</v>
      </c>
      <c r="X379" s="25">
        <v>63261.175999999999</v>
      </c>
      <c r="Y379" s="25">
        <v>36248.487000000001</v>
      </c>
      <c r="Z379" s="25">
        <v>17611.057000000001</v>
      </c>
      <c r="AA379" s="25">
        <v>650984.90100000007</v>
      </c>
      <c r="AB379" s="25">
        <v>53859.544000000002</v>
      </c>
      <c r="AC379" s="25">
        <v>704844.44500000007</v>
      </c>
      <c r="AD379" s="27">
        <v>0</v>
      </c>
      <c r="AE379" s="27">
        <v>0</v>
      </c>
      <c r="AF379" s="27">
        <v>0</v>
      </c>
      <c r="AG379" s="27">
        <v>0</v>
      </c>
      <c r="AH379" s="27">
        <v>0</v>
      </c>
      <c r="AI379" s="27">
        <v>0</v>
      </c>
      <c r="AJ379" s="27">
        <v>0</v>
      </c>
      <c r="AK379" s="27">
        <v>0</v>
      </c>
      <c r="AL379" s="27">
        <v>3.0346094169392501E-4</v>
      </c>
      <c r="AM379" s="27">
        <v>3.350168022282819E-3</v>
      </c>
      <c r="AN379" s="27">
        <v>0</v>
      </c>
      <c r="AO379" s="27">
        <v>1.2996768037991558E-3</v>
      </c>
      <c r="AP379" s="27">
        <v>9.9312693029736504E-5</v>
      </c>
    </row>
    <row r="380" spans="1:42" x14ac:dyDescent="0.2">
      <c r="A380" t="s">
        <v>471</v>
      </c>
      <c r="B380" s="28" t="s">
        <v>463</v>
      </c>
      <c r="C380" s="24">
        <v>2017</v>
      </c>
      <c r="D380" s="25">
        <v>0</v>
      </c>
      <c r="E380" s="25">
        <v>0</v>
      </c>
      <c r="F380" s="25">
        <v>0</v>
      </c>
      <c r="G380" s="25">
        <v>0</v>
      </c>
      <c r="H380" s="25">
        <v>0</v>
      </c>
      <c r="I380" s="25">
        <v>0</v>
      </c>
      <c r="J380" s="25">
        <v>0</v>
      </c>
      <c r="K380" s="25">
        <v>0</v>
      </c>
      <c r="L380" s="25">
        <v>0</v>
      </c>
      <c r="M380" s="25">
        <v>55</v>
      </c>
      <c r="N380" s="25">
        <v>0</v>
      </c>
      <c r="O380" s="25">
        <v>55</v>
      </c>
      <c r="P380" s="26">
        <v>55</v>
      </c>
      <c r="Q380" s="25">
        <v>59377</v>
      </c>
      <c r="R380" s="25">
        <v>120839</v>
      </c>
      <c r="S380" s="25">
        <v>121720</v>
      </c>
      <c r="T380" s="25">
        <v>116598</v>
      </c>
      <c r="U380" s="25">
        <v>105042</v>
      </c>
      <c r="V380" s="25">
        <v>109302</v>
      </c>
      <c r="W380" s="25">
        <v>118246</v>
      </c>
      <c r="X380" s="25">
        <v>79809</v>
      </c>
      <c r="Y380" s="25">
        <v>42592</v>
      </c>
      <c r="Z380" s="25">
        <v>19178</v>
      </c>
      <c r="AA380" s="25">
        <v>751124</v>
      </c>
      <c r="AB380" s="25">
        <v>61770</v>
      </c>
      <c r="AC380" s="25">
        <v>812894</v>
      </c>
      <c r="AD380" s="27">
        <v>0</v>
      </c>
      <c r="AE380" s="27">
        <v>0</v>
      </c>
      <c r="AF380" s="27">
        <v>0</v>
      </c>
      <c r="AG380" s="27">
        <v>0</v>
      </c>
      <c r="AH380" s="27">
        <v>0</v>
      </c>
      <c r="AI380" s="27">
        <v>0</v>
      </c>
      <c r="AJ380" s="27">
        <v>0</v>
      </c>
      <c r="AK380" s="27">
        <v>0</v>
      </c>
      <c r="AL380" s="27">
        <v>0</v>
      </c>
      <c r="AM380" s="27">
        <v>2.8678694337261447E-3</v>
      </c>
      <c r="AN380" s="27">
        <v>0</v>
      </c>
      <c r="AO380" s="27">
        <v>8.9039987048729157E-4</v>
      </c>
      <c r="AP380" s="27">
        <v>6.7659498040334909E-5</v>
      </c>
    </row>
    <row r="381" spans="1:42" x14ac:dyDescent="0.2">
      <c r="A381" t="s">
        <v>472</v>
      </c>
      <c r="B381" s="23" t="s">
        <v>473</v>
      </c>
      <c r="C381" s="24">
        <v>2009</v>
      </c>
      <c r="D381" s="25">
        <v>0</v>
      </c>
      <c r="E381" s="25">
        <v>0</v>
      </c>
      <c r="F381" s="25">
        <v>0</v>
      </c>
      <c r="G381" s="25">
        <v>0</v>
      </c>
      <c r="H381" s="25">
        <v>0</v>
      </c>
      <c r="I381" s="25">
        <v>11</v>
      </c>
      <c r="J381" s="25">
        <v>109</v>
      </c>
      <c r="K381" s="25">
        <v>155</v>
      </c>
      <c r="L381" s="25">
        <v>378</v>
      </c>
      <c r="M381" s="25">
        <v>554</v>
      </c>
      <c r="N381" s="25">
        <v>120</v>
      </c>
      <c r="O381" s="25">
        <v>1087</v>
      </c>
      <c r="P381" s="26">
        <v>1207</v>
      </c>
      <c r="Q381" s="25">
        <v>405972.66800000001</v>
      </c>
      <c r="R381" s="25">
        <v>795174.43799999997</v>
      </c>
      <c r="S381" s="25">
        <v>815508.31900000002</v>
      </c>
      <c r="T381" s="25">
        <v>820092.10499999998</v>
      </c>
      <c r="U381" s="25">
        <v>861006.36</v>
      </c>
      <c r="V381" s="25">
        <v>879131.15099999995</v>
      </c>
      <c r="W381" s="25">
        <v>696165.50699999998</v>
      </c>
      <c r="X381" s="25">
        <v>426953.42300000001</v>
      </c>
      <c r="Y381" s="25">
        <v>262068.78400000001</v>
      </c>
      <c r="Z381" s="25">
        <v>94521.243000000002</v>
      </c>
      <c r="AA381" s="25">
        <v>5273050.5479999995</v>
      </c>
      <c r="AB381" s="25">
        <v>356590.027</v>
      </c>
      <c r="AC381" s="25">
        <v>5629640.5749999993</v>
      </c>
      <c r="AD381" s="27">
        <v>0</v>
      </c>
      <c r="AE381" s="27">
        <v>0</v>
      </c>
      <c r="AF381" s="27">
        <v>0</v>
      </c>
      <c r="AG381" s="27">
        <v>0</v>
      </c>
      <c r="AH381" s="27">
        <v>0</v>
      </c>
      <c r="AI381" s="27">
        <v>1.2512353802373681E-5</v>
      </c>
      <c r="AJ381" s="27">
        <v>1.5657196299442627E-4</v>
      </c>
      <c r="AK381" s="27">
        <v>3.6303725804770042E-4</v>
      </c>
      <c r="AL381" s="27">
        <v>1.4423694200832403E-3</v>
      </c>
      <c r="AM381" s="27">
        <v>5.8611163206984066E-3</v>
      </c>
      <c r="AN381" s="27">
        <v>2.2757225425330782E-5</v>
      </c>
      <c r="AO381" s="27">
        <v>3.0483185666883498E-3</v>
      </c>
      <c r="AP381" s="27">
        <v>2.1440089894193647E-4</v>
      </c>
    </row>
    <row r="382" spans="1:42" x14ac:dyDescent="0.2">
      <c r="A382" t="s">
        <v>474</v>
      </c>
      <c r="B382" s="23" t="s">
        <v>473</v>
      </c>
      <c r="C382" s="24">
        <v>2010</v>
      </c>
      <c r="D382" s="25">
        <v>0</v>
      </c>
      <c r="E382" s="25">
        <v>0</v>
      </c>
      <c r="F382" s="25">
        <v>0</v>
      </c>
      <c r="G382" s="25">
        <v>0</v>
      </c>
      <c r="H382" s="25">
        <v>0</v>
      </c>
      <c r="I382" s="25">
        <v>0</v>
      </c>
      <c r="J382" s="25">
        <v>110</v>
      </c>
      <c r="K382" s="25">
        <v>209</v>
      </c>
      <c r="L382" s="25">
        <v>373</v>
      </c>
      <c r="M382" s="25">
        <v>535</v>
      </c>
      <c r="N382" s="25">
        <v>110</v>
      </c>
      <c r="O382" s="25">
        <v>1117</v>
      </c>
      <c r="P382" s="26">
        <v>1227</v>
      </c>
      <c r="Q382" s="25">
        <v>405224.66100000002</v>
      </c>
      <c r="R382" s="25">
        <v>830016.85199999996</v>
      </c>
      <c r="S382" s="25">
        <v>854012.89800000004</v>
      </c>
      <c r="T382" s="25">
        <v>822706.54500000004</v>
      </c>
      <c r="U382" s="25">
        <v>876685.22100000002</v>
      </c>
      <c r="V382" s="25">
        <v>913957.92599999998</v>
      </c>
      <c r="W382" s="25">
        <v>746007.66399999999</v>
      </c>
      <c r="X382" s="25">
        <v>460381.03899999999</v>
      </c>
      <c r="Y382" s="25">
        <v>264383.554</v>
      </c>
      <c r="Z382" s="25">
        <v>95329.391000000003</v>
      </c>
      <c r="AA382" s="25">
        <v>5448611.767</v>
      </c>
      <c r="AB382" s="25">
        <v>359712.94500000001</v>
      </c>
      <c r="AC382" s="25">
        <v>5808324.7120000003</v>
      </c>
      <c r="AD382" s="27">
        <v>0</v>
      </c>
      <c r="AE382" s="27">
        <v>0</v>
      </c>
      <c r="AF382" s="27">
        <v>0</v>
      </c>
      <c r="AG382" s="27">
        <v>0</v>
      </c>
      <c r="AH382" s="27">
        <v>0</v>
      </c>
      <c r="AI382" s="27">
        <v>0</v>
      </c>
      <c r="AJ382" s="27">
        <v>1.4745156827236026E-4</v>
      </c>
      <c r="AK382" s="27">
        <v>4.5397178053633962E-4</v>
      </c>
      <c r="AL382" s="27">
        <v>1.4108290563338141E-3</v>
      </c>
      <c r="AM382" s="27">
        <v>5.6121201907185156E-3</v>
      </c>
      <c r="AN382" s="27">
        <v>2.0188628719378531E-5</v>
      </c>
      <c r="AO382" s="27">
        <v>3.1052538295501153E-3</v>
      </c>
      <c r="AP382" s="27">
        <v>2.1124852015677045E-4</v>
      </c>
    </row>
    <row r="383" spans="1:42" x14ac:dyDescent="0.2">
      <c r="A383" t="s">
        <v>475</v>
      </c>
      <c r="B383" s="23" t="s">
        <v>473</v>
      </c>
      <c r="C383" s="24">
        <v>2011</v>
      </c>
      <c r="D383" s="25">
        <v>0</v>
      </c>
      <c r="E383" s="25">
        <v>0</v>
      </c>
      <c r="F383" s="25">
        <v>0</v>
      </c>
      <c r="G383" s="25">
        <v>0</v>
      </c>
      <c r="H383" s="25">
        <v>0</v>
      </c>
      <c r="I383" s="25">
        <v>27</v>
      </c>
      <c r="J383" s="25">
        <v>87</v>
      </c>
      <c r="K383" s="25">
        <v>236</v>
      </c>
      <c r="L383" s="25">
        <v>406</v>
      </c>
      <c r="M383" s="25">
        <v>550</v>
      </c>
      <c r="N383" s="25">
        <v>114</v>
      </c>
      <c r="O383" s="25">
        <v>1192</v>
      </c>
      <c r="P383" s="26">
        <v>1306</v>
      </c>
      <c r="Q383" s="25">
        <v>410603.21799999999</v>
      </c>
      <c r="R383" s="25">
        <v>837694.14800000004</v>
      </c>
      <c r="S383" s="25">
        <v>864387.43500000006</v>
      </c>
      <c r="T383" s="25">
        <v>829296.53300000005</v>
      </c>
      <c r="U383" s="25">
        <v>870345.652</v>
      </c>
      <c r="V383" s="25">
        <v>919269.4</v>
      </c>
      <c r="W383" s="25">
        <v>768296.71900000004</v>
      </c>
      <c r="X383" s="25">
        <v>474593.35200000001</v>
      </c>
      <c r="Y383" s="25">
        <v>267836.51400000002</v>
      </c>
      <c r="Z383" s="25">
        <v>98621.292000000001</v>
      </c>
      <c r="AA383" s="25">
        <v>5499893.1050000004</v>
      </c>
      <c r="AB383" s="25">
        <v>366457.80600000004</v>
      </c>
      <c r="AC383" s="25">
        <v>5866350.9110000003</v>
      </c>
      <c r="AD383" s="27">
        <v>0</v>
      </c>
      <c r="AE383" s="27">
        <v>0</v>
      </c>
      <c r="AF383" s="27">
        <v>0</v>
      </c>
      <c r="AG383" s="27">
        <v>0</v>
      </c>
      <c r="AH383" s="27">
        <v>0</v>
      </c>
      <c r="AI383" s="27">
        <v>2.9371150611561746E-5</v>
      </c>
      <c r="AJ383" s="27">
        <v>1.1323750036735481E-4</v>
      </c>
      <c r="AK383" s="27">
        <v>4.9726781676452984E-4</v>
      </c>
      <c r="AL383" s="27">
        <v>1.5158500756173969E-3</v>
      </c>
      <c r="AM383" s="27">
        <v>5.5768890150009387E-3</v>
      </c>
      <c r="AN383" s="27">
        <v>2.0727675579069277E-5</v>
      </c>
      <c r="AO383" s="27">
        <v>3.2527619291591783E-3</v>
      </c>
      <c r="AP383" s="27">
        <v>2.2262561851714636E-4</v>
      </c>
    </row>
    <row r="384" spans="1:42" x14ac:dyDescent="0.2">
      <c r="A384" t="s">
        <v>476</v>
      </c>
      <c r="B384" s="23" t="s">
        <v>473</v>
      </c>
      <c r="C384" s="24">
        <v>2012</v>
      </c>
      <c r="D384" s="25">
        <v>0</v>
      </c>
      <c r="E384" s="25">
        <v>0</v>
      </c>
      <c r="F384" s="25">
        <v>0</v>
      </c>
      <c r="G384" s="25">
        <v>0</v>
      </c>
      <c r="H384" s="25">
        <v>0</v>
      </c>
      <c r="I384" s="25">
        <v>0</v>
      </c>
      <c r="J384" s="25">
        <v>83</v>
      </c>
      <c r="K384" s="25">
        <v>211</v>
      </c>
      <c r="L384" s="25">
        <v>355</v>
      </c>
      <c r="M384" s="25">
        <v>630</v>
      </c>
      <c r="N384" s="25">
        <v>83</v>
      </c>
      <c r="O384" s="25">
        <v>1196</v>
      </c>
      <c r="P384" s="26">
        <v>1279</v>
      </c>
      <c r="Q384" s="25">
        <v>405201.67800000001</v>
      </c>
      <c r="R384" s="25">
        <v>831540.31400000001</v>
      </c>
      <c r="S384" s="25">
        <v>864447.73499999999</v>
      </c>
      <c r="T384" s="25">
        <v>824634.37399999995</v>
      </c>
      <c r="U384" s="25">
        <v>854745.59900000005</v>
      </c>
      <c r="V384" s="25">
        <v>914103.51399999997</v>
      </c>
      <c r="W384" s="25">
        <v>783965.92500000005</v>
      </c>
      <c r="X384" s="25">
        <v>488551.87400000001</v>
      </c>
      <c r="Y384" s="25">
        <v>267612.79800000001</v>
      </c>
      <c r="Z384" s="25">
        <v>98936.495999999999</v>
      </c>
      <c r="AA384" s="25">
        <v>5478639.1389999995</v>
      </c>
      <c r="AB384" s="25">
        <v>366549.29399999999</v>
      </c>
      <c r="AC384" s="25">
        <v>5845188.4329999993</v>
      </c>
      <c r="AD384" s="27">
        <v>0</v>
      </c>
      <c r="AE384" s="27">
        <v>0</v>
      </c>
      <c r="AF384" s="27">
        <v>0</v>
      </c>
      <c r="AG384" s="27">
        <v>0</v>
      </c>
      <c r="AH384" s="27">
        <v>0</v>
      </c>
      <c r="AI384" s="27">
        <v>0</v>
      </c>
      <c r="AJ384" s="27">
        <v>1.0587194845235141E-4</v>
      </c>
      <c r="AK384" s="27">
        <v>4.3188863092970145E-4</v>
      </c>
      <c r="AL384" s="27">
        <v>1.3265434338457908E-3</v>
      </c>
      <c r="AM384" s="27">
        <v>6.3677209671949573E-3</v>
      </c>
      <c r="AN384" s="27">
        <v>1.5149747573108047E-5</v>
      </c>
      <c r="AO384" s="27">
        <v>3.2628626478816789E-3</v>
      </c>
      <c r="AP384" s="27">
        <v>2.1881244970293676E-4</v>
      </c>
    </row>
    <row r="385" spans="1:42" x14ac:dyDescent="0.2">
      <c r="A385" t="s">
        <v>477</v>
      </c>
      <c r="B385" s="23" t="s">
        <v>473</v>
      </c>
      <c r="C385" s="24">
        <v>2013</v>
      </c>
      <c r="D385" s="25">
        <v>0</v>
      </c>
      <c r="E385" s="25">
        <v>0</v>
      </c>
      <c r="F385" s="25">
        <v>0</v>
      </c>
      <c r="G385" s="25">
        <v>0</v>
      </c>
      <c r="H385" s="25">
        <v>13</v>
      </c>
      <c r="I385" s="25">
        <v>25</v>
      </c>
      <c r="J385" s="25">
        <v>142</v>
      </c>
      <c r="K385" s="25">
        <v>247</v>
      </c>
      <c r="L385" s="25">
        <v>411</v>
      </c>
      <c r="M385" s="25">
        <v>597</v>
      </c>
      <c r="N385" s="25">
        <v>180</v>
      </c>
      <c r="O385" s="25">
        <v>1255</v>
      </c>
      <c r="P385" s="26">
        <v>1435</v>
      </c>
      <c r="Q385" s="25">
        <v>390066.82400000002</v>
      </c>
      <c r="R385" s="25">
        <v>804215.81599999999</v>
      </c>
      <c r="S385" s="25">
        <v>857793.94099999999</v>
      </c>
      <c r="T385" s="25">
        <v>808226.48400000005</v>
      </c>
      <c r="U385" s="25">
        <v>819600.277</v>
      </c>
      <c r="V385" s="25">
        <v>879521.45600000001</v>
      </c>
      <c r="W385" s="25">
        <v>774237.23199999996</v>
      </c>
      <c r="X385" s="25">
        <v>489886.72200000001</v>
      </c>
      <c r="Y385" s="25">
        <v>263208.22600000002</v>
      </c>
      <c r="Z385" s="25">
        <v>98276.160999999993</v>
      </c>
      <c r="AA385" s="25">
        <v>5333662.03</v>
      </c>
      <c r="AB385" s="25">
        <v>361484.38699999999</v>
      </c>
      <c r="AC385" s="25">
        <v>5695146.4170000004</v>
      </c>
      <c r="AD385" s="27">
        <v>0</v>
      </c>
      <c r="AE385" s="27">
        <v>0</v>
      </c>
      <c r="AF385" s="27">
        <v>0</v>
      </c>
      <c r="AG385" s="27">
        <v>0</v>
      </c>
      <c r="AH385" s="27">
        <v>1.5861390442160624E-5</v>
      </c>
      <c r="AI385" s="27">
        <v>2.8424548178390319E-5</v>
      </c>
      <c r="AJ385" s="27">
        <v>1.8340631802630749E-4</v>
      </c>
      <c r="AK385" s="27">
        <v>5.0419819298552044E-4</v>
      </c>
      <c r="AL385" s="27">
        <v>1.5615013491257677E-3</v>
      </c>
      <c r="AM385" s="27">
        <v>6.0747183643040355E-3</v>
      </c>
      <c r="AN385" s="27">
        <v>3.3747920094592117E-5</v>
      </c>
      <c r="AO385" s="27">
        <v>3.4717958648653891E-3</v>
      </c>
      <c r="AP385" s="27">
        <v>2.5196893897521722E-4</v>
      </c>
    </row>
    <row r="386" spans="1:42" x14ac:dyDescent="0.2">
      <c r="A386" t="s">
        <v>478</v>
      </c>
      <c r="B386" s="23" t="s">
        <v>473</v>
      </c>
      <c r="C386" s="24">
        <v>2014</v>
      </c>
      <c r="D386" s="25">
        <v>0</v>
      </c>
      <c r="E386" s="25">
        <v>0</v>
      </c>
      <c r="F386" s="25">
        <v>0</v>
      </c>
      <c r="G386" s="25">
        <v>0</v>
      </c>
      <c r="H386" s="25">
        <v>16</v>
      </c>
      <c r="I386" s="25">
        <v>59</v>
      </c>
      <c r="J386" s="25">
        <v>162</v>
      </c>
      <c r="K386" s="25">
        <v>257</v>
      </c>
      <c r="L386" s="25">
        <v>409</v>
      </c>
      <c r="M386" s="25">
        <v>582</v>
      </c>
      <c r="N386" s="25">
        <v>237</v>
      </c>
      <c r="O386" s="25">
        <v>1248</v>
      </c>
      <c r="P386" s="26">
        <v>1485</v>
      </c>
      <c r="Q386" s="25">
        <v>407946.527</v>
      </c>
      <c r="R386" s="25">
        <v>847750.87</v>
      </c>
      <c r="S386" s="25">
        <v>885144.30299999996</v>
      </c>
      <c r="T386" s="25">
        <v>847093.72900000005</v>
      </c>
      <c r="U386" s="25">
        <v>848296.13800000004</v>
      </c>
      <c r="V386" s="25">
        <v>911845.54299999995</v>
      </c>
      <c r="W386" s="25">
        <v>825409.06200000003</v>
      </c>
      <c r="X386" s="25">
        <v>542648.28899999999</v>
      </c>
      <c r="Y386" s="25">
        <v>289910.95</v>
      </c>
      <c r="Z386" s="25">
        <v>108793.857</v>
      </c>
      <c r="AA386" s="25">
        <v>5573486.1719999993</v>
      </c>
      <c r="AB386" s="25">
        <v>398704.80700000003</v>
      </c>
      <c r="AC386" s="25">
        <v>5972190.9789999994</v>
      </c>
      <c r="AD386" s="27">
        <v>0</v>
      </c>
      <c r="AE386" s="27">
        <v>0</v>
      </c>
      <c r="AF386" s="27">
        <v>0</v>
      </c>
      <c r="AG386" s="27">
        <v>0</v>
      </c>
      <c r="AH386" s="27">
        <v>1.8861337784376426E-5</v>
      </c>
      <c r="AI386" s="27">
        <v>6.4703940763792274E-5</v>
      </c>
      <c r="AJ386" s="27">
        <v>1.9626632109837435E-4</v>
      </c>
      <c r="AK386" s="27">
        <v>4.7360326238861503E-4</v>
      </c>
      <c r="AL386" s="27">
        <v>1.4107780337376012E-3</v>
      </c>
      <c r="AM386" s="27">
        <v>5.3495667498947115E-3</v>
      </c>
      <c r="AN386" s="27">
        <v>4.2522757334652995E-5</v>
      </c>
      <c r="AO386" s="27">
        <v>3.1301353233998E-3</v>
      </c>
      <c r="AP386" s="27">
        <v>2.4865246359697838E-4</v>
      </c>
    </row>
    <row r="387" spans="1:42" x14ac:dyDescent="0.2">
      <c r="A387" t="s">
        <v>479</v>
      </c>
      <c r="B387" s="23" t="s">
        <v>473</v>
      </c>
      <c r="C387" s="24">
        <v>2015</v>
      </c>
      <c r="D387" s="25">
        <v>0</v>
      </c>
      <c r="E387" s="25">
        <v>0</v>
      </c>
      <c r="F387" s="25">
        <v>0</v>
      </c>
      <c r="G387" s="25">
        <v>0</v>
      </c>
      <c r="H387" s="25">
        <v>0</v>
      </c>
      <c r="I387" s="25">
        <v>32</v>
      </c>
      <c r="J387" s="25">
        <v>80</v>
      </c>
      <c r="K387" s="25">
        <v>308</v>
      </c>
      <c r="L387" s="25">
        <v>485</v>
      </c>
      <c r="M387" s="25">
        <v>645</v>
      </c>
      <c r="N387" s="25">
        <v>112</v>
      </c>
      <c r="O387" s="25">
        <v>1438</v>
      </c>
      <c r="P387" s="26">
        <v>1550</v>
      </c>
      <c r="Q387" s="25">
        <v>400449.66</v>
      </c>
      <c r="R387" s="25">
        <v>836348.946</v>
      </c>
      <c r="S387" s="25">
        <v>872131.01</v>
      </c>
      <c r="T387" s="25">
        <v>847675.43599999999</v>
      </c>
      <c r="U387" s="25">
        <v>837665.88500000001</v>
      </c>
      <c r="V387" s="25">
        <v>898668.44200000004</v>
      </c>
      <c r="W387" s="25">
        <v>830839.18700000003</v>
      </c>
      <c r="X387" s="25">
        <v>552916.42700000003</v>
      </c>
      <c r="Y387" s="25">
        <v>283530</v>
      </c>
      <c r="Z387" s="25">
        <v>106922.152</v>
      </c>
      <c r="AA387" s="25">
        <v>5523778.5659999996</v>
      </c>
      <c r="AB387" s="25">
        <v>390452.152</v>
      </c>
      <c r="AC387" s="25">
        <v>5914230.7179999994</v>
      </c>
      <c r="AD387" s="27">
        <v>0</v>
      </c>
      <c r="AE387" s="27">
        <v>0</v>
      </c>
      <c r="AF387" s="27">
        <v>0</v>
      </c>
      <c r="AG387" s="27">
        <v>0</v>
      </c>
      <c r="AH387" s="27">
        <v>0</v>
      </c>
      <c r="AI387" s="27">
        <v>3.5608238260579752E-5</v>
      </c>
      <c r="AJ387" s="27">
        <v>9.628818819784435E-5</v>
      </c>
      <c r="AK387" s="27">
        <v>5.5704620980631485E-4</v>
      </c>
      <c r="AL387" s="27">
        <v>1.7105773639473777E-3</v>
      </c>
      <c r="AM387" s="27">
        <v>6.0324262833767132E-3</v>
      </c>
      <c r="AN387" s="27">
        <v>2.027597570427301E-5</v>
      </c>
      <c r="AO387" s="27">
        <v>3.6829096539337295E-3</v>
      </c>
      <c r="AP387" s="27">
        <v>2.6207973173629582E-4</v>
      </c>
    </row>
    <row r="388" spans="1:42" x14ac:dyDescent="0.2">
      <c r="A388" t="s">
        <v>480</v>
      </c>
      <c r="B388" s="23" t="s">
        <v>473</v>
      </c>
      <c r="C388" s="24">
        <v>2016</v>
      </c>
      <c r="D388" s="25">
        <v>0</v>
      </c>
      <c r="E388" s="25">
        <v>0</v>
      </c>
      <c r="F388" s="25">
        <v>0</v>
      </c>
      <c r="G388" s="25">
        <v>0</v>
      </c>
      <c r="H388" s="25">
        <v>0</v>
      </c>
      <c r="I388" s="25">
        <v>37</v>
      </c>
      <c r="J388" s="25">
        <v>178</v>
      </c>
      <c r="K388" s="25">
        <v>281</v>
      </c>
      <c r="L388" s="25">
        <v>412</v>
      </c>
      <c r="M388" s="25">
        <v>519</v>
      </c>
      <c r="N388" s="25">
        <v>215</v>
      </c>
      <c r="O388" s="25">
        <v>1212</v>
      </c>
      <c r="P388" s="26">
        <v>1427</v>
      </c>
      <c r="Q388" s="25">
        <v>391701.38</v>
      </c>
      <c r="R388" s="25">
        <v>816246.28700000001</v>
      </c>
      <c r="S388" s="25">
        <v>857368.25899999996</v>
      </c>
      <c r="T388" s="25">
        <v>838939.32200000004</v>
      </c>
      <c r="U388" s="25">
        <v>812439.929</v>
      </c>
      <c r="V388" s="25">
        <v>868683.73300000001</v>
      </c>
      <c r="W388" s="25">
        <v>816612.11199999996</v>
      </c>
      <c r="X388" s="25">
        <v>561853.78300000005</v>
      </c>
      <c r="Y388" s="25">
        <v>281941.76699999999</v>
      </c>
      <c r="Z388" s="25">
        <v>104944.913</v>
      </c>
      <c r="AA388" s="25">
        <v>5401991.0219999999</v>
      </c>
      <c r="AB388" s="25">
        <v>386886.68</v>
      </c>
      <c r="AC388" s="25">
        <v>5788877.7019999996</v>
      </c>
      <c r="AD388" s="27">
        <v>0</v>
      </c>
      <c r="AE388" s="27">
        <v>0</v>
      </c>
      <c r="AF388" s="27">
        <v>0</v>
      </c>
      <c r="AG388" s="27">
        <v>0</v>
      </c>
      <c r="AH388" s="27">
        <v>0</v>
      </c>
      <c r="AI388" s="27">
        <v>4.259317700381066E-5</v>
      </c>
      <c r="AJ388" s="27">
        <v>2.1797374467548921E-4</v>
      </c>
      <c r="AK388" s="27">
        <v>5.0013012015263046E-4</v>
      </c>
      <c r="AL388" s="27">
        <v>1.461294665149772E-3</v>
      </c>
      <c r="AM388" s="27">
        <v>4.9454517152251109E-3</v>
      </c>
      <c r="AN388" s="27">
        <v>3.9800140193568802E-5</v>
      </c>
      <c r="AO388" s="27">
        <v>3.132700252177201E-3</v>
      </c>
      <c r="AP388" s="27">
        <v>2.4650719421952645E-4</v>
      </c>
    </row>
    <row r="389" spans="1:42" x14ac:dyDescent="0.2">
      <c r="A389" t="s">
        <v>481</v>
      </c>
      <c r="B389" s="28" t="s">
        <v>473</v>
      </c>
      <c r="C389" s="24">
        <v>2017</v>
      </c>
      <c r="D389" s="25">
        <v>0</v>
      </c>
      <c r="E389" s="25">
        <v>0</v>
      </c>
      <c r="F389" s="25">
        <v>0</v>
      </c>
      <c r="G389" s="25">
        <v>0</v>
      </c>
      <c r="H389" s="25">
        <v>0</v>
      </c>
      <c r="I389" s="25">
        <v>48</v>
      </c>
      <c r="J389" s="25">
        <v>157</v>
      </c>
      <c r="K389" s="25">
        <v>337</v>
      </c>
      <c r="L389" s="25">
        <v>439</v>
      </c>
      <c r="M389" s="25">
        <v>545</v>
      </c>
      <c r="N389" s="25">
        <v>205</v>
      </c>
      <c r="O389" s="25">
        <v>1321</v>
      </c>
      <c r="P389" s="26">
        <v>1526</v>
      </c>
      <c r="Q389" s="25">
        <v>420176</v>
      </c>
      <c r="R389" s="25">
        <v>874939</v>
      </c>
      <c r="S389" s="25">
        <v>921170</v>
      </c>
      <c r="T389" s="25">
        <v>914686</v>
      </c>
      <c r="U389" s="25">
        <v>872935</v>
      </c>
      <c r="V389" s="25">
        <v>931694</v>
      </c>
      <c r="W389" s="25">
        <v>894819</v>
      </c>
      <c r="X389" s="25">
        <v>630197</v>
      </c>
      <c r="Y389" s="25">
        <v>311698</v>
      </c>
      <c r="Z389" s="25">
        <v>117505</v>
      </c>
      <c r="AA389" s="25">
        <v>5830419</v>
      </c>
      <c r="AB389" s="25">
        <v>429203</v>
      </c>
      <c r="AC389" s="25">
        <v>6259622</v>
      </c>
      <c r="AD389" s="27">
        <v>0</v>
      </c>
      <c r="AE389" s="27">
        <v>0</v>
      </c>
      <c r="AF389" s="27">
        <v>0</v>
      </c>
      <c r="AG389" s="27">
        <v>0</v>
      </c>
      <c r="AH389" s="27">
        <v>0</v>
      </c>
      <c r="AI389" s="27">
        <v>5.1519060979248553E-5</v>
      </c>
      <c r="AJ389" s="27">
        <v>1.7545447738592944E-4</v>
      </c>
      <c r="AK389" s="27">
        <v>5.3475341837552379E-4</v>
      </c>
      <c r="AL389" s="27">
        <v>1.4084145551142451E-3</v>
      </c>
      <c r="AM389" s="27">
        <v>4.6381005063614311E-3</v>
      </c>
      <c r="AN389" s="27">
        <v>3.516042329033299E-5</v>
      </c>
      <c r="AO389" s="27">
        <v>3.0777976854775013E-3</v>
      </c>
      <c r="AP389" s="27">
        <v>2.4378468859621237E-4</v>
      </c>
    </row>
    <row r="390" spans="1:42" x14ac:dyDescent="0.2">
      <c r="A390" t="s">
        <v>482</v>
      </c>
      <c r="B390" s="23" t="s">
        <v>483</v>
      </c>
      <c r="C390" s="24">
        <v>2009</v>
      </c>
      <c r="D390" s="25">
        <v>0</v>
      </c>
      <c r="E390" s="25">
        <v>0</v>
      </c>
      <c r="F390" s="25">
        <v>0</v>
      </c>
      <c r="G390" s="25">
        <v>32</v>
      </c>
      <c r="H390" s="25">
        <v>86</v>
      </c>
      <c r="I390" s="25">
        <v>221</v>
      </c>
      <c r="J390" s="25">
        <v>317</v>
      </c>
      <c r="K390" s="25">
        <v>415</v>
      </c>
      <c r="L390" s="25">
        <v>852</v>
      </c>
      <c r="M390" s="25">
        <v>1245</v>
      </c>
      <c r="N390" s="25">
        <v>656</v>
      </c>
      <c r="O390" s="25">
        <v>2512</v>
      </c>
      <c r="P390" s="26">
        <v>3168</v>
      </c>
      <c r="Q390" s="25">
        <v>1985625.7339999999</v>
      </c>
      <c r="R390" s="25">
        <v>3566777.6170000001</v>
      </c>
      <c r="S390" s="25">
        <v>3508389.5350000001</v>
      </c>
      <c r="T390" s="25">
        <v>3482930.1060000001</v>
      </c>
      <c r="U390" s="25">
        <v>3379838.47</v>
      </c>
      <c r="V390" s="25">
        <v>3189718.6150000002</v>
      </c>
      <c r="W390" s="25">
        <v>2232492.8169999998</v>
      </c>
      <c r="X390" s="25">
        <v>1285094.7379999999</v>
      </c>
      <c r="Y390" s="25">
        <v>809215.821</v>
      </c>
      <c r="Z390" s="25">
        <v>293159.614</v>
      </c>
      <c r="AA390" s="25">
        <v>21345772.894000001</v>
      </c>
      <c r="AB390" s="25">
        <v>1102375.4350000001</v>
      </c>
      <c r="AC390" s="25">
        <v>22448148.329</v>
      </c>
      <c r="AD390" s="27">
        <v>0</v>
      </c>
      <c r="AE390" s="27">
        <v>0</v>
      </c>
      <c r="AF390" s="27">
        <v>0</v>
      </c>
      <c r="AG390" s="27">
        <v>9.1876664262868783E-6</v>
      </c>
      <c r="AH390" s="27">
        <v>2.5445002997436146E-5</v>
      </c>
      <c r="AI390" s="27">
        <v>6.9285108398190162E-5</v>
      </c>
      <c r="AJ390" s="27">
        <v>1.4199373793550711E-4</v>
      </c>
      <c r="AK390" s="27">
        <v>3.2293338983386302E-4</v>
      </c>
      <c r="AL390" s="27">
        <v>1.0528711598188094E-3</v>
      </c>
      <c r="AM390" s="27">
        <v>4.2468332626471534E-3</v>
      </c>
      <c r="AN390" s="27">
        <v>3.0732079988745333E-5</v>
      </c>
      <c r="AO390" s="27">
        <v>2.2787155085690022E-3</v>
      </c>
      <c r="AP390" s="27">
        <v>1.411252257232891E-4</v>
      </c>
    </row>
    <row r="391" spans="1:42" x14ac:dyDescent="0.2">
      <c r="A391" t="s">
        <v>484</v>
      </c>
      <c r="B391" s="23" t="s">
        <v>483</v>
      </c>
      <c r="C391" s="24">
        <v>2010</v>
      </c>
      <c r="D391" s="25">
        <v>0</v>
      </c>
      <c r="E391" s="25">
        <v>0</v>
      </c>
      <c r="F391" s="25">
        <v>0</v>
      </c>
      <c r="G391" s="25">
        <v>0</v>
      </c>
      <c r="H391" s="25">
        <v>22</v>
      </c>
      <c r="I391" s="25">
        <v>131</v>
      </c>
      <c r="J391" s="25">
        <v>266</v>
      </c>
      <c r="K391" s="25">
        <v>390</v>
      </c>
      <c r="L391" s="25">
        <v>826</v>
      </c>
      <c r="M391" s="25">
        <v>1219</v>
      </c>
      <c r="N391" s="25">
        <v>419</v>
      </c>
      <c r="O391" s="25">
        <v>2435</v>
      </c>
      <c r="P391" s="26">
        <v>2854</v>
      </c>
      <c r="Q391" s="25">
        <v>1895620.4739999999</v>
      </c>
      <c r="R391" s="25">
        <v>3641491.3590000002</v>
      </c>
      <c r="S391" s="25">
        <v>3609520.676</v>
      </c>
      <c r="T391" s="25">
        <v>3465989.0809999998</v>
      </c>
      <c r="U391" s="25">
        <v>3414624.5639999998</v>
      </c>
      <c r="V391" s="25">
        <v>3306800.4679999999</v>
      </c>
      <c r="W391" s="25">
        <v>2388891.4879999999</v>
      </c>
      <c r="X391" s="25">
        <v>1366247.2309999999</v>
      </c>
      <c r="Y391" s="25">
        <v>796666.049</v>
      </c>
      <c r="Z391" s="25">
        <v>289290.712</v>
      </c>
      <c r="AA391" s="25">
        <v>21722938.109999999</v>
      </c>
      <c r="AB391" s="25">
        <v>1085956.7609999999</v>
      </c>
      <c r="AC391" s="25">
        <v>22808894.870999999</v>
      </c>
      <c r="AD391" s="27">
        <v>0</v>
      </c>
      <c r="AE391" s="27">
        <v>0</v>
      </c>
      <c r="AF391" s="27">
        <v>0</v>
      </c>
      <c r="AG391" s="27">
        <v>0</v>
      </c>
      <c r="AH391" s="27">
        <v>6.4428752232217593E-6</v>
      </c>
      <c r="AI391" s="27">
        <v>3.9615332484584616E-5</v>
      </c>
      <c r="AJ391" s="27">
        <v>1.1134871606189926E-4</v>
      </c>
      <c r="AK391" s="27">
        <v>2.8545346050915438E-4</v>
      </c>
      <c r="AL391" s="27">
        <v>1.0368208875435583E-3</v>
      </c>
      <c r="AM391" s="27">
        <v>4.2137543634653569E-3</v>
      </c>
      <c r="AN391" s="27">
        <v>1.9288366881048947E-5</v>
      </c>
      <c r="AO391" s="27">
        <v>2.2422623878300069E-3</v>
      </c>
      <c r="AP391" s="27">
        <v>1.2512662345726675E-4</v>
      </c>
    </row>
    <row r="392" spans="1:42" x14ac:dyDescent="0.2">
      <c r="A392" t="s">
        <v>485</v>
      </c>
      <c r="B392" s="23" t="s">
        <v>483</v>
      </c>
      <c r="C392" s="24">
        <v>2011</v>
      </c>
      <c r="D392" s="25">
        <v>0</v>
      </c>
      <c r="E392" s="25">
        <v>0</v>
      </c>
      <c r="F392" s="25">
        <v>0</v>
      </c>
      <c r="G392" s="25">
        <v>0</v>
      </c>
      <c r="H392" s="25">
        <v>14</v>
      </c>
      <c r="I392" s="25">
        <v>101</v>
      </c>
      <c r="J392" s="25">
        <v>280</v>
      </c>
      <c r="K392" s="25">
        <v>405</v>
      </c>
      <c r="L392" s="25">
        <v>803</v>
      </c>
      <c r="M392" s="25">
        <v>1265</v>
      </c>
      <c r="N392" s="25">
        <v>395</v>
      </c>
      <c r="O392" s="25">
        <v>2473</v>
      </c>
      <c r="P392" s="26">
        <v>2868</v>
      </c>
      <c r="Q392" s="25">
        <v>1924913.1259999999</v>
      </c>
      <c r="R392" s="25">
        <v>3733148.7680000002</v>
      </c>
      <c r="S392" s="25">
        <v>3682627.9380000001</v>
      </c>
      <c r="T392" s="25">
        <v>3555937.4959999998</v>
      </c>
      <c r="U392" s="25">
        <v>3458491.4709999999</v>
      </c>
      <c r="V392" s="25">
        <v>3387215.06</v>
      </c>
      <c r="W392" s="25">
        <v>2518834.608</v>
      </c>
      <c r="X392" s="25">
        <v>1436207.6710000001</v>
      </c>
      <c r="Y392" s="25">
        <v>815470.049</v>
      </c>
      <c r="Z392" s="25">
        <v>302246.83399999997</v>
      </c>
      <c r="AA392" s="25">
        <v>22261168.466999996</v>
      </c>
      <c r="AB392" s="25">
        <v>1117716.8829999999</v>
      </c>
      <c r="AC392" s="25">
        <v>23378885.349999998</v>
      </c>
      <c r="AD392" s="27">
        <v>0</v>
      </c>
      <c r="AE392" s="27">
        <v>0</v>
      </c>
      <c r="AF392" s="27">
        <v>0</v>
      </c>
      <c r="AG392" s="27">
        <v>0</v>
      </c>
      <c r="AH392" s="27">
        <v>4.0480076696421609E-6</v>
      </c>
      <c r="AI392" s="27">
        <v>2.9818006300432545E-5</v>
      </c>
      <c r="AJ392" s="27">
        <v>1.1116251901204622E-4</v>
      </c>
      <c r="AK392" s="27">
        <v>2.8199264505947622E-4</v>
      </c>
      <c r="AL392" s="27">
        <v>9.8470814591499487E-4</v>
      </c>
      <c r="AM392" s="27">
        <v>4.1853209287876286E-3</v>
      </c>
      <c r="AN392" s="27">
        <v>1.7743902373568072E-5</v>
      </c>
      <c r="AO392" s="27">
        <v>2.2125459833463035E-3</v>
      </c>
      <c r="AP392" s="27">
        <v>1.2267479638416553E-4</v>
      </c>
    </row>
    <row r="393" spans="1:42" x14ac:dyDescent="0.2">
      <c r="A393" t="s">
        <v>486</v>
      </c>
      <c r="B393" s="23" t="s">
        <v>483</v>
      </c>
      <c r="C393" s="24">
        <v>2012</v>
      </c>
      <c r="D393" s="25">
        <v>0</v>
      </c>
      <c r="E393" s="25">
        <v>0</v>
      </c>
      <c r="F393" s="25">
        <v>0</v>
      </c>
      <c r="G393" s="25">
        <v>0</v>
      </c>
      <c r="H393" s="25">
        <v>24</v>
      </c>
      <c r="I393" s="25">
        <v>106</v>
      </c>
      <c r="J393" s="25">
        <v>250</v>
      </c>
      <c r="K393" s="25">
        <v>440</v>
      </c>
      <c r="L393" s="25">
        <v>784</v>
      </c>
      <c r="M393" s="25">
        <v>1211</v>
      </c>
      <c r="N393" s="25">
        <v>380</v>
      </c>
      <c r="O393" s="25">
        <v>2435</v>
      </c>
      <c r="P393" s="26">
        <v>2815</v>
      </c>
      <c r="Q393" s="25">
        <v>1914320.7790000001</v>
      </c>
      <c r="R393" s="25">
        <v>3763085.0729999999</v>
      </c>
      <c r="S393" s="25">
        <v>3694811.7749999999</v>
      </c>
      <c r="T393" s="25">
        <v>3600543.3080000002</v>
      </c>
      <c r="U393" s="25">
        <v>3454687.9780000001</v>
      </c>
      <c r="V393" s="25">
        <v>3392555.5</v>
      </c>
      <c r="W393" s="25">
        <v>2598309.8309999998</v>
      </c>
      <c r="X393" s="25">
        <v>1486837.0020000001</v>
      </c>
      <c r="Y393" s="25">
        <v>822902.75899999996</v>
      </c>
      <c r="Z393" s="25">
        <v>312120.07299999997</v>
      </c>
      <c r="AA393" s="25">
        <v>22418314.244000003</v>
      </c>
      <c r="AB393" s="25">
        <v>1135022.8319999999</v>
      </c>
      <c r="AC393" s="25">
        <v>23553337.076000001</v>
      </c>
      <c r="AD393" s="27">
        <v>0</v>
      </c>
      <c r="AE393" s="27">
        <v>0</v>
      </c>
      <c r="AF393" s="27">
        <v>0</v>
      </c>
      <c r="AG393" s="27">
        <v>0</v>
      </c>
      <c r="AH393" s="27">
        <v>6.9470818067610737E-6</v>
      </c>
      <c r="AI393" s="27">
        <v>3.1244883097712037E-5</v>
      </c>
      <c r="AJ393" s="27">
        <v>9.6216393063402927E-5</v>
      </c>
      <c r="AK393" s="27">
        <v>2.9593021925613871E-4</v>
      </c>
      <c r="AL393" s="27">
        <v>9.5272496224550881E-4</v>
      </c>
      <c r="AM393" s="27">
        <v>3.8799170728119115E-3</v>
      </c>
      <c r="AN393" s="27">
        <v>1.6950427042109223E-5</v>
      </c>
      <c r="AO393" s="27">
        <v>2.1453312932122586E-3</v>
      </c>
      <c r="AP393" s="27">
        <v>1.1951597308342278E-4</v>
      </c>
    </row>
    <row r="394" spans="1:42" x14ac:dyDescent="0.2">
      <c r="A394" t="s">
        <v>487</v>
      </c>
      <c r="B394" s="23" t="s">
        <v>483</v>
      </c>
      <c r="C394" s="24">
        <v>2013</v>
      </c>
      <c r="D394" s="25">
        <v>0</v>
      </c>
      <c r="E394" s="25">
        <v>0</v>
      </c>
      <c r="F394" s="25">
        <v>0</v>
      </c>
      <c r="G394" s="25">
        <v>15</v>
      </c>
      <c r="H394" s="25">
        <v>42</v>
      </c>
      <c r="I394" s="25">
        <v>165</v>
      </c>
      <c r="J394" s="25">
        <v>365</v>
      </c>
      <c r="K394" s="25">
        <v>490</v>
      </c>
      <c r="L394" s="25">
        <v>841</v>
      </c>
      <c r="M394" s="25">
        <v>1277</v>
      </c>
      <c r="N394" s="25">
        <v>587</v>
      </c>
      <c r="O394" s="25">
        <v>2608</v>
      </c>
      <c r="P394" s="26">
        <v>3195</v>
      </c>
      <c r="Q394" s="25">
        <v>1935820.7290000001</v>
      </c>
      <c r="R394" s="25">
        <v>3862721.5970000001</v>
      </c>
      <c r="S394" s="25">
        <v>3768454.8229999999</v>
      </c>
      <c r="T394" s="25">
        <v>3689711.0819999999</v>
      </c>
      <c r="U394" s="25">
        <v>3515056.0789999999</v>
      </c>
      <c r="V394" s="25">
        <v>3444028.446</v>
      </c>
      <c r="W394" s="25">
        <v>2715331.64</v>
      </c>
      <c r="X394" s="25">
        <v>1573989.389</v>
      </c>
      <c r="Y394" s="25">
        <v>851795.47699999996</v>
      </c>
      <c r="Z394" s="25">
        <v>323943.87599999999</v>
      </c>
      <c r="AA394" s="25">
        <v>22931124.396000002</v>
      </c>
      <c r="AB394" s="25">
        <v>1175739.3529999999</v>
      </c>
      <c r="AC394" s="25">
        <v>24106863.749000002</v>
      </c>
      <c r="AD394" s="27">
        <v>0</v>
      </c>
      <c r="AE394" s="27">
        <v>0</v>
      </c>
      <c r="AF394" s="27">
        <v>0</v>
      </c>
      <c r="AG394" s="27">
        <v>4.0653589580974135E-6</v>
      </c>
      <c r="AH394" s="27">
        <v>1.1948600265845147E-5</v>
      </c>
      <c r="AI394" s="27">
        <v>4.7909011957098104E-5</v>
      </c>
      <c r="AJ394" s="27">
        <v>1.3442188593950166E-4</v>
      </c>
      <c r="AK394" s="27">
        <v>3.1131086614968282E-4</v>
      </c>
      <c r="AL394" s="27">
        <v>9.8732620999817788E-4</v>
      </c>
      <c r="AM394" s="27">
        <v>3.9420408737716036E-3</v>
      </c>
      <c r="AN394" s="27">
        <v>2.5598395868559919E-5</v>
      </c>
      <c r="AO394" s="27">
        <v>2.2181787088655868E-3</v>
      </c>
      <c r="AP394" s="27">
        <v>1.3253486779807823E-4</v>
      </c>
    </row>
    <row r="395" spans="1:42" x14ac:dyDescent="0.2">
      <c r="A395" t="s">
        <v>488</v>
      </c>
      <c r="B395" s="23" t="s">
        <v>483</v>
      </c>
      <c r="C395" s="24">
        <v>2014</v>
      </c>
      <c r="D395" s="25">
        <v>0</v>
      </c>
      <c r="E395" s="25">
        <v>0</v>
      </c>
      <c r="F395" s="25">
        <v>0</v>
      </c>
      <c r="G395" s="25">
        <v>40</v>
      </c>
      <c r="H395" s="25">
        <v>66</v>
      </c>
      <c r="I395" s="25">
        <v>195</v>
      </c>
      <c r="J395" s="25">
        <v>458</v>
      </c>
      <c r="K395" s="25">
        <v>533</v>
      </c>
      <c r="L395" s="25">
        <v>829</v>
      </c>
      <c r="M395" s="25">
        <v>1190</v>
      </c>
      <c r="N395" s="25">
        <v>759</v>
      </c>
      <c r="O395" s="25">
        <v>2552</v>
      </c>
      <c r="P395" s="26">
        <v>3311</v>
      </c>
      <c r="Q395" s="25">
        <v>1933816.064</v>
      </c>
      <c r="R395" s="25">
        <v>3902246.3029999998</v>
      </c>
      <c r="S395" s="25">
        <v>3797501.594</v>
      </c>
      <c r="T395" s="25">
        <v>3756948.0819999999</v>
      </c>
      <c r="U395" s="25">
        <v>3546395.0469999998</v>
      </c>
      <c r="V395" s="25">
        <v>3447274.1</v>
      </c>
      <c r="W395" s="25">
        <v>2795286.06</v>
      </c>
      <c r="X395" s="25">
        <v>1640312.9580000001</v>
      </c>
      <c r="Y395" s="25">
        <v>867255.90099999995</v>
      </c>
      <c r="Z395" s="25">
        <v>331829.67</v>
      </c>
      <c r="AA395" s="25">
        <v>23179467.25</v>
      </c>
      <c r="AB395" s="25">
        <v>1199085.571</v>
      </c>
      <c r="AC395" s="25">
        <v>24378552.820999999</v>
      </c>
      <c r="AD395" s="27">
        <v>0</v>
      </c>
      <c r="AE395" s="27">
        <v>0</v>
      </c>
      <c r="AF395" s="27">
        <v>0</v>
      </c>
      <c r="AG395" s="27">
        <v>1.0646939783822117E-5</v>
      </c>
      <c r="AH395" s="27">
        <v>1.8610447828092741E-5</v>
      </c>
      <c r="AI395" s="27">
        <v>5.6566433171066955E-5</v>
      </c>
      <c r="AJ395" s="27">
        <v>1.638472736489803E-4</v>
      </c>
      <c r="AK395" s="27">
        <v>3.2493799271687514E-4</v>
      </c>
      <c r="AL395" s="27">
        <v>9.5588856650512439E-4</v>
      </c>
      <c r="AM395" s="27">
        <v>3.5861772095304198E-3</v>
      </c>
      <c r="AN395" s="27">
        <v>3.2744497179934108E-5</v>
      </c>
      <c r="AO395" s="27">
        <v>2.1282884739174299E-3</v>
      </c>
      <c r="AP395" s="27">
        <v>1.3581610132115234E-4</v>
      </c>
    </row>
    <row r="396" spans="1:42" x14ac:dyDescent="0.2">
      <c r="A396" t="s">
        <v>489</v>
      </c>
      <c r="B396" s="23" t="s">
        <v>483</v>
      </c>
      <c r="C396" s="24">
        <v>2015</v>
      </c>
      <c r="D396" s="25">
        <v>0</v>
      </c>
      <c r="E396" s="25">
        <v>0</v>
      </c>
      <c r="F396" s="25">
        <v>0</v>
      </c>
      <c r="G396" s="25">
        <v>10</v>
      </c>
      <c r="H396" s="25">
        <v>10</v>
      </c>
      <c r="I396" s="25">
        <v>157</v>
      </c>
      <c r="J396" s="25">
        <v>318</v>
      </c>
      <c r="K396" s="25">
        <v>496</v>
      </c>
      <c r="L396" s="25">
        <v>826</v>
      </c>
      <c r="M396" s="25">
        <v>1253</v>
      </c>
      <c r="N396" s="25">
        <v>495</v>
      </c>
      <c r="O396" s="25">
        <v>2575</v>
      </c>
      <c r="P396" s="26">
        <v>3070</v>
      </c>
      <c r="Q396" s="25">
        <v>1916586.6740000001</v>
      </c>
      <c r="R396" s="25">
        <v>3885681.7450000001</v>
      </c>
      <c r="S396" s="25">
        <v>3804172.3629999999</v>
      </c>
      <c r="T396" s="25">
        <v>3768801.7450000001</v>
      </c>
      <c r="U396" s="25">
        <v>3538066.83</v>
      </c>
      <c r="V396" s="25">
        <v>3400375.64</v>
      </c>
      <c r="W396" s="25">
        <v>2839062.5380000002</v>
      </c>
      <c r="X396" s="25">
        <v>1700907.115</v>
      </c>
      <c r="Y396" s="25">
        <v>874629.42700000003</v>
      </c>
      <c r="Z396" s="25">
        <v>334921.245</v>
      </c>
      <c r="AA396" s="25">
        <v>23152747.535</v>
      </c>
      <c r="AB396" s="25">
        <v>1209550.672</v>
      </c>
      <c r="AC396" s="25">
        <v>24362298.206999999</v>
      </c>
      <c r="AD396" s="27">
        <v>0</v>
      </c>
      <c r="AE396" s="27">
        <v>0</v>
      </c>
      <c r="AF396" s="27">
        <v>0</v>
      </c>
      <c r="AG396" s="27">
        <v>2.6533632376037865E-6</v>
      </c>
      <c r="AH396" s="27">
        <v>2.8264022361612656E-6</v>
      </c>
      <c r="AI396" s="27">
        <v>4.6171369466698096E-5</v>
      </c>
      <c r="AJ396" s="27">
        <v>1.1200880422451617E-4</v>
      </c>
      <c r="AK396" s="27">
        <v>2.9160910412206727E-4</v>
      </c>
      <c r="AL396" s="27">
        <v>9.4439996471785753E-4</v>
      </c>
      <c r="AM396" s="27">
        <v>3.7411780193280959E-3</v>
      </c>
      <c r="AN396" s="27">
        <v>2.1379751981993008E-5</v>
      </c>
      <c r="AO396" s="27">
        <v>2.1288897270770974E-3</v>
      </c>
      <c r="AP396" s="27">
        <v>1.2601438394337934E-4</v>
      </c>
    </row>
    <row r="397" spans="1:42" x14ac:dyDescent="0.2">
      <c r="A397" t="s">
        <v>490</v>
      </c>
      <c r="B397" s="23" t="s">
        <v>483</v>
      </c>
      <c r="C397" s="24">
        <v>2016</v>
      </c>
      <c r="D397" s="25">
        <v>0</v>
      </c>
      <c r="E397" s="25">
        <v>0</v>
      </c>
      <c r="F397" s="25">
        <v>0</v>
      </c>
      <c r="G397" s="25">
        <v>0</v>
      </c>
      <c r="H397" s="25">
        <v>24</v>
      </c>
      <c r="I397" s="25">
        <v>90</v>
      </c>
      <c r="J397" s="25">
        <v>320</v>
      </c>
      <c r="K397" s="25">
        <v>518</v>
      </c>
      <c r="L397" s="25">
        <v>716</v>
      </c>
      <c r="M397" s="25">
        <v>1026</v>
      </c>
      <c r="N397" s="25">
        <v>434</v>
      </c>
      <c r="O397" s="25">
        <v>2260</v>
      </c>
      <c r="P397" s="26">
        <v>2694</v>
      </c>
      <c r="Q397" s="25">
        <v>1936654.318</v>
      </c>
      <c r="R397" s="25">
        <v>3937365.8679999998</v>
      </c>
      <c r="S397" s="25">
        <v>3843164.1370000001</v>
      </c>
      <c r="T397" s="25">
        <v>3853360.45</v>
      </c>
      <c r="U397" s="25">
        <v>3591032.81</v>
      </c>
      <c r="V397" s="25">
        <v>3417364.298</v>
      </c>
      <c r="W397" s="25">
        <v>2916420.4219999998</v>
      </c>
      <c r="X397" s="25">
        <v>1799092.8330000001</v>
      </c>
      <c r="Y397" s="25">
        <v>902832.277</v>
      </c>
      <c r="Z397" s="25">
        <v>347125.95199999999</v>
      </c>
      <c r="AA397" s="25">
        <v>23495362.302999996</v>
      </c>
      <c r="AB397" s="25">
        <v>1249958.2290000001</v>
      </c>
      <c r="AC397" s="25">
        <v>24745320.531999994</v>
      </c>
      <c r="AD397" s="27">
        <v>0</v>
      </c>
      <c r="AE397" s="27">
        <v>0</v>
      </c>
      <c r="AF397" s="27">
        <v>0</v>
      </c>
      <c r="AG397" s="27">
        <v>0</v>
      </c>
      <c r="AH397" s="27">
        <v>6.6833140407870572E-6</v>
      </c>
      <c r="AI397" s="27">
        <v>2.6336085986698044E-5</v>
      </c>
      <c r="AJ397" s="27">
        <v>1.0972354931616922E-4</v>
      </c>
      <c r="AK397" s="27">
        <v>2.8792288563355084E-4</v>
      </c>
      <c r="AL397" s="27">
        <v>7.930598165798629E-4</v>
      </c>
      <c r="AM397" s="27">
        <v>2.9556994920391317E-3</v>
      </c>
      <c r="AN397" s="27">
        <v>1.8471730480384416E-5</v>
      </c>
      <c r="AO397" s="27">
        <v>1.8080604195934295E-3</v>
      </c>
      <c r="AP397" s="27">
        <v>1.0886906865951445E-4</v>
      </c>
    </row>
    <row r="398" spans="1:42" x14ac:dyDescent="0.2">
      <c r="A398" t="s">
        <v>491</v>
      </c>
      <c r="B398" s="28" t="s">
        <v>483</v>
      </c>
      <c r="C398" s="24">
        <v>2017</v>
      </c>
      <c r="D398" s="25">
        <v>0</v>
      </c>
      <c r="E398" s="25">
        <v>0</v>
      </c>
      <c r="F398" s="25">
        <v>0</v>
      </c>
      <c r="G398" s="25">
        <v>0</v>
      </c>
      <c r="H398" s="25">
        <v>21</v>
      </c>
      <c r="I398" s="25">
        <v>147</v>
      </c>
      <c r="J398" s="25">
        <v>326</v>
      </c>
      <c r="K398" s="25">
        <v>518</v>
      </c>
      <c r="L398" s="25">
        <v>741</v>
      </c>
      <c r="M398" s="25">
        <v>1031</v>
      </c>
      <c r="N398" s="25">
        <v>494</v>
      </c>
      <c r="O398" s="25">
        <v>2290</v>
      </c>
      <c r="P398" s="26">
        <v>2784</v>
      </c>
      <c r="Q398" s="25">
        <v>1956475</v>
      </c>
      <c r="R398" s="25">
        <v>3992090</v>
      </c>
      <c r="S398" s="25">
        <v>3899817</v>
      </c>
      <c r="T398" s="25">
        <v>3953626</v>
      </c>
      <c r="U398" s="25">
        <v>3667632</v>
      </c>
      <c r="V398" s="25">
        <v>3469176</v>
      </c>
      <c r="W398" s="25">
        <v>3022032</v>
      </c>
      <c r="X398" s="25">
        <v>1908434</v>
      </c>
      <c r="Y398" s="25">
        <v>939087</v>
      </c>
      <c r="Z398" s="25">
        <v>359501</v>
      </c>
      <c r="AA398" s="25">
        <v>23960848</v>
      </c>
      <c r="AB398" s="25">
        <v>1298588</v>
      </c>
      <c r="AC398" s="25">
        <v>25259436</v>
      </c>
      <c r="AD398" s="27">
        <v>0</v>
      </c>
      <c r="AE398" s="27">
        <v>0</v>
      </c>
      <c r="AF398" s="27">
        <v>0</v>
      </c>
      <c r="AG398" s="27">
        <v>0</v>
      </c>
      <c r="AH398" s="27">
        <v>5.725765289429256E-6</v>
      </c>
      <c r="AI398" s="27">
        <v>4.2373174494462088E-5</v>
      </c>
      <c r="AJ398" s="27">
        <v>1.0787443680278699E-4</v>
      </c>
      <c r="AK398" s="27">
        <v>2.7142672997861072E-4</v>
      </c>
      <c r="AL398" s="27">
        <v>7.890642720003578E-4</v>
      </c>
      <c r="AM398" s="27">
        <v>2.8678640671375047E-3</v>
      </c>
      <c r="AN398" s="27">
        <v>2.0616966477981081E-5</v>
      </c>
      <c r="AO398" s="27">
        <v>1.7634538437133254E-3</v>
      </c>
      <c r="AP398" s="27">
        <v>1.1021623760720548E-4</v>
      </c>
    </row>
    <row r="399" spans="1:42" x14ac:dyDescent="0.2">
      <c r="A399" t="s">
        <v>492</v>
      </c>
      <c r="B399" s="23" t="s">
        <v>493</v>
      </c>
      <c r="C399" s="24">
        <v>2009</v>
      </c>
      <c r="D399" s="25">
        <v>0</v>
      </c>
      <c r="E399" s="25">
        <v>0</v>
      </c>
      <c r="F399" s="25">
        <v>0</v>
      </c>
      <c r="G399" s="25">
        <v>0</v>
      </c>
      <c r="H399" s="25">
        <v>0</v>
      </c>
      <c r="I399" s="25">
        <v>0</v>
      </c>
      <c r="J399" s="25">
        <v>0</v>
      </c>
      <c r="K399" s="25">
        <v>0</v>
      </c>
      <c r="L399" s="25">
        <v>22</v>
      </c>
      <c r="M399" s="25">
        <v>98</v>
      </c>
      <c r="N399" s="25">
        <v>0</v>
      </c>
      <c r="O399" s="25">
        <v>120</v>
      </c>
      <c r="P399" s="26">
        <v>120</v>
      </c>
      <c r="Q399" s="25">
        <v>258158.674</v>
      </c>
      <c r="R399" s="25">
        <v>438616.08299999998</v>
      </c>
      <c r="S399" s="25">
        <v>463179.386</v>
      </c>
      <c r="T399" s="25">
        <v>413122.76899999997</v>
      </c>
      <c r="U399" s="25">
        <v>318041.86700000003</v>
      </c>
      <c r="V399" s="25">
        <v>299989.28499999997</v>
      </c>
      <c r="W399" s="25">
        <v>211216.63</v>
      </c>
      <c r="X399" s="25">
        <v>123373.08500000001</v>
      </c>
      <c r="Y399" s="25">
        <v>79235.282999999996</v>
      </c>
      <c r="Z399" s="25">
        <v>29270.848999999998</v>
      </c>
      <c r="AA399" s="25">
        <v>2402324.6940000001</v>
      </c>
      <c r="AB399" s="25">
        <v>108506.132</v>
      </c>
      <c r="AC399" s="25">
        <v>2510830.8260000004</v>
      </c>
      <c r="AD399" s="27">
        <v>0</v>
      </c>
      <c r="AE399" s="27">
        <v>0</v>
      </c>
      <c r="AF399" s="27">
        <v>0</v>
      </c>
      <c r="AG399" s="27">
        <v>0</v>
      </c>
      <c r="AH399" s="27">
        <v>0</v>
      </c>
      <c r="AI399" s="27">
        <v>0</v>
      </c>
      <c r="AJ399" s="27">
        <v>0</v>
      </c>
      <c r="AK399" s="27">
        <v>0</v>
      </c>
      <c r="AL399" s="27">
        <v>2.7765408498635639E-4</v>
      </c>
      <c r="AM399" s="27">
        <v>3.3480409126499886E-3</v>
      </c>
      <c r="AN399" s="27">
        <v>0</v>
      </c>
      <c r="AO399" s="27">
        <v>1.10592828062473E-3</v>
      </c>
      <c r="AP399" s="27">
        <v>4.7792945170731299E-5</v>
      </c>
    </row>
    <row r="400" spans="1:42" x14ac:dyDescent="0.2">
      <c r="A400" t="s">
        <v>494</v>
      </c>
      <c r="B400" s="23" t="s">
        <v>493</v>
      </c>
      <c r="C400" s="24">
        <v>2010</v>
      </c>
      <c r="D400" s="25">
        <v>0</v>
      </c>
      <c r="E400" s="25">
        <v>0</v>
      </c>
      <c r="F400" s="25">
        <v>0</v>
      </c>
      <c r="G400" s="25">
        <v>0</v>
      </c>
      <c r="H400" s="25">
        <v>0</v>
      </c>
      <c r="I400" s="25">
        <v>0</v>
      </c>
      <c r="J400" s="25">
        <v>0</v>
      </c>
      <c r="K400" s="25">
        <v>0</v>
      </c>
      <c r="L400" s="25">
        <v>36</v>
      </c>
      <c r="M400" s="25">
        <v>137</v>
      </c>
      <c r="N400" s="25">
        <v>0</v>
      </c>
      <c r="O400" s="25">
        <v>173</v>
      </c>
      <c r="P400" s="26">
        <v>173</v>
      </c>
      <c r="Q400" s="25">
        <v>255764.22200000001</v>
      </c>
      <c r="R400" s="25">
        <v>452268.92499999999</v>
      </c>
      <c r="S400" s="25">
        <v>448952.087</v>
      </c>
      <c r="T400" s="25">
        <v>425979.51699999999</v>
      </c>
      <c r="U400" s="25">
        <v>320635.80200000003</v>
      </c>
      <c r="V400" s="25">
        <v>301820.64299999998</v>
      </c>
      <c r="W400" s="25">
        <v>223932.152</v>
      </c>
      <c r="X400" s="25">
        <v>128441.247</v>
      </c>
      <c r="Y400" s="25">
        <v>79531.786999999997</v>
      </c>
      <c r="Z400" s="25">
        <v>28674.317999999999</v>
      </c>
      <c r="AA400" s="25">
        <v>2429353.3480000002</v>
      </c>
      <c r="AB400" s="25">
        <v>108206.105</v>
      </c>
      <c r="AC400" s="25">
        <v>2537559.4530000002</v>
      </c>
      <c r="AD400" s="27">
        <v>0</v>
      </c>
      <c r="AE400" s="27">
        <v>0</v>
      </c>
      <c r="AF400" s="27">
        <v>0</v>
      </c>
      <c r="AG400" s="27">
        <v>0</v>
      </c>
      <c r="AH400" s="27">
        <v>0</v>
      </c>
      <c r="AI400" s="27">
        <v>0</v>
      </c>
      <c r="AJ400" s="27">
        <v>0</v>
      </c>
      <c r="AK400" s="27">
        <v>0</v>
      </c>
      <c r="AL400" s="27">
        <v>4.5264920301614752E-4</v>
      </c>
      <c r="AM400" s="27">
        <v>4.777794540745485E-3</v>
      </c>
      <c r="AN400" s="27">
        <v>0</v>
      </c>
      <c r="AO400" s="27">
        <v>1.5988007331009652E-3</v>
      </c>
      <c r="AP400" s="27">
        <v>6.8175742560621692E-5</v>
      </c>
    </row>
    <row r="401" spans="1:42" x14ac:dyDescent="0.2">
      <c r="A401" t="s">
        <v>495</v>
      </c>
      <c r="B401" s="23" t="s">
        <v>493</v>
      </c>
      <c r="C401" s="24">
        <v>2011</v>
      </c>
      <c r="D401" s="25">
        <v>0</v>
      </c>
      <c r="E401" s="25">
        <v>0</v>
      </c>
      <c r="F401" s="25">
        <v>0</v>
      </c>
      <c r="G401" s="25">
        <v>0</v>
      </c>
      <c r="H401" s="25">
        <v>0</v>
      </c>
      <c r="I401" s="25">
        <v>0</v>
      </c>
      <c r="J401" s="25">
        <v>0</v>
      </c>
      <c r="K401" s="25">
        <v>0</v>
      </c>
      <c r="L401" s="25">
        <v>41</v>
      </c>
      <c r="M401" s="25">
        <v>135</v>
      </c>
      <c r="N401" s="25">
        <v>0</v>
      </c>
      <c r="O401" s="25">
        <v>176</v>
      </c>
      <c r="P401" s="26">
        <v>176</v>
      </c>
      <c r="Q401" s="25">
        <v>252970.53400000001</v>
      </c>
      <c r="R401" s="25">
        <v>453814.27500000002</v>
      </c>
      <c r="S401" s="25">
        <v>443867.43</v>
      </c>
      <c r="T401" s="25">
        <v>427466.05599999998</v>
      </c>
      <c r="U401" s="25">
        <v>322234.35200000001</v>
      </c>
      <c r="V401" s="25">
        <v>300486.93199999997</v>
      </c>
      <c r="W401" s="25">
        <v>230371.46599999999</v>
      </c>
      <c r="X401" s="25">
        <v>133850.23199999999</v>
      </c>
      <c r="Y401" s="25">
        <v>80002.817999999999</v>
      </c>
      <c r="Z401" s="25">
        <v>29838.633000000002</v>
      </c>
      <c r="AA401" s="25">
        <v>2431211.0449999999</v>
      </c>
      <c r="AB401" s="25">
        <v>109841.451</v>
      </c>
      <c r="AC401" s="25">
        <v>2541052.4959999998</v>
      </c>
      <c r="AD401" s="27">
        <v>0</v>
      </c>
      <c r="AE401" s="27">
        <v>0</v>
      </c>
      <c r="AF401" s="27">
        <v>0</v>
      </c>
      <c r="AG401" s="27">
        <v>0</v>
      </c>
      <c r="AH401" s="27">
        <v>0</v>
      </c>
      <c r="AI401" s="27">
        <v>0</v>
      </c>
      <c r="AJ401" s="27">
        <v>0</v>
      </c>
      <c r="AK401" s="27">
        <v>0</v>
      </c>
      <c r="AL401" s="27">
        <v>5.1248194782338788E-4</v>
      </c>
      <c r="AM401" s="27">
        <v>4.5243359506449239E-3</v>
      </c>
      <c r="AN401" s="27">
        <v>0</v>
      </c>
      <c r="AO401" s="27">
        <v>1.6023094960753933E-3</v>
      </c>
      <c r="AP401" s="27">
        <v>6.9262638326854944E-5</v>
      </c>
    </row>
    <row r="402" spans="1:42" x14ac:dyDescent="0.2">
      <c r="A402" t="s">
        <v>496</v>
      </c>
      <c r="B402" s="23" t="s">
        <v>493</v>
      </c>
      <c r="C402" s="24">
        <v>2012</v>
      </c>
      <c r="D402" s="25">
        <v>0</v>
      </c>
      <c r="E402" s="25">
        <v>0</v>
      </c>
      <c r="F402" s="25">
        <v>0</v>
      </c>
      <c r="G402" s="25">
        <v>0</v>
      </c>
      <c r="H402" s="25">
        <v>0</v>
      </c>
      <c r="I402" s="25">
        <v>0</v>
      </c>
      <c r="J402" s="25">
        <v>0</v>
      </c>
      <c r="K402" s="25">
        <v>0</v>
      </c>
      <c r="L402" s="25">
        <v>34</v>
      </c>
      <c r="M402" s="25">
        <v>123</v>
      </c>
      <c r="N402" s="25">
        <v>0</v>
      </c>
      <c r="O402" s="25">
        <v>157</v>
      </c>
      <c r="P402" s="26">
        <v>157</v>
      </c>
      <c r="Q402" s="25">
        <v>260600.57</v>
      </c>
      <c r="R402" s="25">
        <v>477120.62300000002</v>
      </c>
      <c r="S402" s="25">
        <v>451651.56699999998</v>
      </c>
      <c r="T402" s="25">
        <v>442332.42200000002</v>
      </c>
      <c r="U402" s="25">
        <v>336747.18099999998</v>
      </c>
      <c r="V402" s="25">
        <v>307240.05800000002</v>
      </c>
      <c r="W402" s="25">
        <v>242459.73699999999</v>
      </c>
      <c r="X402" s="25">
        <v>139581.18400000001</v>
      </c>
      <c r="Y402" s="25">
        <v>82827.823000000004</v>
      </c>
      <c r="Z402" s="25">
        <v>30752.971000000001</v>
      </c>
      <c r="AA402" s="25">
        <v>2518152.1580000003</v>
      </c>
      <c r="AB402" s="25">
        <v>113580.79400000001</v>
      </c>
      <c r="AC402" s="25">
        <v>2631732.9520000005</v>
      </c>
      <c r="AD402" s="27">
        <v>0</v>
      </c>
      <c r="AE402" s="27">
        <v>0</v>
      </c>
      <c r="AF402" s="27">
        <v>0</v>
      </c>
      <c r="AG402" s="27">
        <v>0</v>
      </c>
      <c r="AH402" s="27">
        <v>0</v>
      </c>
      <c r="AI402" s="27">
        <v>0</v>
      </c>
      <c r="AJ402" s="27">
        <v>0</v>
      </c>
      <c r="AK402" s="27">
        <v>0</v>
      </c>
      <c r="AL402" s="27">
        <v>4.1049008374879052E-4</v>
      </c>
      <c r="AM402" s="27">
        <v>3.9996135657917407E-3</v>
      </c>
      <c r="AN402" s="27">
        <v>0</v>
      </c>
      <c r="AO402" s="27">
        <v>1.3822759506329917E-3</v>
      </c>
      <c r="AP402" s="27">
        <v>5.9656508796109783E-5</v>
      </c>
    </row>
    <row r="403" spans="1:42" x14ac:dyDescent="0.2">
      <c r="A403" t="s">
        <v>497</v>
      </c>
      <c r="B403" s="23" t="s">
        <v>493</v>
      </c>
      <c r="C403" s="24">
        <v>2013</v>
      </c>
      <c r="D403" s="25">
        <v>0</v>
      </c>
      <c r="E403" s="25">
        <v>0</v>
      </c>
      <c r="F403" s="25">
        <v>0</v>
      </c>
      <c r="G403" s="25">
        <v>0</v>
      </c>
      <c r="H403" s="25">
        <v>0</v>
      </c>
      <c r="I403" s="25">
        <v>0</v>
      </c>
      <c r="J403" s="25">
        <v>0</v>
      </c>
      <c r="K403" s="25">
        <v>0</v>
      </c>
      <c r="L403" s="25">
        <v>68</v>
      </c>
      <c r="M403" s="25">
        <v>162</v>
      </c>
      <c r="N403" s="25">
        <v>0</v>
      </c>
      <c r="O403" s="25">
        <v>230</v>
      </c>
      <c r="P403" s="26">
        <v>230</v>
      </c>
      <c r="Q403" s="25">
        <v>264524.179</v>
      </c>
      <c r="R403" s="25">
        <v>499844.74900000001</v>
      </c>
      <c r="S403" s="25">
        <v>467759.04599999997</v>
      </c>
      <c r="T403" s="25">
        <v>456731.89500000002</v>
      </c>
      <c r="U403" s="25">
        <v>364376.10399999999</v>
      </c>
      <c r="V403" s="25">
        <v>326874.57</v>
      </c>
      <c r="W403" s="25">
        <v>271388.30499999999</v>
      </c>
      <c r="X403" s="25">
        <v>160512.31099999999</v>
      </c>
      <c r="Y403" s="25">
        <v>91756.797999999995</v>
      </c>
      <c r="Z403" s="25">
        <v>34869.953000000001</v>
      </c>
      <c r="AA403" s="25">
        <v>2651498.8480000002</v>
      </c>
      <c r="AB403" s="25">
        <v>126626.75099999999</v>
      </c>
      <c r="AC403" s="25">
        <v>2778125.5990000004</v>
      </c>
      <c r="AD403" s="27">
        <v>0</v>
      </c>
      <c r="AE403" s="27">
        <v>0</v>
      </c>
      <c r="AF403" s="27">
        <v>0</v>
      </c>
      <c r="AG403" s="27">
        <v>0</v>
      </c>
      <c r="AH403" s="27">
        <v>0</v>
      </c>
      <c r="AI403" s="27">
        <v>0</v>
      </c>
      <c r="AJ403" s="27">
        <v>0</v>
      </c>
      <c r="AK403" s="27">
        <v>0</v>
      </c>
      <c r="AL403" s="27">
        <v>7.4108950488878226E-4</v>
      </c>
      <c r="AM403" s="27">
        <v>4.6458336207106446E-3</v>
      </c>
      <c r="AN403" s="27">
        <v>0</v>
      </c>
      <c r="AO403" s="27">
        <v>1.8163618523229742E-3</v>
      </c>
      <c r="AP403" s="27">
        <v>8.2789633443063054E-5</v>
      </c>
    </row>
    <row r="404" spans="1:42" x14ac:dyDescent="0.2">
      <c r="A404" t="s">
        <v>498</v>
      </c>
      <c r="B404" s="23" t="s">
        <v>493</v>
      </c>
      <c r="C404" s="24">
        <v>2014</v>
      </c>
      <c r="D404" s="25">
        <v>0</v>
      </c>
      <c r="E404" s="25">
        <v>0</v>
      </c>
      <c r="F404" s="25">
        <v>0</v>
      </c>
      <c r="G404" s="25">
        <v>0</v>
      </c>
      <c r="H404" s="25">
        <v>0</v>
      </c>
      <c r="I404" s="25">
        <v>0</v>
      </c>
      <c r="J404" s="25">
        <v>0</v>
      </c>
      <c r="K404" s="25">
        <v>0</v>
      </c>
      <c r="L404" s="25">
        <v>59</v>
      </c>
      <c r="M404" s="25">
        <v>127</v>
      </c>
      <c r="N404" s="25">
        <v>0</v>
      </c>
      <c r="O404" s="25">
        <v>186</v>
      </c>
      <c r="P404" s="26">
        <v>186</v>
      </c>
      <c r="Q404" s="25">
        <v>252989.337</v>
      </c>
      <c r="R404" s="25">
        <v>489222.55200000003</v>
      </c>
      <c r="S404" s="25">
        <v>451357.95500000002</v>
      </c>
      <c r="T404" s="25">
        <v>438414.77399999998</v>
      </c>
      <c r="U404" s="25">
        <v>357851.75099999999</v>
      </c>
      <c r="V404" s="25">
        <v>306610.50300000003</v>
      </c>
      <c r="W404" s="25">
        <v>261314.21299999999</v>
      </c>
      <c r="X404" s="25">
        <v>156474.56899999999</v>
      </c>
      <c r="Y404" s="25">
        <v>85776.763999999996</v>
      </c>
      <c r="Z404" s="25">
        <v>33224.944000000003</v>
      </c>
      <c r="AA404" s="25">
        <v>2557761.085</v>
      </c>
      <c r="AB404" s="25">
        <v>119001.708</v>
      </c>
      <c r="AC404" s="25">
        <v>2676762.7930000001</v>
      </c>
      <c r="AD404" s="27">
        <v>0</v>
      </c>
      <c r="AE404" s="27">
        <v>0</v>
      </c>
      <c r="AF404" s="27">
        <v>0</v>
      </c>
      <c r="AG404" s="27">
        <v>0</v>
      </c>
      <c r="AH404" s="27">
        <v>0</v>
      </c>
      <c r="AI404" s="27">
        <v>0</v>
      </c>
      <c r="AJ404" s="27">
        <v>0</v>
      </c>
      <c r="AK404" s="27">
        <v>0</v>
      </c>
      <c r="AL404" s="27">
        <v>6.8783196344408609E-4</v>
      </c>
      <c r="AM404" s="27">
        <v>3.8224293169613764E-3</v>
      </c>
      <c r="AN404" s="27">
        <v>0</v>
      </c>
      <c r="AO404" s="27">
        <v>1.5630027763971254E-3</v>
      </c>
      <c r="AP404" s="27">
        <v>6.9486919231845432E-5</v>
      </c>
    </row>
    <row r="405" spans="1:42" x14ac:dyDescent="0.2">
      <c r="A405" t="s">
        <v>499</v>
      </c>
      <c r="B405" s="23" t="s">
        <v>493</v>
      </c>
      <c r="C405" s="24">
        <v>2015</v>
      </c>
      <c r="D405" s="25">
        <v>0</v>
      </c>
      <c r="E405" s="25">
        <v>0</v>
      </c>
      <c r="F405" s="25">
        <v>0</v>
      </c>
      <c r="G405" s="25">
        <v>0</v>
      </c>
      <c r="H405" s="25">
        <v>0</v>
      </c>
      <c r="I405" s="25">
        <v>0</v>
      </c>
      <c r="J405" s="25">
        <v>0</v>
      </c>
      <c r="K405" s="25">
        <v>0</v>
      </c>
      <c r="L405" s="25">
        <v>29</v>
      </c>
      <c r="M405" s="25">
        <v>141</v>
      </c>
      <c r="N405" s="25">
        <v>0</v>
      </c>
      <c r="O405" s="25">
        <v>170</v>
      </c>
      <c r="P405" s="26">
        <v>170</v>
      </c>
      <c r="Q405" s="25">
        <v>253695.538</v>
      </c>
      <c r="R405" s="25">
        <v>498613.23599999998</v>
      </c>
      <c r="S405" s="25">
        <v>466388.685</v>
      </c>
      <c r="T405" s="25">
        <v>441306.554</v>
      </c>
      <c r="U405" s="25">
        <v>373259.47</v>
      </c>
      <c r="V405" s="25">
        <v>311183.14</v>
      </c>
      <c r="W405" s="25">
        <v>274712.21799999999</v>
      </c>
      <c r="X405" s="25">
        <v>165084.31400000001</v>
      </c>
      <c r="Y405" s="25">
        <v>88986.472999999998</v>
      </c>
      <c r="Z405" s="25">
        <v>33917.68</v>
      </c>
      <c r="AA405" s="25">
        <v>2619158.841</v>
      </c>
      <c r="AB405" s="25">
        <v>122904.15299999999</v>
      </c>
      <c r="AC405" s="25">
        <v>2742062.9939999999</v>
      </c>
      <c r="AD405" s="27">
        <v>0</v>
      </c>
      <c r="AE405" s="27">
        <v>0</v>
      </c>
      <c r="AF405" s="27">
        <v>0</v>
      </c>
      <c r="AG405" s="27">
        <v>0</v>
      </c>
      <c r="AH405" s="27">
        <v>0</v>
      </c>
      <c r="AI405" s="27">
        <v>0</v>
      </c>
      <c r="AJ405" s="27">
        <v>0</v>
      </c>
      <c r="AK405" s="27">
        <v>0</v>
      </c>
      <c r="AL405" s="27">
        <v>3.2589222858624817E-4</v>
      </c>
      <c r="AM405" s="27">
        <v>4.1571239542327184E-3</v>
      </c>
      <c r="AN405" s="27">
        <v>0</v>
      </c>
      <c r="AO405" s="27">
        <v>1.3831916648089184E-3</v>
      </c>
      <c r="AP405" s="27">
        <v>6.1997116905039275E-5</v>
      </c>
    </row>
    <row r="406" spans="1:42" x14ac:dyDescent="0.2">
      <c r="A406" t="s">
        <v>500</v>
      </c>
      <c r="B406" s="23" t="s">
        <v>493</v>
      </c>
      <c r="C406" s="24">
        <v>2016</v>
      </c>
      <c r="D406" s="25">
        <v>0</v>
      </c>
      <c r="E406" s="25">
        <v>0</v>
      </c>
      <c r="F406" s="25">
        <v>0</v>
      </c>
      <c r="G406" s="25">
        <v>0</v>
      </c>
      <c r="H406" s="25">
        <v>0</v>
      </c>
      <c r="I406" s="25">
        <v>0</v>
      </c>
      <c r="J406" s="25">
        <v>0</v>
      </c>
      <c r="K406" s="25">
        <v>0</v>
      </c>
      <c r="L406" s="25">
        <v>38</v>
      </c>
      <c r="M406" s="25">
        <v>145</v>
      </c>
      <c r="N406" s="25">
        <v>0</v>
      </c>
      <c r="O406" s="25">
        <v>183</v>
      </c>
      <c r="P406" s="26">
        <v>183</v>
      </c>
      <c r="Q406" s="25">
        <v>250285.253</v>
      </c>
      <c r="R406" s="25">
        <v>501206.61</v>
      </c>
      <c r="S406" s="25">
        <v>469973.57400000002</v>
      </c>
      <c r="T406" s="25">
        <v>437227.158</v>
      </c>
      <c r="U406" s="25">
        <v>381255.03700000001</v>
      </c>
      <c r="V406" s="25">
        <v>306210.23300000001</v>
      </c>
      <c r="W406" s="25">
        <v>277140.74699999997</v>
      </c>
      <c r="X406" s="25">
        <v>172716.182</v>
      </c>
      <c r="Y406" s="25">
        <v>89990.381999999998</v>
      </c>
      <c r="Z406" s="25">
        <v>34068.915000000001</v>
      </c>
      <c r="AA406" s="25">
        <v>2623298.6120000002</v>
      </c>
      <c r="AB406" s="25">
        <v>124059.29699999999</v>
      </c>
      <c r="AC406" s="25">
        <v>2747357.909</v>
      </c>
      <c r="AD406" s="27">
        <v>0</v>
      </c>
      <c r="AE406" s="27">
        <v>0</v>
      </c>
      <c r="AF406" s="27">
        <v>0</v>
      </c>
      <c r="AG406" s="27">
        <v>0</v>
      </c>
      <c r="AH406" s="27">
        <v>0</v>
      </c>
      <c r="AI406" s="27">
        <v>0</v>
      </c>
      <c r="AJ406" s="27">
        <v>0</v>
      </c>
      <c r="AK406" s="27">
        <v>0</v>
      </c>
      <c r="AL406" s="27">
        <v>4.2226734852620138E-4</v>
      </c>
      <c r="AM406" s="27">
        <v>4.2560791853805732E-3</v>
      </c>
      <c r="AN406" s="27">
        <v>0</v>
      </c>
      <c r="AO406" s="27">
        <v>1.4751010559087725E-3</v>
      </c>
      <c r="AP406" s="27">
        <v>6.6609450265112872E-5</v>
      </c>
    </row>
    <row r="407" spans="1:42" x14ac:dyDescent="0.2">
      <c r="A407" t="s">
        <v>501</v>
      </c>
      <c r="B407" s="28" t="s">
        <v>493</v>
      </c>
      <c r="C407" s="24">
        <v>2017</v>
      </c>
      <c r="D407" s="25">
        <v>0</v>
      </c>
      <c r="E407" s="25">
        <v>0</v>
      </c>
      <c r="F407" s="25">
        <v>0</v>
      </c>
      <c r="G407" s="25">
        <v>0</v>
      </c>
      <c r="H407" s="25">
        <v>0</v>
      </c>
      <c r="I407" s="25">
        <v>0</v>
      </c>
      <c r="J407" s="25">
        <v>0</v>
      </c>
      <c r="K407" s="25">
        <v>0</v>
      </c>
      <c r="L407" s="25">
        <v>42</v>
      </c>
      <c r="M407" s="25">
        <v>67</v>
      </c>
      <c r="N407" s="25">
        <v>0</v>
      </c>
      <c r="O407" s="25">
        <v>109</v>
      </c>
      <c r="P407" s="26">
        <v>109</v>
      </c>
      <c r="Q407" s="25">
        <v>251018</v>
      </c>
      <c r="R407" s="25">
        <v>506955</v>
      </c>
      <c r="S407" s="25">
        <v>480382</v>
      </c>
      <c r="T407" s="25">
        <v>443533</v>
      </c>
      <c r="U407" s="25">
        <v>395492</v>
      </c>
      <c r="V407" s="25">
        <v>311592</v>
      </c>
      <c r="W407" s="25">
        <v>287014</v>
      </c>
      <c r="X407" s="25">
        <v>185269</v>
      </c>
      <c r="Y407" s="25">
        <v>93407</v>
      </c>
      <c r="Z407" s="25">
        <v>35307</v>
      </c>
      <c r="AA407" s="25">
        <v>2675986</v>
      </c>
      <c r="AB407" s="25">
        <v>128714</v>
      </c>
      <c r="AC407" s="25">
        <v>2804700</v>
      </c>
      <c r="AD407" s="27">
        <v>0</v>
      </c>
      <c r="AE407" s="27">
        <v>0</v>
      </c>
      <c r="AF407" s="27">
        <v>0</v>
      </c>
      <c r="AG407" s="27">
        <v>0</v>
      </c>
      <c r="AH407" s="27">
        <v>0</v>
      </c>
      <c r="AI407" s="27">
        <v>0</v>
      </c>
      <c r="AJ407" s="27">
        <v>0</v>
      </c>
      <c r="AK407" s="27">
        <v>0</v>
      </c>
      <c r="AL407" s="27">
        <v>4.496451015448521E-4</v>
      </c>
      <c r="AM407" s="27">
        <v>1.8976406944798481E-3</v>
      </c>
      <c r="AN407" s="27">
        <v>0</v>
      </c>
      <c r="AO407" s="27">
        <v>8.4683872772192616E-4</v>
      </c>
      <c r="AP407" s="27">
        <v>3.8863336542232684E-5</v>
      </c>
    </row>
    <row r="408" spans="1:42" x14ac:dyDescent="0.2">
      <c r="A408" t="s">
        <v>502</v>
      </c>
      <c r="B408" s="23" t="s">
        <v>503</v>
      </c>
      <c r="C408" s="24">
        <v>2009</v>
      </c>
      <c r="D408" s="25">
        <v>0</v>
      </c>
      <c r="E408" s="25">
        <v>0</v>
      </c>
      <c r="F408" s="25">
        <v>0</v>
      </c>
      <c r="G408" s="25">
        <v>0</v>
      </c>
      <c r="H408" s="25">
        <v>0</v>
      </c>
      <c r="I408" s="25">
        <v>0</v>
      </c>
      <c r="J408" s="25">
        <v>0</v>
      </c>
      <c r="K408" s="25">
        <v>0</v>
      </c>
      <c r="L408" s="25">
        <v>0</v>
      </c>
      <c r="M408" s="25">
        <v>0</v>
      </c>
      <c r="N408" s="25">
        <v>0</v>
      </c>
      <c r="O408" s="25">
        <v>0</v>
      </c>
      <c r="P408" s="26">
        <v>0</v>
      </c>
      <c r="Q408" s="25">
        <v>32510.932000000001</v>
      </c>
      <c r="R408" s="25">
        <v>72258.351999999999</v>
      </c>
      <c r="S408" s="25">
        <v>94733.089000000007</v>
      </c>
      <c r="T408" s="25">
        <v>67506.608999999997</v>
      </c>
      <c r="U408" s="25">
        <v>85457.423999999999</v>
      </c>
      <c r="V408" s="25">
        <v>102428.065</v>
      </c>
      <c r="W408" s="25">
        <v>80435.028999999995</v>
      </c>
      <c r="X408" s="25">
        <v>44563.913</v>
      </c>
      <c r="Y408" s="25">
        <v>30203.242999999999</v>
      </c>
      <c r="Z408" s="25">
        <v>10728.602999999999</v>
      </c>
      <c r="AA408" s="25">
        <v>535329.5</v>
      </c>
      <c r="AB408" s="25">
        <v>40931.845999999998</v>
      </c>
      <c r="AC408" s="25">
        <v>576261.34600000002</v>
      </c>
      <c r="AD408" s="27">
        <v>0</v>
      </c>
      <c r="AE408" s="27">
        <v>0</v>
      </c>
      <c r="AF408" s="27">
        <v>0</v>
      </c>
      <c r="AG408" s="27">
        <v>0</v>
      </c>
      <c r="AH408" s="27">
        <v>0</v>
      </c>
      <c r="AI408" s="27">
        <v>0</v>
      </c>
      <c r="AJ408" s="27">
        <v>0</v>
      </c>
      <c r="AK408" s="27">
        <v>0</v>
      </c>
      <c r="AL408" s="27">
        <v>0</v>
      </c>
      <c r="AM408" s="27">
        <v>0</v>
      </c>
      <c r="AN408" s="27">
        <v>0</v>
      </c>
      <c r="AO408" s="27">
        <v>0</v>
      </c>
      <c r="AP408" s="27">
        <v>0</v>
      </c>
    </row>
    <row r="409" spans="1:42" x14ac:dyDescent="0.2">
      <c r="A409" t="s">
        <v>504</v>
      </c>
      <c r="B409" s="23" t="s">
        <v>503</v>
      </c>
      <c r="C409" s="24">
        <v>2010</v>
      </c>
      <c r="D409" s="25">
        <v>0</v>
      </c>
      <c r="E409" s="25">
        <v>0</v>
      </c>
      <c r="F409" s="25">
        <v>0</v>
      </c>
      <c r="G409" s="25">
        <v>0</v>
      </c>
      <c r="H409" s="25">
        <v>0</v>
      </c>
      <c r="I409" s="25">
        <v>0</v>
      </c>
      <c r="J409" s="25">
        <v>0</v>
      </c>
      <c r="K409" s="25">
        <v>0</v>
      </c>
      <c r="L409" s="25">
        <v>0</v>
      </c>
      <c r="M409" s="25">
        <v>0</v>
      </c>
      <c r="N409" s="25">
        <v>0</v>
      </c>
      <c r="O409" s="25">
        <v>0</v>
      </c>
      <c r="P409" s="26">
        <v>0</v>
      </c>
      <c r="Q409" s="25">
        <v>29364.756000000001</v>
      </c>
      <c r="R409" s="25">
        <v>67666.705000000002</v>
      </c>
      <c r="S409" s="25">
        <v>84956.448999999993</v>
      </c>
      <c r="T409" s="25">
        <v>62465.756999999998</v>
      </c>
      <c r="U409" s="25">
        <v>76908.09</v>
      </c>
      <c r="V409" s="25">
        <v>94816.569000000003</v>
      </c>
      <c r="W409" s="25">
        <v>77049.417000000001</v>
      </c>
      <c r="X409" s="25">
        <v>42024.949000000001</v>
      </c>
      <c r="Y409" s="25">
        <v>27466.205000000002</v>
      </c>
      <c r="Z409" s="25">
        <v>10509.152</v>
      </c>
      <c r="AA409" s="25">
        <v>493227.74300000002</v>
      </c>
      <c r="AB409" s="25">
        <v>37975.357000000004</v>
      </c>
      <c r="AC409" s="25">
        <v>531203.1</v>
      </c>
      <c r="AD409" s="27">
        <v>0</v>
      </c>
      <c r="AE409" s="27">
        <v>0</v>
      </c>
      <c r="AF409" s="27">
        <v>0</v>
      </c>
      <c r="AG409" s="27">
        <v>0</v>
      </c>
      <c r="AH409" s="27">
        <v>0</v>
      </c>
      <c r="AI409" s="27">
        <v>0</v>
      </c>
      <c r="AJ409" s="27">
        <v>0</v>
      </c>
      <c r="AK409" s="27">
        <v>0</v>
      </c>
      <c r="AL409" s="27">
        <v>0</v>
      </c>
      <c r="AM409" s="27">
        <v>0</v>
      </c>
      <c r="AN409" s="27">
        <v>0</v>
      </c>
      <c r="AO409" s="27">
        <v>0</v>
      </c>
      <c r="AP409" s="27">
        <v>0</v>
      </c>
    </row>
    <row r="410" spans="1:42" x14ac:dyDescent="0.2">
      <c r="A410" t="s">
        <v>505</v>
      </c>
      <c r="B410" s="23" t="s">
        <v>503</v>
      </c>
      <c r="C410" s="24">
        <v>2011</v>
      </c>
      <c r="D410" s="25">
        <v>0</v>
      </c>
      <c r="E410" s="25">
        <v>0</v>
      </c>
      <c r="F410" s="25">
        <v>0</v>
      </c>
      <c r="G410" s="25">
        <v>0</v>
      </c>
      <c r="H410" s="25">
        <v>0</v>
      </c>
      <c r="I410" s="25">
        <v>0</v>
      </c>
      <c r="J410" s="25">
        <v>0</v>
      </c>
      <c r="K410" s="25">
        <v>0</v>
      </c>
      <c r="L410" s="25">
        <v>0</v>
      </c>
      <c r="M410" s="25">
        <v>0</v>
      </c>
      <c r="N410" s="25">
        <v>0</v>
      </c>
      <c r="O410" s="25">
        <v>0</v>
      </c>
      <c r="P410" s="26">
        <v>0</v>
      </c>
      <c r="Q410" s="25">
        <v>35564.800000000003</v>
      </c>
      <c r="R410" s="25">
        <v>80648.016000000003</v>
      </c>
      <c r="S410" s="25">
        <v>98918.718999999997</v>
      </c>
      <c r="T410" s="25">
        <v>77618.154999999999</v>
      </c>
      <c r="U410" s="25">
        <v>89850.824999999997</v>
      </c>
      <c r="V410" s="25">
        <v>112472.605</v>
      </c>
      <c r="W410" s="25">
        <v>95933.951000000001</v>
      </c>
      <c r="X410" s="25">
        <v>53430.447</v>
      </c>
      <c r="Y410" s="25">
        <v>33289.819000000003</v>
      </c>
      <c r="Z410" s="25">
        <v>13038.346</v>
      </c>
      <c r="AA410" s="25">
        <v>591007.071</v>
      </c>
      <c r="AB410" s="25">
        <v>46328.165000000001</v>
      </c>
      <c r="AC410" s="25">
        <v>637335.23600000003</v>
      </c>
      <c r="AD410" s="27">
        <v>0</v>
      </c>
      <c r="AE410" s="27">
        <v>0</v>
      </c>
      <c r="AF410" s="27">
        <v>0</v>
      </c>
      <c r="AG410" s="27">
        <v>0</v>
      </c>
      <c r="AH410" s="27">
        <v>0</v>
      </c>
      <c r="AI410" s="27">
        <v>0</v>
      </c>
      <c r="AJ410" s="27">
        <v>0</v>
      </c>
      <c r="AK410" s="27">
        <v>0</v>
      </c>
      <c r="AL410" s="27">
        <v>0</v>
      </c>
      <c r="AM410" s="27">
        <v>0</v>
      </c>
      <c r="AN410" s="27">
        <v>0</v>
      </c>
      <c r="AO410" s="27">
        <v>0</v>
      </c>
      <c r="AP410" s="27">
        <v>0</v>
      </c>
    </row>
    <row r="411" spans="1:42" x14ac:dyDescent="0.2">
      <c r="A411" t="s">
        <v>506</v>
      </c>
      <c r="B411" s="23" t="s">
        <v>503</v>
      </c>
      <c r="C411" s="24">
        <v>2012</v>
      </c>
      <c r="D411" s="25">
        <v>0</v>
      </c>
      <c r="E411" s="25">
        <v>0</v>
      </c>
      <c r="F411" s="25">
        <v>0</v>
      </c>
      <c r="G411" s="25">
        <v>0</v>
      </c>
      <c r="H411" s="25">
        <v>0</v>
      </c>
      <c r="I411" s="25">
        <v>0</v>
      </c>
      <c r="J411" s="25">
        <v>0</v>
      </c>
      <c r="K411" s="25">
        <v>0</v>
      </c>
      <c r="L411" s="25">
        <v>0</v>
      </c>
      <c r="M411" s="25">
        <v>0</v>
      </c>
      <c r="N411" s="25">
        <v>0</v>
      </c>
      <c r="O411" s="25">
        <v>0</v>
      </c>
      <c r="P411" s="26">
        <v>0</v>
      </c>
      <c r="Q411" s="25">
        <v>34450.637999999999</v>
      </c>
      <c r="R411" s="25">
        <v>77027.476999999999</v>
      </c>
      <c r="S411" s="25">
        <v>93619.205000000002</v>
      </c>
      <c r="T411" s="25">
        <v>72888.324999999997</v>
      </c>
      <c r="U411" s="25">
        <v>81094.625</v>
      </c>
      <c r="V411" s="25">
        <v>102855.258</v>
      </c>
      <c r="W411" s="25">
        <v>90941.391000000003</v>
      </c>
      <c r="X411" s="25">
        <v>51158.722999999998</v>
      </c>
      <c r="Y411" s="25">
        <v>30999.249</v>
      </c>
      <c r="Z411" s="25">
        <v>12933.883</v>
      </c>
      <c r="AA411" s="25">
        <v>552876.91899999999</v>
      </c>
      <c r="AB411" s="25">
        <v>43933.131999999998</v>
      </c>
      <c r="AC411" s="25">
        <v>596810.05099999998</v>
      </c>
      <c r="AD411" s="27">
        <v>0</v>
      </c>
      <c r="AE411" s="27">
        <v>0</v>
      </c>
      <c r="AF411" s="27">
        <v>0</v>
      </c>
      <c r="AG411" s="27">
        <v>0</v>
      </c>
      <c r="AH411" s="27">
        <v>0</v>
      </c>
      <c r="AI411" s="27">
        <v>0</v>
      </c>
      <c r="AJ411" s="27">
        <v>0</v>
      </c>
      <c r="AK411" s="27">
        <v>0</v>
      </c>
      <c r="AL411" s="27">
        <v>0</v>
      </c>
      <c r="AM411" s="27">
        <v>0</v>
      </c>
      <c r="AN411" s="27">
        <v>0</v>
      </c>
      <c r="AO411" s="27">
        <v>0</v>
      </c>
      <c r="AP411" s="27">
        <v>0</v>
      </c>
    </row>
    <row r="412" spans="1:42" x14ac:dyDescent="0.2">
      <c r="A412" t="s">
        <v>507</v>
      </c>
      <c r="B412" s="23" t="s">
        <v>503</v>
      </c>
      <c r="C412" s="24">
        <v>2013</v>
      </c>
      <c r="D412" s="25">
        <v>0</v>
      </c>
      <c r="E412" s="25">
        <v>0</v>
      </c>
      <c r="F412" s="25">
        <v>0</v>
      </c>
      <c r="G412" s="25">
        <v>0</v>
      </c>
      <c r="H412" s="25">
        <v>0</v>
      </c>
      <c r="I412" s="25">
        <v>0</v>
      </c>
      <c r="J412" s="25">
        <v>0</v>
      </c>
      <c r="K412" s="25">
        <v>0</v>
      </c>
      <c r="L412" s="25">
        <v>0</v>
      </c>
      <c r="M412" s="25">
        <v>0</v>
      </c>
      <c r="N412" s="25">
        <v>0</v>
      </c>
      <c r="O412" s="25">
        <v>0</v>
      </c>
      <c r="P412" s="26">
        <v>0</v>
      </c>
      <c r="Q412" s="25">
        <v>28486.361000000001</v>
      </c>
      <c r="R412" s="25">
        <v>64030.434000000001</v>
      </c>
      <c r="S412" s="25">
        <v>81489.354999999996</v>
      </c>
      <c r="T412" s="25">
        <v>63791.103999999999</v>
      </c>
      <c r="U412" s="25">
        <v>69040.645000000004</v>
      </c>
      <c r="V412" s="25">
        <v>87828.967000000004</v>
      </c>
      <c r="W412" s="25">
        <v>80417.131999999998</v>
      </c>
      <c r="X412" s="25">
        <v>46129.860999999997</v>
      </c>
      <c r="Y412" s="25">
        <v>25962.095000000001</v>
      </c>
      <c r="Z412" s="25">
        <v>10935.663</v>
      </c>
      <c r="AA412" s="25">
        <v>475083.99799999996</v>
      </c>
      <c r="AB412" s="25">
        <v>36897.758000000002</v>
      </c>
      <c r="AC412" s="25">
        <v>511981.75599999994</v>
      </c>
      <c r="AD412" s="27">
        <v>0</v>
      </c>
      <c r="AE412" s="27">
        <v>0</v>
      </c>
      <c r="AF412" s="27">
        <v>0</v>
      </c>
      <c r="AG412" s="27">
        <v>0</v>
      </c>
      <c r="AH412" s="27">
        <v>0</v>
      </c>
      <c r="AI412" s="27">
        <v>0</v>
      </c>
      <c r="AJ412" s="27">
        <v>0</v>
      </c>
      <c r="AK412" s="27">
        <v>0</v>
      </c>
      <c r="AL412" s="27">
        <v>0</v>
      </c>
      <c r="AM412" s="27">
        <v>0</v>
      </c>
      <c r="AN412" s="27">
        <v>0</v>
      </c>
      <c r="AO412" s="27">
        <v>0</v>
      </c>
      <c r="AP412" s="27">
        <v>0</v>
      </c>
    </row>
    <row r="413" spans="1:42" x14ac:dyDescent="0.2">
      <c r="A413" t="s">
        <v>508</v>
      </c>
      <c r="B413" s="23" t="s">
        <v>503</v>
      </c>
      <c r="C413" s="24">
        <v>2014</v>
      </c>
      <c r="D413" s="25">
        <v>0</v>
      </c>
      <c r="E413" s="25">
        <v>0</v>
      </c>
      <c r="F413" s="25">
        <v>0</v>
      </c>
      <c r="G413" s="25">
        <v>0</v>
      </c>
      <c r="H413" s="25">
        <v>0</v>
      </c>
      <c r="I413" s="25">
        <v>0</v>
      </c>
      <c r="J413" s="25">
        <v>0</v>
      </c>
      <c r="K413" s="25">
        <v>0</v>
      </c>
      <c r="L413" s="25">
        <v>0</v>
      </c>
      <c r="M413" s="25">
        <v>0</v>
      </c>
      <c r="N413" s="25">
        <v>0</v>
      </c>
      <c r="O413" s="25">
        <v>0</v>
      </c>
      <c r="P413" s="26">
        <v>0</v>
      </c>
      <c r="Q413" s="25">
        <v>25489.143</v>
      </c>
      <c r="R413" s="25">
        <v>58131.127999999997</v>
      </c>
      <c r="S413" s="25">
        <v>72285.448000000004</v>
      </c>
      <c r="T413" s="25">
        <v>59504.741999999998</v>
      </c>
      <c r="U413" s="25">
        <v>61516.444000000003</v>
      </c>
      <c r="V413" s="25">
        <v>78245.801999999996</v>
      </c>
      <c r="W413" s="25">
        <v>75640.316999999995</v>
      </c>
      <c r="X413" s="25">
        <v>44133.85</v>
      </c>
      <c r="Y413" s="25">
        <v>23956.532999999999</v>
      </c>
      <c r="Z413" s="25">
        <v>10166.959999999999</v>
      </c>
      <c r="AA413" s="25">
        <v>430813.02399999992</v>
      </c>
      <c r="AB413" s="25">
        <v>34123.493000000002</v>
      </c>
      <c r="AC413" s="25">
        <v>464936.51699999993</v>
      </c>
      <c r="AD413" s="27">
        <v>0</v>
      </c>
      <c r="AE413" s="27">
        <v>0</v>
      </c>
      <c r="AF413" s="27">
        <v>0</v>
      </c>
      <c r="AG413" s="27">
        <v>0</v>
      </c>
      <c r="AH413" s="27">
        <v>0</v>
      </c>
      <c r="AI413" s="27">
        <v>0</v>
      </c>
      <c r="AJ413" s="27">
        <v>0</v>
      </c>
      <c r="AK413" s="27">
        <v>0</v>
      </c>
      <c r="AL413" s="27">
        <v>0</v>
      </c>
      <c r="AM413" s="27">
        <v>0</v>
      </c>
      <c r="AN413" s="27">
        <v>0</v>
      </c>
      <c r="AO413" s="27">
        <v>0</v>
      </c>
      <c r="AP413" s="27">
        <v>0</v>
      </c>
    </row>
    <row r="414" spans="1:42" x14ac:dyDescent="0.2">
      <c r="A414" t="s">
        <v>509</v>
      </c>
      <c r="B414" s="23" t="s">
        <v>503</v>
      </c>
      <c r="C414" s="24">
        <v>2015</v>
      </c>
      <c r="D414" s="25">
        <v>0</v>
      </c>
      <c r="E414" s="25">
        <v>0</v>
      </c>
      <c r="F414" s="25">
        <v>0</v>
      </c>
      <c r="G414" s="25">
        <v>0</v>
      </c>
      <c r="H414" s="25">
        <v>0</v>
      </c>
      <c r="I414" s="25">
        <v>0</v>
      </c>
      <c r="J414" s="25">
        <v>0</v>
      </c>
      <c r="K414" s="25">
        <v>0</v>
      </c>
      <c r="L414" s="25">
        <v>0</v>
      </c>
      <c r="M414" s="25">
        <v>20</v>
      </c>
      <c r="N414" s="25">
        <v>0</v>
      </c>
      <c r="O414" s="25">
        <v>20</v>
      </c>
      <c r="P414" s="26">
        <v>20</v>
      </c>
      <c r="Q414" s="25">
        <v>37228.029000000002</v>
      </c>
      <c r="R414" s="25">
        <v>85715.7</v>
      </c>
      <c r="S414" s="25">
        <v>105467.925</v>
      </c>
      <c r="T414" s="25">
        <v>85644.553</v>
      </c>
      <c r="U414" s="25">
        <v>89133.163</v>
      </c>
      <c r="V414" s="25">
        <v>111911.75199999999</v>
      </c>
      <c r="W414" s="25">
        <v>110588.766</v>
      </c>
      <c r="X414" s="25">
        <v>69550.975000000006</v>
      </c>
      <c r="Y414" s="25">
        <v>35466.881000000001</v>
      </c>
      <c r="Z414" s="25">
        <v>15366.234</v>
      </c>
      <c r="AA414" s="25">
        <v>625689.88800000004</v>
      </c>
      <c r="AB414" s="25">
        <v>50833.115000000005</v>
      </c>
      <c r="AC414" s="25">
        <v>676523.00300000003</v>
      </c>
      <c r="AD414" s="27">
        <v>0</v>
      </c>
      <c r="AE414" s="27">
        <v>0</v>
      </c>
      <c r="AF414" s="27">
        <v>0</v>
      </c>
      <c r="AG414" s="27">
        <v>0</v>
      </c>
      <c r="AH414" s="27">
        <v>0</v>
      </c>
      <c r="AI414" s="27">
        <v>0</v>
      </c>
      <c r="AJ414" s="27">
        <v>0</v>
      </c>
      <c r="AK414" s="27">
        <v>0</v>
      </c>
      <c r="AL414" s="27">
        <v>0</v>
      </c>
      <c r="AM414" s="27">
        <v>1.3015550850000071E-3</v>
      </c>
      <c r="AN414" s="27">
        <v>0</v>
      </c>
      <c r="AO414" s="27">
        <v>3.9344431282639273E-4</v>
      </c>
      <c r="AP414" s="27">
        <v>2.9562926776046371E-5</v>
      </c>
    </row>
    <row r="415" spans="1:42" x14ac:dyDescent="0.2">
      <c r="A415" t="s">
        <v>510</v>
      </c>
      <c r="B415" s="23" t="s">
        <v>503</v>
      </c>
      <c r="C415" s="24">
        <v>2016</v>
      </c>
      <c r="D415" s="25">
        <v>0</v>
      </c>
      <c r="E415" s="25">
        <v>0</v>
      </c>
      <c r="F415" s="25">
        <v>0</v>
      </c>
      <c r="G415" s="25">
        <v>0</v>
      </c>
      <c r="H415" s="25">
        <v>0</v>
      </c>
      <c r="I415" s="25">
        <v>0</v>
      </c>
      <c r="J415" s="25">
        <v>0</v>
      </c>
      <c r="K415" s="25">
        <v>0</v>
      </c>
      <c r="L415" s="25">
        <v>0</v>
      </c>
      <c r="M415" s="25">
        <v>0</v>
      </c>
      <c r="N415" s="25">
        <v>0</v>
      </c>
      <c r="O415" s="25">
        <v>0</v>
      </c>
      <c r="P415" s="26">
        <v>0</v>
      </c>
      <c r="Q415" s="25">
        <v>26950.146000000001</v>
      </c>
      <c r="R415" s="25">
        <v>60017.728999999999</v>
      </c>
      <c r="S415" s="25">
        <v>81278.63</v>
      </c>
      <c r="T415" s="25">
        <v>64655.152999999998</v>
      </c>
      <c r="U415" s="25">
        <v>63089.375999999997</v>
      </c>
      <c r="V415" s="25">
        <v>80573.315000000002</v>
      </c>
      <c r="W415" s="25">
        <v>83937.842999999993</v>
      </c>
      <c r="X415" s="25">
        <v>54930.506000000001</v>
      </c>
      <c r="Y415" s="25">
        <v>27402.936000000002</v>
      </c>
      <c r="Z415" s="25">
        <v>12719.062</v>
      </c>
      <c r="AA415" s="25">
        <v>460502.19199999998</v>
      </c>
      <c r="AB415" s="25">
        <v>40121.998</v>
      </c>
      <c r="AC415" s="25">
        <v>500624.19</v>
      </c>
      <c r="AD415" s="27">
        <v>0</v>
      </c>
      <c r="AE415" s="27">
        <v>0</v>
      </c>
      <c r="AF415" s="27">
        <v>0</v>
      </c>
      <c r="AG415" s="27">
        <v>0</v>
      </c>
      <c r="AH415" s="27">
        <v>0</v>
      </c>
      <c r="AI415" s="27">
        <v>0</v>
      </c>
      <c r="AJ415" s="27">
        <v>0</v>
      </c>
      <c r="AK415" s="27">
        <v>0</v>
      </c>
      <c r="AL415" s="27">
        <v>0</v>
      </c>
      <c r="AM415" s="27">
        <v>0</v>
      </c>
      <c r="AN415" s="27">
        <v>0</v>
      </c>
      <c r="AO415" s="27">
        <v>0</v>
      </c>
      <c r="AP415" s="27">
        <v>0</v>
      </c>
    </row>
    <row r="416" spans="1:42" x14ac:dyDescent="0.2">
      <c r="A416" t="s">
        <v>511</v>
      </c>
      <c r="B416" s="28" t="s">
        <v>503</v>
      </c>
      <c r="C416" s="24">
        <v>2017</v>
      </c>
      <c r="D416" s="25">
        <v>0</v>
      </c>
      <c r="E416" s="25">
        <v>0</v>
      </c>
      <c r="F416" s="25">
        <v>0</v>
      </c>
      <c r="G416" s="25">
        <v>0</v>
      </c>
      <c r="H416" s="25">
        <v>0</v>
      </c>
      <c r="I416" s="25">
        <v>0</v>
      </c>
      <c r="J416" s="25">
        <v>0</v>
      </c>
      <c r="K416" s="25">
        <v>0</v>
      </c>
      <c r="L416" s="25">
        <v>0</v>
      </c>
      <c r="M416" s="25">
        <v>0</v>
      </c>
      <c r="N416" s="25">
        <v>0</v>
      </c>
      <c r="O416" s="25">
        <v>0</v>
      </c>
      <c r="P416" s="26">
        <v>0</v>
      </c>
      <c r="Q416" s="25">
        <v>32093</v>
      </c>
      <c r="R416" s="25">
        <v>72496</v>
      </c>
      <c r="S416" s="25">
        <v>92808</v>
      </c>
      <c r="T416" s="25">
        <v>74877</v>
      </c>
      <c r="U416" s="25">
        <v>74671</v>
      </c>
      <c r="V416" s="25">
        <v>93129</v>
      </c>
      <c r="W416" s="25">
        <v>101817</v>
      </c>
      <c r="X416" s="25">
        <v>69213</v>
      </c>
      <c r="Y416" s="25">
        <v>32302</v>
      </c>
      <c r="Z416" s="25">
        <v>14061</v>
      </c>
      <c r="AA416" s="25">
        <v>541891</v>
      </c>
      <c r="AB416" s="25">
        <v>46363</v>
      </c>
      <c r="AC416" s="25">
        <v>588254</v>
      </c>
      <c r="AD416" s="27">
        <v>0</v>
      </c>
      <c r="AE416" s="27">
        <v>0</v>
      </c>
      <c r="AF416" s="27">
        <v>0</v>
      </c>
      <c r="AG416" s="27">
        <v>0</v>
      </c>
      <c r="AH416" s="27">
        <v>0</v>
      </c>
      <c r="AI416" s="27">
        <v>0</v>
      </c>
      <c r="AJ416" s="27">
        <v>0</v>
      </c>
      <c r="AK416" s="27">
        <v>0</v>
      </c>
      <c r="AL416" s="27">
        <v>0</v>
      </c>
      <c r="AM416" s="27">
        <v>0</v>
      </c>
      <c r="AN416" s="27">
        <v>0</v>
      </c>
      <c r="AO416" s="27">
        <v>0</v>
      </c>
      <c r="AP416" s="27">
        <v>0</v>
      </c>
    </row>
    <row r="417" spans="1:42" x14ac:dyDescent="0.2">
      <c r="A417" t="s">
        <v>512</v>
      </c>
      <c r="B417" s="23" t="s">
        <v>513</v>
      </c>
      <c r="C417" s="24">
        <v>2009</v>
      </c>
      <c r="D417" s="25">
        <v>0</v>
      </c>
      <c r="E417" s="25">
        <v>0</v>
      </c>
      <c r="F417" s="25">
        <v>0</v>
      </c>
      <c r="G417" s="25">
        <v>0</v>
      </c>
      <c r="H417" s="25">
        <v>0</v>
      </c>
      <c r="I417" s="25">
        <v>10</v>
      </c>
      <c r="J417" s="25">
        <v>34</v>
      </c>
      <c r="K417" s="25">
        <v>110</v>
      </c>
      <c r="L417" s="25">
        <v>351</v>
      </c>
      <c r="M417" s="25">
        <v>550</v>
      </c>
      <c r="N417" s="25">
        <v>44</v>
      </c>
      <c r="O417" s="25">
        <v>1011</v>
      </c>
      <c r="P417" s="26">
        <v>1055</v>
      </c>
      <c r="Q417" s="25">
        <v>520160.201</v>
      </c>
      <c r="R417" s="25">
        <v>992039.696</v>
      </c>
      <c r="S417" s="25">
        <v>1108231.0220000001</v>
      </c>
      <c r="T417" s="25">
        <v>1040514.496</v>
      </c>
      <c r="U417" s="25">
        <v>1141703.4110000001</v>
      </c>
      <c r="V417" s="25">
        <v>1134931.929</v>
      </c>
      <c r="W417" s="25">
        <v>847941.8</v>
      </c>
      <c r="X417" s="25">
        <v>489290.29200000002</v>
      </c>
      <c r="Y417" s="25">
        <v>299651.77899999998</v>
      </c>
      <c r="Z417" s="25">
        <v>111586.353</v>
      </c>
      <c r="AA417" s="25">
        <v>6785522.5550000006</v>
      </c>
      <c r="AB417" s="25">
        <v>411238.13199999998</v>
      </c>
      <c r="AC417" s="25">
        <v>7196760.6870000008</v>
      </c>
      <c r="AD417" s="27">
        <v>0</v>
      </c>
      <c r="AE417" s="27">
        <v>0</v>
      </c>
      <c r="AF417" s="27">
        <v>0</v>
      </c>
      <c r="AG417" s="27">
        <v>0</v>
      </c>
      <c r="AH417" s="27">
        <v>0</v>
      </c>
      <c r="AI417" s="27">
        <v>8.811101128162904E-6</v>
      </c>
      <c r="AJ417" s="27">
        <v>4.0097091569256286E-5</v>
      </c>
      <c r="AK417" s="27">
        <v>2.2481541489484527E-4</v>
      </c>
      <c r="AL417" s="27">
        <v>1.1713596400840991E-3</v>
      </c>
      <c r="AM417" s="27">
        <v>4.9289181446767064E-3</v>
      </c>
      <c r="AN417" s="27">
        <v>6.4843937432022867E-6</v>
      </c>
      <c r="AO417" s="27">
        <v>2.458429608857381E-3</v>
      </c>
      <c r="AP417" s="27">
        <v>1.4659373096922876E-4</v>
      </c>
    </row>
    <row r="418" spans="1:42" x14ac:dyDescent="0.2">
      <c r="A418" t="s">
        <v>514</v>
      </c>
      <c r="B418" s="23" t="s">
        <v>513</v>
      </c>
      <c r="C418" s="24">
        <v>2010</v>
      </c>
      <c r="D418" s="25">
        <v>0</v>
      </c>
      <c r="E418" s="25">
        <v>0</v>
      </c>
      <c r="F418" s="25">
        <v>0</v>
      </c>
      <c r="G418" s="25">
        <v>0</v>
      </c>
      <c r="H418" s="25">
        <v>0</v>
      </c>
      <c r="I418" s="25">
        <v>0</v>
      </c>
      <c r="J418" s="25">
        <v>0</v>
      </c>
      <c r="K418" s="25">
        <v>113</v>
      </c>
      <c r="L418" s="25">
        <v>329</v>
      </c>
      <c r="M418" s="25">
        <v>581</v>
      </c>
      <c r="N418" s="25">
        <v>0</v>
      </c>
      <c r="O418" s="25">
        <v>1023</v>
      </c>
      <c r="P418" s="26">
        <v>1023</v>
      </c>
      <c r="Q418" s="25">
        <v>491480.57299999997</v>
      </c>
      <c r="R418" s="25">
        <v>980611.00600000005</v>
      </c>
      <c r="S418" s="25">
        <v>1065176.642</v>
      </c>
      <c r="T418" s="25">
        <v>1020824.803</v>
      </c>
      <c r="U418" s="25">
        <v>1108666.9979999999</v>
      </c>
      <c r="V418" s="25">
        <v>1146428.6980000001</v>
      </c>
      <c r="W418" s="25">
        <v>868867.44900000002</v>
      </c>
      <c r="X418" s="25">
        <v>492348.85200000001</v>
      </c>
      <c r="Y418" s="25">
        <v>289073.951</v>
      </c>
      <c r="Z418" s="25">
        <v>107965.701</v>
      </c>
      <c r="AA418" s="25">
        <v>6682056.1689999998</v>
      </c>
      <c r="AB418" s="25">
        <v>397039.652</v>
      </c>
      <c r="AC418" s="25">
        <v>7079095.8209999995</v>
      </c>
      <c r="AD418" s="27">
        <v>0</v>
      </c>
      <c r="AE418" s="27">
        <v>0</v>
      </c>
      <c r="AF418" s="27">
        <v>0</v>
      </c>
      <c r="AG418" s="27">
        <v>0</v>
      </c>
      <c r="AH418" s="27">
        <v>0</v>
      </c>
      <c r="AI418" s="27">
        <v>0</v>
      </c>
      <c r="AJ418" s="27">
        <v>0</v>
      </c>
      <c r="AK418" s="27">
        <v>2.295120615006532E-4</v>
      </c>
      <c r="AL418" s="27">
        <v>1.138117076484695E-3</v>
      </c>
      <c r="AM418" s="27">
        <v>5.3813386530968755E-3</v>
      </c>
      <c r="AN418" s="27">
        <v>0</v>
      </c>
      <c r="AO418" s="27">
        <v>2.5765688511131379E-3</v>
      </c>
      <c r="AP418" s="27">
        <v>1.445099806341497E-4</v>
      </c>
    </row>
    <row r="419" spans="1:42" x14ac:dyDescent="0.2">
      <c r="A419" t="s">
        <v>515</v>
      </c>
      <c r="B419" s="23" t="s">
        <v>513</v>
      </c>
      <c r="C419" s="24">
        <v>2011</v>
      </c>
      <c r="D419" s="25">
        <v>0</v>
      </c>
      <c r="E419" s="25">
        <v>0</v>
      </c>
      <c r="F419" s="25">
        <v>0</v>
      </c>
      <c r="G419" s="25">
        <v>0</v>
      </c>
      <c r="H419" s="25">
        <v>0</v>
      </c>
      <c r="I419" s="25">
        <v>24</v>
      </c>
      <c r="J419" s="25">
        <v>57</v>
      </c>
      <c r="K419" s="25">
        <v>197</v>
      </c>
      <c r="L419" s="25">
        <v>346</v>
      </c>
      <c r="M419" s="25">
        <v>661</v>
      </c>
      <c r="N419" s="25">
        <v>81</v>
      </c>
      <c r="O419" s="25">
        <v>1204</v>
      </c>
      <c r="P419" s="26">
        <v>1285</v>
      </c>
      <c r="Q419" s="25">
        <v>508880.315</v>
      </c>
      <c r="R419" s="25">
        <v>1017991.387</v>
      </c>
      <c r="S419" s="25">
        <v>1117069.121</v>
      </c>
      <c r="T419" s="25">
        <v>1071799.1510000001</v>
      </c>
      <c r="U419" s="25">
        <v>1126467.4210000001</v>
      </c>
      <c r="V419" s="25">
        <v>1193534.93</v>
      </c>
      <c r="W419" s="25">
        <v>927378.223</v>
      </c>
      <c r="X419" s="25">
        <v>531499.228</v>
      </c>
      <c r="Y419" s="25">
        <v>302107.88099999999</v>
      </c>
      <c r="Z419" s="25">
        <v>117058.308</v>
      </c>
      <c r="AA419" s="25">
        <v>6963120.5479999995</v>
      </c>
      <c r="AB419" s="25">
        <v>419166.18900000001</v>
      </c>
      <c r="AC419" s="25">
        <v>7382286.7369999997</v>
      </c>
      <c r="AD419" s="27">
        <v>0</v>
      </c>
      <c r="AE419" s="27">
        <v>0</v>
      </c>
      <c r="AF419" s="27">
        <v>0</v>
      </c>
      <c r="AG419" s="27">
        <v>0</v>
      </c>
      <c r="AH419" s="27">
        <v>0</v>
      </c>
      <c r="AI419" s="27">
        <v>2.0108334826865938E-5</v>
      </c>
      <c r="AJ419" s="27">
        <v>6.1463595528056736E-5</v>
      </c>
      <c r="AK419" s="27">
        <v>3.7064964466891002E-4</v>
      </c>
      <c r="AL419" s="27">
        <v>1.1452862429629897E-3</v>
      </c>
      <c r="AM419" s="27">
        <v>5.6467585367798072E-3</v>
      </c>
      <c r="AN419" s="27">
        <v>1.1632715453025647E-5</v>
      </c>
      <c r="AO419" s="27">
        <v>2.8723690784134307E-3</v>
      </c>
      <c r="AP419" s="27">
        <v>1.7406530601955404E-4</v>
      </c>
    </row>
    <row r="420" spans="1:42" x14ac:dyDescent="0.2">
      <c r="A420" t="s">
        <v>516</v>
      </c>
      <c r="B420" s="23" t="s">
        <v>513</v>
      </c>
      <c r="C420" s="24">
        <v>2012</v>
      </c>
      <c r="D420" s="25">
        <v>0</v>
      </c>
      <c r="E420" s="25">
        <v>0</v>
      </c>
      <c r="F420" s="25">
        <v>0</v>
      </c>
      <c r="G420" s="25">
        <v>0</v>
      </c>
      <c r="H420" s="25">
        <v>0</v>
      </c>
      <c r="I420" s="25">
        <v>0</v>
      </c>
      <c r="J420" s="25">
        <v>20</v>
      </c>
      <c r="K420" s="25">
        <v>123</v>
      </c>
      <c r="L420" s="25">
        <v>330</v>
      </c>
      <c r="M420" s="25">
        <v>643</v>
      </c>
      <c r="N420" s="25">
        <v>20</v>
      </c>
      <c r="O420" s="25">
        <v>1096</v>
      </c>
      <c r="P420" s="26">
        <v>1116</v>
      </c>
      <c r="Q420" s="25">
        <v>484483.03700000001</v>
      </c>
      <c r="R420" s="25">
        <v>979830.39500000002</v>
      </c>
      <c r="S420" s="25">
        <v>1067079.6939999999</v>
      </c>
      <c r="T420" s="25">
        <v>1040960.182</v>
      </c>
      <c r="U420" s="25">
        <v>1065642.9180000001</v>
      </c>
      <c r="V420" s="25">
        <v>1147663.7379999999</v>
      </c>
      <c r="W420" s="25">
        <v>909371.35100000002</v>
      </c>
      <c r="X420" s="25">
        <v>526110.321</v>
      </c>
      <c r="Y420" s="25">
        <v>289142.076</v>
      </c>
      <c r="Z420" s="25">
        <v>114265.446</v>
      </c>
      <c r="AA420" s="25">
        <v>6695031.3149999995</v>
      </c>
      <c r="AB420" s="25">
        <v>403407.522</v>
      </c>
      <c r="AC420" s="25">
        <v>7098438.8369999994</v>
      </c>
      <c r="AD420" s="27">
        <v>0</v>
      </c>
      <c r="AE420" s="27">
        <v>0</v>
      </c>
      <c r="AF420" s="27">
        <v>0</v>
      </c>
      <c r="AG420" s="27">
        <v>0</v>
      </c>
      <c r="AH420" s="27">
        <v>0</v>
      </c>
      <c r="AI420" s="27">
        <v>0</v>
      </c>
      <c r="AJ420" s="27">
        <v>2.1993215398755179E-5</v>
      </c>
      <c r="AK420" s="27">
        <v>2.3379126979719526E-4</v>
      </c>
      <c r="AL420" s="27">
        <v>1.1413074311605897E-3</v>
      </c>
      <c r="AM420" s="27">
        <v>5.6272479783608421E-3</v>
      </c>
      <c r="AN420" s="27">
        <v>2.9872899855136825E-6</v>
      </c>
      <c r="AO420" s="27">
        <v>2.716855636618496E-3</v>
      </c>
      <c r="AP420" s="27">
        <v>1.5721766794452697E-4</v>
      </c>
    </row>
    <row r="421" spans="1:42" x14ac:dyDescent="0.2">
      <c r="A421" t="s">
        <v>517</v>
      </c>
      <c r="B421" s="23" t="s">
        <v>513</v>
      </c>
      <c r="C421" s="24">
        <v>2013</v>
      </c>
      <c r="D421" s="25">
        <v>0</v>
      </c>
      <c r="E421" s="25">
        <v>0</v>
      </c>
      <c r="F421" s="25">
        <v>0</v>
      </c>
      <c r="G421" s="25">
        <v>0</v>
      </c>
      <c r="H421" s="25">
        <v>0</v>
      </c>
      <c r="I421" s="25">
        <v>10</v>
      </c>
      <c r="J421" s="25">
        <v>36</v>
      </c>
      <c r="K421" s="25">
        <v>195</v>
      </c>
      <c r="L421" s="25">
        <v>382</v>
      </c>
      <c r="M421" s="25">
        <v>649</v>
      </c>
      <c r="N421" s="25">
        <v>46</v>
      </c>
      <c r="O421" s="25">
        <v>1226</v>
      </c>
      <c r="P421" s="26">
        <v>1272</v>
      </c>
      <c r="Q421" s="25">
        <v>514047.91600000003</v>
      </c>
      <c r="R421" s="25">
        <v>1039829.04</v>
      </c>
      <c r="S421" s="25">
        <v>1111505.6910000001</v>
      </c>
      <c r="T421" s="25">
        <v>1111687.7919999999</v>
      </c>
      <c r="U421" s="25">
        <v>1102910.825</v>
      </c>
      <c r="V421" s="25">
        <v>1202101.9550000001</v>
      </c>
      <c r="W421" s="25">
        <v>978937.39599999995</v>
      </c>
      <c r="X421" s="25">
        <v>582322.78</v>
      </c>
      <c r="Y421" s="25">
        <v>309379.87400000001</v>
      </c>
      <c r="Z421" s="25">
        <v>125104.548</v>
      </c>
      <c r="AA421" s="25">
        <v>7061020.6149999993</v>
      </c>
      <c r="AB421" s="25">
        <v>434484.42200000002</v>
      </c>
      <c r="AC421" s="25">
        <v>7495505.0369999995</v>
      </c>
      <c r="AD421" s="27">
        <v>0</v>
      </c>
      <c r="AE421" s="27">
        <v>0</v>
      </c>
      <c r="AF421" s="27">
        <v>0</v>
      </c>
      <c r="AG421" s="27">
        <v>0</v>
      </c>
      <c r="AH421" s="27">
        <v>0</v>
      </c>
      <c r="AI421" s="27">
        <v>8.3187619472759278E-6</v>
      </c>
      <c r="AJ421" s="27">
        <v>3.6774568166563335E-5</v>
      </c>
      <c r="AK421" s="27">
        <v>3.3486582819239872E-4</v>
      </c>
      <c r="AL421" s="27">
        <v>1.2347280224181616E-3</v>
      </c>
      <c r="AM421" s="27">
        <v>5.1876611232391009E-3</v>
      </c>
      <c r="AN421" s="27">
        <v>6.5146389605888447E-6</v>
      </c>
      <c r="AO421" s="27">
        <v>2.8217352289790494E-3</v>
      </c>
      <c r="AP421" s="27">
        <v>1.6970170705256509E-4</v>
      </c>
    </row>
    <row r="422" spans="1:42" x14ac:dyDescent="0.2">
      <c r="A422" t="s">
        <v>518</v>
      </c>
      <c r="B422" s="23" t="s">
        <v>513</v>
      </c>
      <c r="C422" s="24">
        <v>2014</v>
      </c>
      <c r="D422" s="25">
        <v>0</v>
      </c>
      <c r="E422" s="25">
        <v>0</v>
      </c>
      <c r="F422" s="25">
        <v>0</v>
      </c>
      <c r="G422" s="25">
        <v>0</v>
      </c>
      <c r="H422" s="25">
        <v>11</v>
      </c>
      <c r="I422" s="25">
        <v>29</v>
      </c>
      <c r="J422" s="25">
        <v>104</v>
      </c>
      <c r="K422" s="25">
        <v>237</v>
      </c>
      <c r="L422" s="25">
        <v>372</v>
      </c>
      <c r="M422" s="25">
        <v>620</v>
      </c>
      <c r="N422" s="25">
        <v>144</v>
      </c>
      <c r="O422" s="25">
        <v>1229</v>
      </c>
      <c r="P422" s="26">
        <v>1373</v>
      </c>
      <c r="Q422" s="25">
        <v>504885.027</v>
      </c>
      <c r="R422" s="25">
        <v>1031533.098</v>
      </c>
      <c r="S422" s="25">
        <v>1120390.7050000001</v>
      </c>
      <c r="T422" s="25">
        <v>1121477.3060000001</v>
      </c>
      <c r="U422" s="25">
        <v>1089345.2339999999</v>
      </c>
      <c r="V422" s="25">
        <v>1190254.5730000001</v>
      </c>
      <c r="W422" s="25">
        <v>1002775.754</v>
      </c>
      <c r="X422" s="25">
        <v>612465.08700000006</v>
      </c>
      <c r="Y422" s="25">
        <v>310641.24</v>
      </c>
      <c r="Z422" s="25">
        <v>129442.75900000001</v>
      </c>
      <c r="AA422" s="25">
        <v>7060661.6969999997</v>
      </c>
      <c r="AB422" s="25">
        <v>440083.99900000001</v>
      </c>
      <c r="AC422" s="25">
        <v>7500745.6959999995</v>
      </c>
      <c r="AD422" s="27">
        <v>0</v>
      </c>
      <c r="AE422" s="27">
        <v>0</v>
      </c>
      <c r="AF422" s="27">
        <v>0</v>
      </c>
      <c r="AG422" s="27">
        <v>0</v>
      </c>
      <c r="AH422" s="27">
        <v>1.0097808900864939E-5</v>
      </c>
      <c r="AI422" s="27">
        <v>2.4364535669799102E-5</v>
      </c>
      <c r="AJ422" s="27">
        <v>1.0371212066621228E-4</v>
      </c>
      <c r="AK422" s="27">
        <v>3.8696083259354825E-4</v>
      </c>
      <c r="AL422" s="27">
        <v>1.1975229045570383E-3</v>
      </c>
      <c r="AM422" s="27">
        <v>4.7897619363938305E-3</v>
      </c>
      <c r="AN422" s="27">
        <v>2.0394689078671488E-5</v>
      </c>
      <c r="AO422" s="27">
        <v>2.7926486825075409E-3</v>
      </c>
      <c r="AP422" s="27">
        <v>1.8304846686539365E-4</v>
      </c>
    </row>
    <row r="423" spans="1:42" x14ac:dyDescent="0.2">
      <c r="A423" t="s">
        <v>519</v>
      </c>
      <c r="B423" s="23" t="s">
        <v>513</v>
      </c>
      <c r="C423" s="24">
        <v>2015</v>
      </c>
      <c r="D423" s="25">
        <v>0</v>
      </c>
      <c r="E423" s="25">
        <v>0</v>
      </c>
      <c r="F423" s="25">
        <v>0</v>
      </c>
      <c r="G423" s="25">
        <v>0</v>
      </c>
      <c r="H423" s="25">
        <v>0</v>
      </c>
      <c r="I423" s="25">
        <v>0</v>
      </c>
      <c r="J423" s="25">
        <v>101</v>
      </c>
      <c r="K423" s="25">
        <v>224</v>
      </c>
      <c r="L423" s="25">
        <v>350</v>
      </c>
      <c r="M423" s="25">
        <v>632</v>
      </c>
      <c r="N423" s="25">
        <v>101</v>
      </c>
      <c r="O423" s="25">
        <v>1206</v>
      </c>
      <c r="P423" s="26">
        <v>1307</v>
      </c>
      <c r="Q423" s="25">
        <v>519156.76799999998</v>
      </c>
      <c r="R423" s="25">
        <v>1053620.382</v>
      </c>
      <c r="S423" s="25">
        <v>1150864.8640000001</v>
      </c>
      <c r="T423" s="25">
        <v>1162712.5460000001</v>
      </c>
      <c r="U423" s="25">
        <v>1102699.5279999999</v>
      </c>
      <c r="V423" s="25">
        <v>1195958.9739999999</v>
      </c>
      <c r="W423" s="25">
        <v>1033636.951</v>
      </c>
      <c r="X423" s="25">
        <v>645862.08499999996</v>
      </c>
      <c r="Y423" s="25">
        <v>323496.64199999999</v>
      </c>
      <c r="Z423" s="25">
        <v>138347.98800000001</v>
      </c>
      <c r="AA423" s="25">
        <v>7218650.0129999993</v>
      </c>
      <c r="AB423" s="25">
        <v>461844.63</v>
      </c>
      <c r="AC423" s="25">
        <v>7680494.6429999992</v>
      </c>
      <c r="AD423" s="27">
        <v>0</v>
      </c>
      <c r="AE423" s="27">
        <v>0</v>
      </c>
      <c r="AF423" s="27">
        <v>0</v>
      </c>
      <c r="AG423" s="27">
        <v>0</v>
      </c>
      <c r="AH423" s="27">
        <v>0</v>
      </c>
      <c r="AI423" s="27">
        <v>0</v>
      </c>
      <c r="AJ423" s="27">
        <v>9.7713225037366147E-5</v>
      </c>
      <c r="AK423" s="27">
        <v>3.4682326955297278E-4</v>
      </c>
      <c r="AL423" s="27">
        <v>1.0819277685114271E-3</v>
      </c>
      <c r="AM423" s="27">
        <v>4.5681907567748647E-3</v>
      </c>
      <c r="AN423" s="27">
        <v>1.3991535788285904E-5</v>
      </c>
      <c r="AO423" s="27">
        <v>2.6112677763515404E-3</v>
      </c>
      <c r="AP423" s="27">
        <v>1.7017133150287389E-4</v>
      </c>
    </row>
    <row r="424" spans="1:42" x14ac:dyDescent="0.2">
      <c r="A424" t="s">
        <v>520</v>
      </c>
      <c r="B424" s="23" t="s">
        <v>513</v>
      </c>
      <c r="C424" s="24">
        <v>2016</v>
      </c>
      <c r="D424" s="25">
        <v>0</v>
      </c>
      <c r="E424" s="25">
        <v>0</v>
      </c>
      <c r="F424" s="25">
        <v>0</v>
      </c>
      <c r="G424" s="25">
        <v>0</v>
      </c>
      <c r="H424" s="25">
        <v>0</v>
      </c>
      <c r="I424" s="25">
        <v>0</v>
      </c>
      <c r="J424" s="25">
        <v>80</v>
      </c>
      <c r="K424" s="25">
        <v>193</v>
      </c>
      <c r="L424" s="25">
        <v>295</v>
      </c>
      <c r="M424" s="25">
        <v>494</v>
      </c>
      <c r="N424" s="25">
        <v>80</v>
      </c>
      <c r="O424" s="25">
        <v>982</v>
      </c>
      <c r="P424" s="26">
        <v>1062</v>
      </c>
      <c r="Q424" s="25">
        <v>504927.08199999999</v>
      </c>
      <c r="R424" s="25">
        <v>1028817.17</v>
      </c>
      <c r="S424" s="25">
        <v>1129045.1640000001</v>
      </c>
      <c r="T424" s="25">
        <v>1143409.2350000001</v>
      </c>
      <c r="U424" s="25">
        <v>1080543.0090000001</v>
      </c>
      <c r="V424" s="25">
        <v>1159132.4720000001</v>
      </c>
      <c r="W424" s="25">
        <v>1022770.474</v>
      </c>
      <c r="X424" s="25">
        <v>658056.87</v>
      </c>
      <c r="Y424" s="25">
        <v>319672.10800000001</v>
      </c>
      <c r="Z424" s="25">
        <v>132259.74100000001</v>
      </c>
      <c r="AA424" s="25">
        <v>7068644.6060000006</v>
      </c>
      <c r="AB424" s="25">
        <v>451931.84900000005</v>
      </c>
      <c r="AC424" s="25">
        <v>7520576.455000001</v>
      </c>
      <c r="AD424" s="27">
        <v>0</v>
      </c>
      <c r="AE424" s="27">
        <v>0</v>
      </c>
      <c r="AF424" s="27">
        <v>0</v>
      </c>
      <c r="AG424" s="27">
        <v>0</v>
      </c>
      <c r="AH424" s="27">
        <v>0</v>
      </c>
      <c r="AI424" s="27">
        <v>0</v>
      </c>
      <c r="AJ424" s="27">
        <v>7.8218918157780141E-5</v>
      </c>
      <c r="AK424" s="27">
        <v>2.9328772147003041E-4</v>
      </c>
      <c r="AL424" s="27">
        <v>9.2282057964218763E-4</v>
      </c>
      <c r="AM424" s="27">
        <v>3.7350746059604031E-3</v>
      </c>
      <c r="AN424" s="27">
        <v>1.1317586957490333E-5</v>
      </c>
      <c r="AO424" s="27">
        <v>2.1728939931383324E-3</v>
      </c>
      <c r="AP424" s="27">
        <v>1.4121257942852731E-4</v>
      </c>
    </row>
    <row r="425" spans="1:42" x14ac:dyDescent="0.2">
      <c r="A425" t="s">
        <v>521</v>
      </c>
      <c r="B425" s="28" t="s">
        <v>513</v>
      </c>
      <c r="C425" s="24">
        <v>2017</v>
      </c>
      <c r="D425" s="25">
        <v>0</v>
      </c>
      <c r="E425" s="25">
        <v>0</v>
      </c>
      <c r="F425" s="25">
        <v>0</v>
      </c>
      <c r="G425" s="25">
        <v>0</v>
      </c>
      <c r="H425" s="25">
        <v>0</v>
      </c>
      <c r="I425" s="25">
        <v>13</v>
      </c>
      <c r="J425" s="25">
        <v>72</v>
      </c>
      <c r="K425" s="25">
        <v>201</v>
      </c>
      <c r="L425" s="25">
        <v>315</v>
      </c>
      <c r="M425" s="25">
        <v>511</v>
      </c>
      <c r="N425" s="25">
        <v>85</v>
      </c>
      <c r="O425" s="25">
        <v>1027</v>
      </c>
      <c r="P425" s="26">
        <v>1112</v>
      </c>
      <c r="Q425" s="25">
        <v>504724</v>
      </c>
      <c r="R425" s="25">
        <v>1028939</v>
      </c>
      <c r="S425" s="25">
        <v>1121874</v>
      </c>
      <c r="T425" s="25">
        <v>1149295</v>
      </c>
      <c r="U425" s="25">
        <v>1080076</v>
      </c>
      <c r="V425" s="25">
        <v>1149272</v>
      </c>
      <c r="W425" s="25">
        <v>1038827</v>
      </c>
      <c r="X425" s="25">
        <v>684948</v>
      </c>
      <c r="Y425" s="25">
        <v>330496</v>
      </c>
      <c r="Z425" s="25">
        <v>137011</v>
      </c>
      <c r="AA425" s="25">
        <v>7073007</v>
      </c>
      <c r="AB425" s="25">
        <v>467507</v>
      </c>
      <c r="AC425" s="25">
        <v>7540514</v>
      </c>
      <c r="AD425" s="27">
        <v>0</v>
      </c>
      <c r="AE425" s="27">
        <v>0</v>
      </c>
      <c r="AF425" s="27">
        <v>0</v>
      </c>
      <c r="AG425" s="27">
        <v>0</v>
      </c>
      <c r="AH425" s="27">
        <v>0</v>
      </c>
      <c r="AI425" s="27">
        <v>1.131150850277393E-5</v>
      </c>
      <c r="AJ425" s="27">
        <v>6.9308941719843634E-5</v>
      </c>
      <c r="AK425" s="27">
        <v>2.9345293365335762E-4</v>
      </c>
      <c r="AL425" s="27">
        <v>9.5311289697908594E-4</v>
      </c>
      <c r="AM425" s="27">
        <v>3.7296275481530682E-3</v>
      </c>
      <c r="AN425" s="27">
        <v>1.2017519564168393E-5</v>
      </c>
      <c r="AO425" s="27">
        <v>2.196758551208859E-3</v>
      </c>
      <c r="AP425" s="27">
        <v>1.4747005310248082E-4</v>
      </c>
    </row>
    <row r="426" spans="1:42" x14ac:dyDescent="0.2">
      <c r="A426" t="s">
        <v>522</v>
      </c>
      <c r="B426" s="23" t="s">
        <v>523</v>
      </c>
      <c r="C426" s="24">
        <v>2009</v>
      </c>
      <c r="D426" s="25">
        <v>0</v>
      </c>
      <c r="E426" s="25">
        <v>0</v>
      </c>
      <c r="F426" s="25">
        <v>0</v>
      </c>
      <c r="G426" s="25">
        <v>0</v>
      </c>
      <c r="H426" s="25">
        <v>0</v>
      </c>
      <c r="I426" s="25">
        <v>33</v>
      </c>
      <c r="J426" s="25">
        <v>23</v>
      </c>
      <c r="K426" s="25">
        <v>26</v>
      </c>
      <c r="L426" s="25">
        <v>144</v>
      </c>
      <c r="M426" s="25">
        <v>320</v>
      </c>
      <c r="N426" s="25">
        <v>56</v>
      </c>
      <c r="O426" s="25">
        <v>490</v>
      </c>
      <c r="P426" s="26">
        <v>546</v>
      </c>
      <c r="Q426" s="25">
        <v>431513.32900000003</v>
      </c>
      <c r="R426" s="25">
        <v>844117.80799999996</v>
      </c>
      <c r="S426" s="25">
        <v>900477.19400000002</v>
      </c>
      <c r="T426" s="25">
        <v>895432.03399999999</v>
      </c>
      <c r="U426" s="25">
        <v>922174.39899999998</v>
      </c>
      <c r="V426" s="25">
        <v>972846.6</v>
      </c>
      <c r="W426" s="25">
        <v>738332.50100000005</v>
      </c>
      <c r="X426" s="25">
        <v>400285.478</v>
      </c>
      <c r="Y426" s="25">
        <v>255177.587</v>
      </c>
      <c r="Z426" s="25">
        <v>103078.38499999999</v>
      </c>
      <c r="AA426" s="25">
        <v>5704893.8650000002</v>
      </c>
      <c r="AB426" s="25">
        <v>358255.97200000001</v>
      </c>
      <c r="AC426" s="25">
        <v>6063149.8370000003</v>
      </c>
      <c r="AD426" s="27">
        <v>0</v>
      </c>
      <c r="AE426" s="27">
        <v>0</v>
      </c>
      <c r="AF426" s="27">
        <v>0</v>
      </c>
      <c r="AG426" s="27">
        <v>0</v>
      </c>
      <c r="AH426" s="27">
        <v>0</v>
      </c>
      <c r="AI426" s="27">
        <v>3.3921072448626535E-5</v>
      </c>
      <c r="AJ426" s="27">
        <v>3.1151276652251828E-5</v>
      </c>
      <c r="AK426" s="27">
        <v>6.4953642909823468E-5</v>
      </c>
      <c r="AL426" s="27">
        <v>5.6431288379570738E-4</v>
      </c>
      <c r="AM426" s="27">
        <v>3.1044335822684845E-3</v>
      </c>
      <c r="AN426" s="27">
        <v>9.8161335381828348E-6</v>
      </c>
      <c r="AO426" s="27">
        <v>1.3677371440998615E-3</v>
      </c>
      <c r="AP426" s="27">
        <v>9.0052203009740662E-5</v>
      </c>
    </row>
    <row r="427" spans="1:42" x14ac:dyDescent="0.2">
      <c r="A427" t="s">
        <v>524</v>
      </c>
      <c r="B427" s="23" t="s">
        <v>523</v>
      </c>
      <c r="C427" s="24">
        <v>2010</v>
      </c>
      <c r="D427" s="25">
        <v>0</v>
      </c>
      <c r="E427" s="25">
        <v>0</v>
      </c>
      <c r="F427" s="25">
        <v>0</v>
      </c>
      <c r="G427" s="25">
        <v>0</v>
      </c>
      <c r="H427" s="25">
        <v>0</v>
      </c>
      <c r="I427" s="25">
        <v>0</v>
      </c>
      <c r="J427" s="25">
        <v>11</v>
      </c>
      <c r="K427" s="25">
        <v>0</v>
      </c>
      <c r="L427" s="25">
        <v>102</v>
      </c>
      <c r="M427" s="25">
        <v>298</v>
      </c>
      <c r="N427" s="25">
        <v>11</v>
      </c>
      <c r="O427" s="25">
        <v>400</v>
      </c>
      <c r="P427" s="26">
        <v>411</v>
      </c>
      <c r="Q427" s="25">
        <v>425379.18199999997</v>
      </c>
      <c r="R427" s="25">
        <v>853474.21</v>
      </c>
      <c r="S427" s="25">
        <v>915993.04799999995</v>
      </c>
      <c r="T427" s="25">
        <v>895183.06700000004</v>
      </c>
      <c r="U427" s="25">
        <v>921788.90500000003</v>
      </c>
      <c r="V427" s="25">
        <v>977533.29299999995</v>
      </c>
      <c r="W427" s="25">
        <v>774018.30900000001</v>
      </c>
      <c r="X427" s="25">
        <v>415531.68199999997</v>
      </c>
      <c r="Y427" s="25">
        <v>253453.777</v>
      </c>
      <c r="Z427" s="25">
        <v>106946.409</v>
      </c>
      <c r="AA427" s="25">
        <v>5763370.0140000004</v>
      </c>
      <c r="AB427" s="25">
        <v>360400.18599999999</v>
      </c>
      <c r="AC427" s="25">
        <v>6123770.2000000002</v>
      </c>
      <c r="AD427" s="27">
        <v>0</v>
      </c>
      <c r="AE427" s="27">
        <v>0</v>
      </c>
      <c r="AF427" s="27">
        <v>0</v>
      </c>
      <c r="AG427" s="27">
        <v>0</v>
      </c>
      <c r="AH427" s="27">
        <v>0</v>
      </c>
      <c r="AI427" s="27">
        <v>0</v>
      </c>
      <c r="AJ427" s="27">
        <v>1.4211550130140396E-5</v>
      </c>
      <c r="AK427" s="27">
        <v>0</v>
      </c>
      <c r="AL427" s="27">
        <v>4.0244024455788637E-4</v>
      </c>
      <c r="AM427" s="27">
        <v>2.7864423199099654E-3</v>
      </c>
      <c r="AN427" s="27">
        <v>1.9086055507939835E-6</v>
      </c>
      <c r="AO427" s="27">
        <v>1.1098773406293414E-3</v>
      </c>
      <c r="AP427" s="27">
        <v>6.7115516516279465E-5</v>
      </c>
    </row>
    <row r="428" spans="1:42" x14ac:dyDescent="0.2">
      <c r="A428" t="s">
        <v>525</v>
      </c>
      <c r="B428" s="23" t="s">
        <v>523</v>
      </c>
      <c r="C428" s="24">
        <v>2011</v>
      </c>
      <c r="D428" s="25">
        <v>0</v>
      </c>
      <c r="E428" s="25">
        <v>0</v>
      </c>
      <c r="F428" s="25">
        <v>0</v>
      </c>
      <c r="G428" s="25">
        <v>0</v>
      </c>
      <c r="H428" s="25">
        <v>0</v>
      </c>
      <c r="I428" s="25">
        <v>0</v>
      </c>
      <c r="J428" s="25">
        <v>12</v>
      </c>
      <c r="K428" s="25">
        <v>46</v>
      </c>
      <c r="L428" s="25">
        <v>158</v>
      </c>
      <c r="M428" s="25">
        <v>365</v>
      </c>
      <c r="N428" s="25">
        <v>12</v>
      </c>
      <c r="O428" s="25">
        <v>569</v>
      </c>
      <c r="P428" s="26">
        <v>581</v>
      </c>
      <c r="Q428" s="25">
        <v>431446.05</v>
      </c>
      <c r="R428" s="25">
        <v>858672.201</v>
      </c>
      <c r="S428" s="25">
        <v>921586.12300000002</v>
      </c>
      <c r="T428" s="25">
        <v>915263.39800000004</v>
      </c>
      <c r="U428" s="25">
        <v>912897.66399999999</v>
      </c>
      <c r="V428" s="25">
        <v>978297.68700000003</v>
      </c>
      <c r="W428" s="25">
        <v>805824.68099999998</v>
      </c>
      <c r="X428" s="25">
        <v>437026.83799999999</v>
      </c>
      <c r="Y428" s="25">
        <v>256535.084</v>
      </c>
      <c r="Z428" s="25">
        <v>111299.75</v>
      </c>
      <c r="AA428" s="25">
        <v>5823987.8039999995</v>
      </c>
      <c r="AB428" s="25">
        <v>367834.83400000003</v>
      </c>
      <c r="AC428" s="25">
        <v>6191822.6379999993</v>
      </c>
      <c r="AD428" s="27">
        <v>0</v>
      </c>
      <c r="AE428" s="27">
        <v>0</v>
      </c>
      <c r="AF428" s="27">
        <v>0</v>
      </c>
      <c r="AG428" s="27">
        <v>0</v>
      </c>
      <c r="AH428" s="27">
        <v>0</v>
      </c>
      <c r="AI428" s="27">
        <v>0</v>
      </c>
      <c r="AJ428" s="27">
        <v>1.4891576645565664E-5</v>
      </c>
      <c r="AK428" s="27">
        <v>1.0525669364040292E-4</v>
      </c>
      <c r="AL428" s="27">
        <v>6.1590016280190353E-4</v>
      </c>
      <c r="AM428" s="27">
        <v>3.279432343738418E-3</v>
      </c>
      <c r="AN428" s="27">
        <v>2.0604438752014941E-6</v>
      </c>
      <c r="AO428" s="27">
        <v>1.5468899283203829E-3</v>
      </c>
      <c r="AP428" s="27">
        <v>9.3833437094003537E-5</v>
      </c>
    </row>
    <row r="429" spans="1:42" x14ac:dyDescent="0.2">
      <c r="A429" t="s">
        <v>526</v>
      </c>
      <c r="B429" s="23" t="s">
        <v>523</v>
      </c>
      <c r="C429" s="24">
        <v>2012</v>
      </c>
      <c r="D429" s="25">
        <v>0</v>
      </c>
      <c r="E429" s="25">
        <v>0</v>
      </c>
      <c r="F429" s="25">
        <v>0</v>
      </c>
      <c r="G429" s="25">
        <v>0</v>
      </c>
      <c r="H429" s="25">
        <v>0</v>
      </c>
      <c r="I429" s="25">
        <v>0</v>
      </c>
      <c r="J429" s="25">
        <v>0</v>
      </c>
      <c r="K429" s="25">
        <v>10</v>
      </c>
      <c r="L429" s="25">
        <v>155</v>
      </c>
      <c r="M429" s="25">
        <v>356</v>
      </c>
      <c r="N429" s="25">
        <v>0</v>
      </c>
      <c r="O429" s="25">
        <v>521</v>
      </c>
      <c r="P429" s="26">
        <v>521</v>
      </c>
      <c r="Q429" s="25">
        <v>439010.62699999998</v>
      </c>
      <c r="R429" s="25">
        <v>868375.25600000005</v>
      </c>
      <c r="S429" s="25">
        <v>931726.18500000006</v>
      </c>
      <c r="T429" s="25">
        <v>943523.18099999998</v>
      </c>
      <c r="U429" s="25">
        <v>916011.49699999997</v>
      </c>
      <c r="V429" s="25">
        <v>985833.85600000003</v>
      </c>
      <c r="W429" s="25">
        <v>840025.50899999996</v>
      </c>
      <c r="X429" s="25">
        <v>466808.016</v>
      </c>
      <c r="Y429" s="25">
        <v>260373.06200000001</v>
      </c>
      <c r="Z429" s="25">
        <v>114731.891</v>
      </c>
      <c r="AA429" s="25">
        <v>5924506.1109999996</v>
      </c>
      <c r="AB429" s="25">
        <v>375104.95299999998</v>
      </c>
      <c r="AC429" s="25">
        <v>6299611.0639999993</v>
      </c>
      <c r="AD429" s="27">
        <v>0</v>
      </c>
      <c r="AE429" s="27">
        <v>0</v>
      </c>
      <c r="AF429" s="27">
        <v>0</v>
      </c>
      <c r="AG429" s="27">
        <v>0</v>
      </c>
      <c r="AH429" s="27">
        <v>0</v>
      </c>
      <c r="AI429" s="27">
        <v>0</v>
      </c>
      <c r="AJ429" s="27">
        <v>0</v>
      </c>
      <c r="AK429" s="27">
        <v>2.142208286328999E-5</v>
      </c>
      <c r="AL429" s="27">
        <v>5.9529967812107999E-4</v>
      </c>
      <c r="AM429" s="27">
        <v>3.1028861888103979E-3</v>
      </c>
      <c r="AN429" s="27">
        <v>0</v>
      </c>
      <c r="AO429" s="27">
        <v>1.388944602925571E-3</v>
      </c>
      <c r="AP429" s="27">
        <v>8.270351847232708E-5</v>
      </c>
    </row>
    <row r="430" spans="1:42" x14ac:dyDescent="0.2">
      <c r="A430" t="s">
        <v>527</v>
      </c>
      <c r="B430" s="23" t="s">
        <v>523</v>
      </c>
      <c r="C430" s="24">
        <v>2013</v>
      </c>
      <c r="D430" s="25">
        <v>0</v>
      </c>
      <c r="E430" s="25">
        <v>0</v>
      </c>
      <c r="F430" s="25">
        <v>0</v>
      </c>
      <c r="G430" s="25">
        <v>0</v>
      </c>
      <c r="H430" s="25">
        <v>0</v>
      </c>
      <c r="I430" s="25">
        <v>0</v>
      </c>
      <c r="J430" s="25">
        <v>10</v>
      </c>
      <c r="K430" s="25">
        <v>22</v>
      </c>
      <c r="L430" s="25">
        <v>158</v>
      </c>
      <c r="M430" s="25">
        <v>416</v>
      </c>
      <c r="N430" s="25">
        <v>10</v>
      </c>
      <c r="O430" s="25">
        <v>596</v>
      </c>
      <c r="P430" s="26">
        <v>606</v>
      </c>
      <c r="Q430" s="25">
        <v>439044.24400000001</v>
      </c>
      <c r="R430" s="25">
        <v>867937.19799999997</v>
      </c>
      <c r="S430" s="25">
        <v>926967.9</v>
      </c>
      <c r="T430" s="25">
        <v>953260.40599999996</v>
      </c>
      <c r="U430" s="25">
        <v>907758.80099999998</v>
      </c>
      <c r="V430" s="25">
        <v>966288.59900000005</v>
      </c>
      <c r="W430" s="25">
        <v>854229.29599999997</v>
      </c>
      <c r="X430" s="25">
        <v>486829.64399999997</v>
      </c>
      <c r="Y430" s="25">
        <v>257823.16099999999</v>
      </c>
      <c r="Z430" s="25">
        <v>117463.72900000001</v>
      </c>
      <c r="AA430" s="25">
        <v>5915486.4440000001</v>
      </c>
      <c r="AB430" s="25">
        <v>375286.89</v>
      </c>
      <c r="AC430" s="25">
        <v>6290773.3339999998</v>
      </c>
      <c r="AD430" s="27">
        <v>0</v>
      </c>
      <c r="AE430" s="27">
        <v>0</v>
      </c>
      <c r="AF430" s="27">
        <v>0</v>
      </c>
      <c r="AG430" s="27">
        <v>0</v>
      </c>
      <c r="AH430" s="27">
        <v>0</v>
      </c>
      <c r="AI430" s="27">
        <v>0</v>
      </c>
      <c r="AJ430" s="27">
        <v>1.1706458730490555E-5</v>
      </c>
      <c r="AK430" s="27">
        <v>4.5190345886167939E-5</v>
      </c>
      <c r="AL430" s="27">
        <v>6.1282314353441664E-4</v>
      </c>
      <c r="AM430" s="27">
        <v>3.5415187610807076E-3</v>
      </c>
      <c r="AN430" s="27">
        <v>1.6904780519179227E-6</v>
      </c>
      <c r="AO430" s="27">
        <v>1.5881183592637621E-3</v>
      </c>
      <c r="AP430" s="27">
        <v>9.6331558589899755E-5</v>
      </c>
    </row>
    <row r="431" spans="1:42" x14ac:dyDescent="0.2">
      <c r="A431" t="s">
        <v>528</v>
      </c>
      <c r="B431" s="23" t="s">
        <v>523</v>
      </c>
      <c r="C431" s="24">
        <v>2014</v>
      </c>
      <c r="D431" s="25">
        <v>0</v>
      </c>
      <c r="E431" s="25">
        <v>0</v>
      </c>
      <c r="F431" s="25">
        <v>0</v>
      </c>
      <c r="G431" s="25">
        <v>0</v>
      </c>
      <c r="H431" s="25">
        <v>11</v>
      </c>
      <c r="I431" s="25">
        <v>14</v>
      </c>
      <c r="J431" s="25">
        <v>30</v>
      </c>
      <c r="K431" s="25">
        <v>47</v>
      </c>
      <c r="L431" s="25">
        <v>133</v>
      </c>
      <c r="M431" s="25">
        <v>329</v>
      </c>
      <c r="N431" s="25">
        <v>55</v>
      </c>
      <c r="O431" s="25">
        <v>509</v>
      </c>
      <c r="P431" s="26">
        <v>564</v>
      </c>
      <c r="Q431" s="25">
        <v>446753.47200000001</v>
      </c>
      <c r="R431" s="25">
        <v>884069.02300000004</v>
      </c>
      <c r="S431" s="25">
        <v>935517.06400000001</v>
      </c>
      <c r="T431" s="25">
        <v>983400.26100000006</v>
      </c>
      <c r="U431" s="25">
        <v>916947.79299999995</v>
      </c>
      <c r="V431" s="25">
        <v>968526.49199999997</v>
      </c>
      <c r="W431" s="25">
        <v>884994.39800000004</v>
      </c>
      <c r="X431" s="25">
        <v>525244.91899999999</v>
      </c>
      <c r="Y431" s="25">
        <v>264004.97399999999</v>
      </c>
      <c r="Z431" s="25">
        <v>124059.685</v>
      </c>
      <c r="AA431" s="25">
        <v>6020208.5030000005</v>
      </c>
      <c r="AB431" s="25">
        <v>388064.65899999999</v>
      </c>
      <c r="AC431" s="25">
        <v>6408273.1620000005</v>
      </c>
      <c r="AD431" s="27">
        <v>0</v>
      </c>
      <c r="AE431" s="27">
        <v>0</v>
      </c>
      <c r="AF431" s="27">
        <v>0</v>
      </c>
      <c r="AG431" s="27">
        <v>0</v>
      </c>
      <c r="AH431" s="27">
        <v>1.1996320929036797E-5</v>
      </c>
      <c r="AI431" s="27">
        <v>1.4454947918967198E-5</v>
      </c>
      <c r="AJ431" s="27">
        <v>3.3898519660460042E-5</v>
      </c>
      <c r="AK431" s="27">
        <v>8.9482065032598631E-5</v>
      </c>
      <c r="AL431" s="27">
        <v>5.0377838714508463E-4</v>
      </c>
      <c r="AM431" s="27">
        <v>2.6519493419639105E-3</v>
      </c>
      <c r="AN431" s="27">
        <v>9.1358962023644711E-6</v>
      </c>
      <c r="AO431" s="27">
        <v>1.3116370898386808E-3</v>
      </c>
      <c r="AP431" s="27">
        <v>8.8011229506324218E-5</v>
      </c>
    </row>
    <row r="432" spans="1:42" x14ac:dyDescent="0.2">
      <c r="A432" t="s">
        <v>529</v>
      </c>
      <c r="B432" s="23" t="s">
        <v>523</v>
      </c>
      <c r="C432" s="24">
        <v>2015</v>
      </c>
      <c r="D432" s="25">
        <v>0</v>
      </c>
      <c r="E432" s="25">
        <v>0</v>
      </c>
      <c r="F432" s="25">
        <v>0</v>
      </c>
      <c r="G432" s="25">
        <v>0</v>
      </c>
      <c r="H432" s="25">
        <v>0</v>
      </c>
      <c r="I432" s="25">
        <v>0</v>
      </c>
      <c r="J432" s="25">
        <v>0</v>
      </c>
      <c r="K432" s="25">
        <v>80</v>
      </c>
      <c r="L432" s="25">
        <v>155</v>
      </c>
      <c r="M432" s="25">
        <v>436</v>
      </c>
      <c r="N432" s="25">
        <v>0</v>
      </c>
      <c r="O432" s="25">
        <v>671</v>
      </c>
      <c r="P432" s="26">
        <v>671</v>
      </c>
      <c r="Q432" s="25">
        <v>442528.087</v>
      </c>
      <c r="R432" s="25">
        <v>878668.07</v>
      </c>
      <c r="S432" s="25">
        <v>925867.83100000001</v>
      </c>
      <c r="T432" s="25">
        <v>1001145.644</v>
      </c>
      <c r="U432" s="25">
        <v>917728.92599999998</v>
      </c>
      <c r="V432" s="25">
        <v>952543.77899999998</v>
      </c>
      <c r="W432" s="25">
        <v>889665.69200000004</v>
      </c>
      <c r="X432" s="25">
        <v>546893.05000000005</v>
      </c>
      <c r="Y432" s="25">
        <v>265424.641</v>
      </c>
      <c r="Z432" s="25">
        <v>124771.148</v>
      </c>
      <c r="AA432" s="25">
        <v>6008148.0289999992</v>
      </c>
      <c r="AB432" s="25">
        <v>390195.78899999999</v>
      </c>
      <c r="AC432" s="25">
        <v>6398343.817999999</v>
      </c>
      <c r="AD432" s="27">
        <v>0</v>
      </c>
      <c r="AE432" s="27">
        <v>0</v>
      </c>
      <c r="AF432" s="27">
        <v>0</v>
      </c>
      <c r="AG432" s="27">
        <v>0</v>
      </c>
      <c r="AH432" s="27">
        <v>0</v>
      </c>
      <c r="AI432" s="27">
        <v>0</v>
      </c>
      <c r="AJ432" s="27">
        <v>0</v>
      </c>
      <c r="AK432" s="27">
        <v>1.4628088618057954E-4</v>
      </c>
      <c r="AL432" s="27">
        <v>5.8396989599771184E-4</v>
      </c>
      <c r="AM432" s="27">
        <v>3.4943975990346741E-3</v>
      </c>
      <c r="AN432" s="27">
        <v>0</v>
      </c>
      <c r="AO432" s="27">
        <v>1.7196495167711818E-3</v>
      </c>
      <c r="AP432" s="27">
        <v>1.0487088832461989E-4</v>
      </c>
    </row>
    <row r="433" spans="1:42" x14ac:dyDescent="0.2">
      <c r="A433" t="s">
        <v>530</v>
      </c>
      <c r="B433" s="23" t="s">
        <v>523</v>
      </c>
      <c r="C433" s="24">
        <v>2016</v>
      </c>
      <c r="D433" s="25">
        <v>0</v>
      </c>
      <c r="E433" s="25">
        <v>0</v>
      </c>
      <c r="F433" s="25">
        <v>0</v>
      </c>
      <c r="G433" s="25">
        <v>0</v>
      </c>
      <c r="H433" s="25">
        <v>0</v>
      </c>
      <c r="I433" s="25">
        <v>0</v>
      </c>
      <c r="J433" s="25">
        <v>39</v>
      </c>
      <c r="K433" s="25">
        <v>76</v>
      </c>
      <c r="L433" s="25">
        <v>163</v>
      </c>
      <c r="M433" s="25">
        <v>365</v>
      </c>
      <c r="N433" s="25">
        <v>39</v>
      </c>
      <c r="O433" s="25">
        <v>604</v>
      </c>
      <c r="P433" s="26">
        <v>643</v>
      </c>
      <c r="Q433" s="25">
        <v>443365.13500000001</v>
      </c>
      <c r="R433" s="25">
        <v>882630.18599999999</v>
      </c>
      <c r="S433" s="25">
        <v>924086.68500000006</v>
      </c>
      <c r="T433" s="25">
        <v>1015086.559</v>
      </c>
      <c r="U433" s="25">
        <v>915660.19499999995</v>
      </c>
      <c r="V433" s="25">
        <v>945953.46200000006</v>
      </c>
      <c r="W433" s="25">
        <v>902154.277</v>
      </c>
      <c r="X433" s="25">
        <v>577679.47100000002</v>
      </c>
      <c r="Y433" s="25">
        <v>271587.99800000002</v>
      </c>
      <c r="Z433" s="25">
        <v>124636.997</v>
      </c>
      <c r="AA433" s="25">
        <v>6028936.4989999998</v>
      </c>
      <c r="AB433" s="25">
        <v>396224.995</v>
      </c>
      <c r="AC433" s="25">
        <v>6425161.4939999999</v>
      </c>
      <c r="AD433" s="27">
        <v>0</v>
      </c>
      <c r="AE433" s="27">
        <v>0</v>
      </c>
      <c r="AF433" s="27">
        <v>0</v>
      </c>
      <c r="AG433" s="27">
        <v>0</v>
      </c>
      <c r="AH433" s="27">
        <v>0</v>
      </c>
      <c r="AI433" s="27">
        <v>0</v>
      </c>
      <c r="AJ433" s="27">
        <v>4.3229856571416555E-5</v>
      </c>
      <c r="AK433" s="27">
        <v>1.3156084613572843E-4</v>
      </c>
      <c r="AL433" s="27">
        <v>6.0017379707626107E-4</v>
      </c>
      <c r="AM433" s="27">
        <v>2.9285044471987717E-3</v>
      </c>
      <c r="AN433" s="27">
        <v>6.4688025834189505E-6</v>
      </c>
      <c r="AO433" s="27">
        <v>1.5243864158544567E-3</v>
      </c>
      <c r="AP433" s="27">
        <v>1.0007530559355618E-4</v>
      </c>
    </row>
    <row r="434" spans="1:42" x14ac:dyDescent="0.2">
      <c r="A434" t="s">
        <v>531</v>
      </c>
      <c r="B434" s="28" t="s">
        <v>523</v>
      </c>
      <c r="C434" s="24">
        <v>2017</v>
      </c>
      <c r="D434" s="25">
        <v>0</v>
      </c>
      <c r="E434" s="25">
        <v>0</v>
      </c>
      <c r="F434" s="25">
        <v>0</v>
      </c>
      <c r="G434" s="25">
        <v>0</v>
      </c>
      <c r="H434" s="25">
        <v>0</v>
      </c>
      <c r="I434" s="25">
        <v>10</v>
      </c>
      <c r="J434" s="25">
        <v>42</v>
      </c>
      <c r="K434" s="25">
        <v>115</v>
      </c>
      <c r="L434" s="25">
        <v>234</v>
      </c>
      <c r="M434" s="25">
        <v>488</v>
      </c>
      <c r="N434" s="25">
        <v>52</v>
      </c>
      <c r="O434" s="25">
        <v>837</v>
      </c>
      <c r="P434" s="26">
        <v>889</v>
      </c>
      <c r="Q434" s="25">
        <v>442652</v>
      </c>
      <c r="R434" s="25">
        <v>887651</v>
      </c>
      <c r="S434" s="25">
        <v>917135</v>
      </c>
      <c r="T434" s="25">
        <v>1042519</v>
      </c>
      <c r="U434" s="25">
        <v>930595</v>
      </c>
      <c r="V434" s="25">
        <v>942242</v>
      </c>
      <c r="W434" s="25">
        <v>919015</v>
      </c>
      <c r="X434" s="25">
        <v>612201</v>
      </c>
      <c r="Y434" s="25">
        <v>280157</v>
      </c>
      <c r="Z434" s="25">
        <v>125907</v>
      </c>
      <c r="AA434" s="25">
        <v>6081809</v>
      </c>
      <c r="AB434" s="25">
        <v>406064</v>
      </c>
      <c r="AC434" s="25">
        <v>6487873</v>
      </c>
      <c r="AD434" s="27">
        <v>0</v>
      </c>
      <c r="AE434" s="27">
        <v>0</v>
      </c>
      <c r="AF434" s="27">
        <v>0</v>
      </c>
      <c r="AG434" s="27">
        <v>0</v>
      </c>
      <c r="AH434" s="27">
        <v>0</v>
      </c>
      <c r="AI434" s="27">
        <v>1.0612984774612043E-5</v>
      </c>
      <c r="AJ434" s="27">
        <v>4.5701103899283472E-5</v>
      </c>
      <c r="AK434" s="27">
        <v>1.8784680194903309E-4</v>
      </c>
      <c r="AL434" s="27">
        <v>8.3524595137726351E-4</v>
      </c>
      <c r="AM434" s="27">
        <v>3.8758766391066421E-3</v>
      </c>
      <c r="AN434" s="27">
        <v>8.5500876466196164E-6</v>
      </c>
      <c r="AO434" s="27">
        <v>2.0612514283462704E-3</v>
      </c>
      <c r="AP434" s="27">
        <v>1.3702487702826489E-4</v>
      </c>
    </row>
    <row r="435" spans="1:42" x14ac:dyDescent="0.2">
      <c r="A435" t="s">
        <v>532</v>
      </c>
      <c r="B435" s="23" t="s">
        <v>533</v>
      </c>
      <c r="C435" s="24">
        <v>2009</v>
      </c>
      <c r="D435" s="25">
        <v>0</v>
      </c>
      <c r="E435" s="25">
        <v>0</v>
      </c>
      <c r="F435" s="25">
        <v>0</v>
      </c>
      <c r="G435" s="25">
        <v>0</v>
      </c>
      <c r="H435" s="25">
        <v>0</v>
      </c>
      <c r="I435" s="25">
        <v>10</v>
      </c>
      <c r="J435" s="25">
        <v>0</v>
      </c>
      <c r="K435" s="25">
        <v>10</v>
      </c>
      <c r="L435" s="25">
        <v>94</v>
      </c>
      <c r="M435" s="25">
        <v>174</v>
      </c>
      <c r="N435" s="25">
        <v>10</v>
      </c>
      <c r="O435" s="25">
        <v>278</v>
      </c>
      <c r="P435" s="26">
        <v>288</v>
      </c>
      <c r="Q435" s="25">
        <v>103052.72900000001</v>
      </c>
      <c r="R435" s="25">
        <v>207112.391</v>
      </c>
      <c r="S435" s="25">
        <v>235779.26300000001</v>
      </c>
      <c r="T435" s="25">
        <v>217248.19099999999</v>
      </c>
      <c r="U435" s="25">
        <v>236580.53</v>
      </c>
      <c r="V435" s="25">
        <v>268575.61499999999</v>
      </c>
      <c r="W435" s="25">
        <v>228272.58100000001</v>
      </c>
      <c r="X435" s="25">
        <v>143809.76699999999</v>
      </c>
      <c r="Y435" s="25">
        <v>96775.19</v>
      </c>
      <c r="Z435" s="25">
        <v>35053.652999999998</v>
      </c>
      <c r="AA435" s="25">
        <v>1496621.3</v>
      </c>
      <c r="AB435" s="25">
        <v>131828.84299999999</v>
      </c>
      <c r="AC435" s="25">
        <v>1628450.1430000002</v>
      </c>
      <c r="AD435" s="27">
        <v>0</v>
      </c>
      <c r="AE435" s="27">
        <v>0</v>
      </c>
      <c r="AF435" s="27">
        <v>0</v>
      </c>
      <c r="AG435" s="27">
        <v>0</v>
      </c>
      <c r="AH435" s="27">
        <v>0</v>
      </c>
      <c r="AI435" s="27">
        <v>3.7233462166697451E-5</v>
      </c>
      <c r="AJ435" s="27">
        <v>0</v>
      </c>
      <c r="AK435" s="27">
        <v>6.9536306251021185E-5</v>
      </c>
      <c r="AL435" s="27">
        <v>9.713233319407588E-4</v>
      </c>
      <c r="AM435" s="27">
        <v>4.9638193200577411E-3</v>
      </c>
      <c r="AN435" s="27">
        <v>6.6817170115111953E-6</v>
      </c>
      <c r="AO435" s="27">
        <v>2.1087949622678554E-3</v>
      </c>
      <c r="AP435" s="27">
        <v>1.7685527631164326E-4</v>
      </c>
    </row>
    <row r="436" spans="1:42" x14ac:dyDescent="0.2">
      <c r="A436" t="s">
        <v>534</v>
      </c>
      <c r="B436" s="23" t="s">
        <v>533</v>
      </c>
      <c r="C436" s="24">
        <v>2010</v>
      </c>
      <c r="D436" s="25">
        <v>0</v>
      </c>
      <c r="E436" s="25">
        <v>0</v>
      </c>
      <c r="F436" s="25">
        <v>0</v>
      </c>
      <c r="G436" s="25">
        <v>0</v>
      </c>
      <c r="H436" s="25">
        <v>0</v>
      </c>
      <c r="I436" s="25">
        <v>0</v>
      </c>
      <c r="J436" s="25">
        <v>0</v>
      </c>
      <c r="K436" s="25">
        <v>0</v>
      </c>
      <c r="L436" s="25">
        <v>108</v>
      </c>
      <c r="M436" s="25">
        <v>186</v>
      </c>
      <c r="N436" s="25">
        <v>0</v>
      </c>
      <c r="O436" s="25">
        <v>294</v>
      </c>
      <c r="P436" s="26">
        <v>294</v>
      </c>
      <c r="Q436" s="25">
        <v>106657.22100000001</v>
      </c>
      <c r="R436" s="25">
        <v>220851.79</v>
      </c>
      <c r="S436" s="25">
        <v>246092.24900000001</v>
      </c>
      <c r="T436" s="25">
        <v>225325.06099999999</v>
      </c>
      <c r="U436" s="25">
        <v>247463.103</v>
      </c>
      <c r="V436" s="25">
        <v>284961.42700000003</v>
      </c>
      <c r="W436" s="25">
        <v>253306.49900000001</v>
      </c>
      <c r="X436" s="25">
        <v>159360.05499999999</v>
      </c>
      <c r="Y436" s="25">
        <v>101273.91899999999</v>
      </c>
      <c r="Z436" s="25">
        <v>35991.769</v>
      </c>
      <c r="AA436" s="25">
        <v>1584657.35</v>
      </c>
      <c r="AB436" s="25">
        <v>137265.68799999999</v>
      </c>
      <c r="AC436" s="25">
        <v>1721923.0380000002</v>
      </c>
      <c r="AD436" s="27">
        <v>0</v>
      </c>
      <c r="AE436" s="27">
        <v>0</v>
      </c>
      <c r="AF436" s="27">
        <v>0</v>
      </c>
      <c r="AG436" s="27">
        <v>0</v>
      </c>
      <c r="AH436" s="27">
        <v>0</v>
      </c>
      <c r="AI436" s="27">
        <v>0</v>
      </c>
      <c r="AJ436" s="27">
        <v>0</v>
      </c>
      <c r="AK436" s="27">
        <v>0</v>
      </c>
      <c r="AL436" s="27">
        <v>1.0664147400082345E-3</v>
      </c>
      <c r="AM436" s="27">
        <v>5.1678482377456912E-3</v>
      </c>
      <c r="AN436" s="27">
        <v>0</v>
      </c>
      <c r="AO436" s="27">
        <v>2.1418316862987638E-3</v>
      </c>
      <c r="AP436" s="27">
        <v>1.7073933823516215E-4</v>
      </c>
    </row>
    <row r="437" spans="1:42" x14ac:dyDescent="0.2">
      <c r="A437" t="s">
        <v>535</v>
      </c>
      <c r="B437" s="23" t="s">
        <v>533</v>
      </c>
      <c r="C437" s="24">
        <v>2011</v>
      </c>
      <c r="D437" s="25">
        <v>0</v>
      </c>
      <c r="E437" s="25">
        <v>0</v>
      </c>
      <c r="F437" s="25">
        <v>0</v>
      </c>
      <c r="G437" s="25">
        <v>0</v>
      </c>
      <c r="H437" s="25">
        <v>0</v>
      </c>
      <c r="I437" s="25">
        <v>0</v>
      </c>
      <c r="J437" s="25">
        <v>0</v>
      </c>
      <c r="K437" s="25">
        <v>13</v>
      </c>
      <c r="L437" s="25">
        <v>81</v>
      </c>
      <c r="M437" s="25">
        <v>154</v>
      </c>
      <c r="N437" s="25">
        <v>0</v>
      </c>
      <c r="O437" s="25">
        <v>248</v>
      </c>
      <c r="P437" s="26">
        <v>248</v>
      </c>
      <c r="Q437" s="25">
        <v>103008.74</v>
      </c>
      <c r="R437" s="25">
        <v>211896.30300000001</v>
      </c>
      <c r="S437" s="25">
        <v>237660.94399999999</v>
      </c>
      <c r="T437" s="25">
        <v>214922.45499999999</v>
      </c>
      <c r="U437" s="25">
        <v>234576.71599999999</v>
      </c>
      <c r="V437" s="25">
        <v>270662.76400000002</v>
      </c>
      <c r="W437" s="25">
        <v>250878.84700000001</v>
      </c>
      <c r="X437" s="25">
        <v>156961.01800000001</v>
      </c>
      <c r="Y437" s="25">
        <v>96926.14</v>
      </c>
      <c r="Z437" s="25">
        <v>35867.093999999997</v>
      </c>
      <c r="AA437" s="25">
        <v>1523606.7690000001</v>
      </c>
      <c r="AB437" s="25">
        <v>132793.234</v>
      </c>
      <c r="AC437" s="25">
        <v>1656400.003</v>
      </c>
      <c r="AD437" s="27">
        <v>0</v>
      </c>
      <c r="AE437" s="27">
        <v>0</v>
      </c>
      <c r="AF437" s="27">
        <v>0</v>
      </c>
      <c r="AG437" s="27">
        <v>0</v>
      </c>
      <c r="AH437" s="27">
        <v>0</v>
      </c>
      <c r="AI437" s="27">
        <v>0</v>
      </c>
      <c r="AJ437" s="27">
        <v>0</v>
      </c>
      <c r="AK437" s="27">
        <v>8.2823112169162918E-5</v>
      </c>
      <c r="AL437" s="27">
        <v>8.3568787532444812E-4</v>
      </c>
      <c r="AM437" s="27">
        <v>4.2936291409613504E-3</v>
      </c>
      <c r="AN437" s="27">
        <v>0</v>
      </c>
      <c r="AO437" s="27">
        <v>1.8675650297062575E-3</v>
      </c>
      <c r="AP437" s="27">
        <v>1.497222890309304E-4</v>
      </c>
    </row>
    <row r="438" spans="1:42" x14ac:dyDescent="0.2">
      <c r="A438" t="s">
        <v>536</v>
      </c>
      <c r="B438" s="23" t="s">
        <v>533</v>
      </c>
      <c r="C438" s="24">
        <v>2012</v>
      </c>
      <c r="D438" s="25">
        <v>0</v>
      </c>
      <c r="E438" s="25">
        <v>0</v>
      </c>
      <c r="F438" s="25">
        <v>0</v>
      </c>
      <c r="G438" s="25">
        <v>0</v>
      </c>
      <c r="H438" s="25">
        <v>0</v>
      </c>
      <c r="I438" s="25">
        <v>0</v>
      </c>
      <c r="J438" s="25">
        <v>0</v>
      </c>
      <c r="K438" s="25">
        <v>0</v>
      </c>
      <c r="L438" s="25">
        <v>98</v>
      </c>
      <c r="M438" s="25">
        <v>170</v>
      </c>
      <c r="N438" s="25">
        <v>0</v>
      </c>
      <c r="O438" s="25">
        <v>268</v>
      </c>
      <c r="P438" s="26">
        <v>268</v>
      </c>
      <c r="Q438" s="25">
        <v>102740.90700000001</v>
      </c>
      <c r="R438" s="25">
        <v>211864.43599999999</v>
      </c>
      <c r="S438" s="25">
        <v>234155.59899999999</v>
      </c>
      <c r="T438" s="25">
        <v>213814.60800000001</v>
      </c>
      <c r="U438" s="25">
        <v>228370.03200000001</v>
      </c>
      <c r="V438" s="25">
        <v>261112.842</v>
      </c>
      <c r="W438" s="25">
        <v>248115.106</v>
      </c>
      <c r="X438" s="25">
        <v>156890.64600000001</v>
      </c>
      <c r="Y438" s="25">
        <v>92547.418000000005</v>
      </c>
      <c r="Z438" s="25">
        <v>35308.165999999997</v>
      </c>
      <c r="AA438" s="25">
        <v>1500173.53</v>
      </c>
      <c r="AB438" s="25">
        <v>127855.584</v>
      </c>
      <c r="AC438" s="25">
        <v>1628029.1140000001</v>
      </c>
      <c r="AD438" s="27">
        <v>0</v>
      </c>
      <c r="AE438" s="27">
        <v>0</v>
      </c>
      <c r="AF438" s="27">
        <v>0</v>
      </c>
      <c r="AG438" s="27">
        <v>0</v>
      </c>
      <c r="AH438" s="27">
        <v>0</v>
      </c>
      <c r="AI438" s="27">
        <v>0</v>
      </c>
      <c r="AJ438" s="27">
        <v>0</v>
      </c>
      <c r="AK438" s="27">
        <v>0</v>
      </c>
      <c r="AL438" s="27">
        <v>1.0589166301754631E-3</v>
      </c>
      <c r="AM438" s="27">
        <v>4.8147502195384495E-3</v>
      </c>
      <c r="AN438" s="27">
        <v>0</v>
      </c>
      <c r="AO438" s="27">
        <v>2.0961149416829539E-3</v>
      </c>
      <c r="AP438" s="27">
        <v>1.646162207391581E-4</v>
      </c>
    </row>
    <row r="439" spans="1:42" x14ac:dyDescent="0.2">
      <c r="A439" t="s">
        <v>537</v>
      </c>
      <c r="B439" s="23" t="s">
        <v>533</v>
      </c>
      <c r="C439" s="24">
        <v>2013</v>
      </c>
      <c r="D439" s="25">
        <v>0</v>
      </c>
      <c r="E439" s="25">
        <v>0</v>
      </c>
      <c r="F439" s="25">
        <v>0</v>
      </c>
      <c r="G439" s="25">
        <v>0</v>
      </c>
      <c r="H439" s="25">
        <v>0</v>
      </c>
      <c r="I439" s="25">
        <v>0</v>
      </c>
      <c r="J439" s="25">
        <v>0</v>
      </c>
      <c r="K439" s="25">
        <v>37</v>
      </c>
      <c r="L439" s="25">
        <v>98</v>
      </c>
      <c r="M439" s="25">
        <v>189</v>
      </c>
      <c r="N439" s="25">
        <v>0</v>
      </c>
      <c r="O439" s="25">
        <v>324</v>
      </c>
      <c r="P439" s="26">
        <v>324</v>
      </c>
      <c r="Q439" s="25">
        <v>104006.58900000001</v>
      </c>
      <c r="R439" s="25">
        <v>216715.171</v>
      </c>
      <c r="S439" s="25">
        <v>239772.72500000001</v>
      </c>
      <c r="T439" s="25">
        <v>221179.51</v>
      </c>
      <c r="U439" s="25">
        <v>237084.77499999999</v>
      </c>
      <c r="V439" s="25">
        <v>273507.37900000002</v>
      </c>
      <c r="W439" s="25">
        <v>269729.33100000001</v>
      </c>
      <c r="X439" s="25">
        <v>169285.61</v>
      </c>
      <c r="Y439" s="25">
        <v>98034.278999999995</v>
      </c>
      <c r="Z439" s="25">
        <v>37013.311999999998</v>
      </c>
      <c r="AA439" s="25">
        <v>1561995.48</v>
      </c>
      <c r="AB439" s="25">
        <v>135047.59099999999</v>
      </c>
      <c r="AC439" s="25">
        <v>1697043.071</v>
      </c>
      <c r="AD439" s="27">
        <v>0</v>
      </c>
      <c r="AE439" s="27">
        <v>0</v>
      </c>
      <c r="AF439" s="27">
        <v>0</v>
      </c>
      <c r="AG439" s="27">
        <v>0</v>
      </c>
      <c r="AH439" s="27">
        <v>0</v>
      </c>
      <c r="AI439" s="27">
        <v>0</v>
      </c>
      <c r="AJ439" s="27">
        <v>0</v>
      </c>
      <c r="AK439" s="27">
        <v>2.1856553548762946E-4</v>
      </c>
      <c r="AL439" s="27">
        <v>9.996503365929789E-4</v>
      </c>
      <c r="AM439" s="27">
        <v>5.1062709546230286E-3</v>
      </c>
      <c r="AN439" s="27">
        <v>0</v>
      </c>
      <c r="AO439" s="27">
        <v>2.3991542359315392E-3</v>
      </c>
      <c r="AP439" s="27">
        <v>1.9092031636479308E-4</v>
      </c>
    </row>
    <row r="440" spans="1:42" x14ac:dyDescent="0.2">
      <c r="A440" t="s">
        <v>538</v>
      </c>
      <c r="B440" s="23" t="s">
        <v>533</v>
      </c>
      <c r="C440" s="24">
        <v>2014</v>
      </c>
      <c r="D440" s="25">
        <v>0</v>
      </c>
      <c r="E440" s="25">
        <v>0</v>
      </c>
      <c r="F440" s="25">
        <v>0</v>
      </c>
      <c r="G440" s="25">
        <v>0</v>
      </c>
      <c r="H440" s="25">
        <v>0</v>
      </c>
      <c r="I440" s="25">
        <v>0</v>
      </c>
      <c r="J440" s="25">
        <v>23</v>
      </c>
      <c r="K440" s="25">
        <v>32</v>
      </c>
      <c r="L440" s="25">
        <v>52</v>
      </c>
      <c r="M440" s="25">
        <v>179</v>
      </c>
      <c r="N440" s="25">
        <v>23</v>
      </c>
      <c r="O440" s="25">
        <v>263</v>
      </c>
      <c r="P440" s="26">
        <v>286</v>
      </c>
      <c r="Q440" s="25">
        <v>108577.285</v>
      </c>
      <c r="R440" s="25">
        <v>223260.633</v>
      </c>
      <c r="S440" s="25">
        <v>245379.07399999999</v>
      </c>
      <c r="T440" s="25">
        <v>228330.625</v>
      </c>
      <c r="U440" s="25">
        <v>239359.986</v>
      </c>
      <c r="V440" s="25">
        <v>271149.19</v>
      </c>
      <c r="W440" s="25">
        <v>280810.08399999997</v>
      </c>
      <c r="X440" s="25">
        <v>182525.709</v>
      </c>
      <c r="Y440" s="25">
        <v>101930.433</v>
      </c>
      <c r="Z440" s="25">
        <v>40147.677000000003</v>
      </c>
      <c r="AA440" s="25">
        <v>1596866.8770000001</v>
      </c>
      <c r="AB440" s="25">
        <v>142078.11000000002</v>
      </c>
      <c r="AC440" s="25">
        <v>1738944.9870000002</v>
      </c>
      <c r="AD440" s="27">
        <v>0</v>
      </c>
      <c r="AE440" s="27">
        <v>0</v>
      </c>
      <c r="AF440" s="27">
        <v>0</v>
      </c>
      <c r="AG440" s="27">
        <v>0</v>
      </c>
      <c r="AH440" s="27">
        <v>0</v>
      </c>
      <c r="AI440" s="27">
        <v>0</v>
      </c>
      <c r="AJ440" s="27">
        <v>8.1905890530626396E-5</v>
      </c>
      <c r="AK440" s="27">
        <v>1.7531776852322759E-4</v>
      </c>
      <c r="AL440" s="27">
        <v>5.101518601417106E-4</v>
      </c>
      <c r="AM440" s="27">
        <v>4.4585394069001794E-3</v>
      </c>
      <c r="AN440" s="27">
        <v>1.44032043818265E-5</v>
      </c>
      <c r="AO440" s="27">
        <v>1.8510944437535098E-3</v>
      </c>
      <c r="AP440" s="27">
        <v>1.6446753758058935E-4</v>
      </c>
    </row>
    <row r="441" spans="1:42" x14ac:dyDescent="0.2">
      <c r="A441" t="s">
        <v>539</v>
      </c>
      <c r="B441" s="23" t="s">
        <v>533</v>
      </c>
      <c r="C441" s="24">
        <v>2015</v>
      </c>
      <c r="D441" s="25">
        <v>0</v>
      </c>
      <c r="E441" s="25">
        <v>0</v>
      </c>
      <c r="F441" s="25">
        <v>0</v>
      </c>
      <c r="G441" s="25">
        <v>0</v>
      </c>
      <c r="H441" s="25">
        <v>0</v>
      </c>
      <c r="I441" s="25">
        <v>0</v>
      </c>
      <c r="J441" s="25">
        <v>0</v>
      </c>
      <c r="K441" s="25">
        <v>45</v>
      </c>
      <c r="L441" s="25">
        <v>93</v>
      </c>
      <c r="M441" s="25">
        <v>207</v>
      </c>
      <c r="N441" s="25">
        <v>0</v>
      </c>
      <c r="O441" s="25">
        <v>345</v>
      </c>
      <c r="P441" s="26">
        <v>345</v>
      </c>
      <c r="Q441" s="25">
        <v>94981.096000000005</v>
      </c>
      <c r="R441" s="25">
        <v>195820.995</v>
      </c>
      <c r="S441" s="25">
        <v>220865.08</v>
      </c>
      <c r="T441" s="25">
        <v>200473.13200000001</v>
      </c>
      <c r="U441" s="25">
        <v>207663.67199999999</v>
      </c>
      <c r="V441" s="25">
        <v>231586.535</v>
      </c>
      <c r="W441" s="25">
        <v>240584.99900000001</v>
      </c>
      <c r="X441" s="25">
        <v>161310.70000000001</v>
      </c>
      <c r="Y441" s="25">
        <v>87311.702000000005</v>
      </c>
      <c r="Z441" s="25">
        <v>36338.036</v>
      </c>
      <c r="AA441" s="25">
        <v>1391975.5090000001</v>
      </c>
      <c r="AB441" s="25">
        <v>123649.73800000001</v>
      </c>
      <c r="AC441" s="25">
        <v>1515625.247</v>
      </c>
      <c r="AD441" s="27">
        <v>0</v>
      </c>
      <c r="AE441" s="27">
        <v>0</v>
      </c>
      <c r="AF441" s="27">
        <v>0</v>
      </c>
      <c r="AG441" s="27">
        <v>0</v>
      </c>
      <c r="AH441" s="27">
        <v>0</v>
      </c>
      <c r="AI441" s="27">
        <v>0</v>
      </c>
      <c r="AJ441" s="27">
        <v>0</v>
      </c>
      <c r="AK441" s="27">
        <v>2.7896475559277838E-4</v>
      </c>
      <c r="AL441" s="27">
        <v>1.0651493198471837E-3</v>
      </c>
      <c r="AM441" s="27">
        <v>5.6965104002869062E-3</v>
      </c>
      <c r="AN441" s="27">
        <v>0</v>
      </c>
      <c r="AO441" s="27">
        <v>2.7901393531460615E-3</v>
      </c>
      <c r="AP441" s="27">
        <v>2.2762882888292241E-4</v>
      </c>
    </row>
    <row r="442" spans="1:42" x14ac:dyDescent="0.2">
      <c r="A442" t="s">
        <v>540</v>
      </c>
      <c r="B442" s="23" t="s">
        <v>533</v>
      </c>
      <c r="C442" s="24">
        <v>2016</v>
      </c>
      <c r="D442" s="25">
        <v>0</v>
      </c>
      <c r="E442" s="25">
        <v>0</v>
      </c>
      <c r="F442" s="25">
        <v>0</v>
      </c>
      <c r="G442" s="25">
        <v>0</v>
      </c>
      <c r="H442" s="25">
        <v>0</v>
      </c>
      <c r="I442" s="25">
        <v>0</v>
      </c>
      <c r="J442" s="25">
        <v>0</v>
      </c>
      <c r="K442" s="25">
        <v>13</v>
      </c>
      <c r="L442" s="25">
        <v>51</v>
      </c>
      <c r="M442" s="25">
        <v>143</v>
      </c>
      <c r="N442" s="25">
        <v>0</v>
      </c>
      <c r="O442" s="25">
        <v>207</v>
      </c>
      <c r="P442" s="26">
        <v>207</v>
      </c>
      <c r="Q442" s="25">
        <v>102524.13400000001</v>
      </c>
      <c r="R442" s="25">
        <v>212908.902</v>
      </c>
      <c r="S442" s="25">
        <v>233946.13500000001</v>
      </c>
      <c r="T442" s="25">
        <v>218566.272</v>
      </c>
      <c r="U442" s="25">
        <v>225459.247</v>
      </c>
      <c r="V442" s="25">
        <v>248462.55</v>
      </c>
      <c r="W442" s="25">
        <v>262769.84999999998</v>
      </c>
      <c r="X442" s="25">
        <v>184996.073</v>
      </c>
      <c r="Y442" s="25">
        <v>96566.764999999999</v>
      </c>
      <c r="Z442" s="25">
        <v>37528.495000000003</v>
      </c>
      <c r="AA442" s="25">
        <v>1504637.0899999999</v>
      </c>
      <c r="AB442" s="25">
        <v>134095.26</v>
      </c>
      <c r="AC442" s="25">
        <v>1638732.3499999999</v>
      </c>
      <c r="AD442" s="27">
        <v>0</v>
      </c>
      <c r="AE442" s="27">
        <v>0</v>
      </c>
      <c r="AF442" s="27">
        <v>0</v>
      </c>
      <c r="AG442" s="27">
        <v>0</v>
      </c>
      <c r="AH442" s="27">
        <v>0</v>
      </c>
      <c r="AI442" s="27">
        <v>0</v>
      </c>
      <c r="AJ442" s="27">
        <v>0</v>
      </c>
      <c r="AK442" s="27">
        <v>7.0271761930860017E-5</v>
      </c>
      <c r="AL442" s="27">
        <v>5.2813201312066325E-4</v>
      </c>
      <c r="AM442" s="27">
        <v>3.8104379085811993E-3</v>
      </c>
      <c r="AN442" s="27">
        <v>0</v>
      </c>
      <c r="AO442" s="27">
        <v>1.5436787251092991E-3</v>
      </c>
      <c r="AP442" s="27">
        <v>1.2631714996045573E-4</v>
      </c>
    </row>
    <row r="443" spans="1:42" x14ac:dyDescent="0.2">
      <c r="A443" t="s">
        <v>541</v>
      </c>
      <c r="B443" s="28" t="s">
        <v>533</v>
      </c>
      <c r="C443" s="24">
        <v>2017</v>
      </c>
      <c r="D443" s="25">
        <v>0</v>
      </c>
      <c r="E443" s="25">
        <v>0</v>
      </c>
      <c r="F443" s="25">
        <v>0</v>
      </c>
      <c r="G443" s="25">
        <v>0</v>
      </c>
      <c r="H443" s="25">
        <v>0</v>
      </c>
      <c r="I443" s="25">
        <v>0</v>
      </c>
      <c r="J443" s="25">
        <v>0</v>
      </c>
      <c r="K443" s="25">
        <v>33</v>
      </c>
      <c r="L443" s="25">
        <v>101</v>
      </c>
      <c r="M443" s="25">
        <v>160</v>
      </c>
      <c r="N443" s="25">
        <v>0</v>
      </c>
      <c r="O443" s="25">
        <v>294</v>
      </c>
      <c r="P443" s="26">
        <v>294</v>
      </c>
      <c r="Q443" s="25">
        <v>97919</v>
      </c>
      <c r="R443" s="25">
        <v>207767</v>
      </c>
      <c r="S443" s="25">
        <v>224618</v>
      </c>
      <c r="T443" s="25">
        <v>213472</v>
      </c>
      <c r="U443" s="25">
        <v>214790</v>
      </c>
      <c r="V443" s="25">
        <v>237863</v>
      </c>
      <c r="W443" s="25">
        <v>257692</v>
      </c>
      <c r="X443" s="25">
        <v>187986</v>
      </c>
      <c r="Y443" s="25">
        <v>97923</v>
      </c>
      <c r="Z443" s="25">
        <v>37589</v>
      </c>
      <c r="AA443" s="25">
        <v>1454121</v>
      </c>
      <c r="AB443" s="25">
        <v>135512</v>
      </c>
      <c r="AC443" s="25">
        <v>1589633</v>
      </c>
      <c r="AD443" s="27">
        <v>0</v>
      </c>
      <c r="AE443" s="27">
        <v>0</v>
      </c>
      <c r="AF443" s="27">
        <v>0</v>
      </c>
      <c r="AG443" s="27">
        <v>0</v>
      </c>
      <c r="AH443" s="27">
        <v>0</v>
      </c>
      <c r="AI443" s="27">
        <v>0</v>
      </c>
      <c r="AJ443" s="27">
        <v>0</v>
      </c>
      <c r="AK443" s="27">
        <v>1.7554498739267817E-4</v>
      </c>
      <c r="AL443" s="27">
        <v>1.0314226484074221E-3</v>
      </c>
      <c r="AM443" s="27">
        <v>4.2565644204421507E-3</v>
      </c>
      <c r="AN443" s="27">
        <v>0</v>
      </c>
      <c r="AO443" s="27">
        <v>2.1695495601865519E-3</v>
      </c>
      <c r="AP443" s="27">
        <v>1.8494834971342442E-4</v>
      </c>
    </row>
    <row r="444" spans="1:42" x14ac:dyDescent="0.2">
      <c r="A444" t="s">
        <v>542</v>
      </c>
      <c r="B444" s="23" t="s">
        <v>543</v>
      </c>
      <c r="C444" s="24">
        <v>2009</v>
      </c>
      <c r="D444" s="25">
        <v>0</v>
      </c>
      <c r="E444" s="25">
        <v>0</v>
      </c>
      <c r="F444" s="25">
        <v>0</v>
      </c>
      <c r="G444" s="25">
        <v>0</v>
      </c>
      <c r="H444" s="25">
        <v>0</v>
      </c>
      <c r="I444" s="25">
        <v>22</v>
      </c>
      <c r="J444" s="25">
        <v>0</v>
      </c>
      <c r="K444" s="25">
        <v>25</v>
      </c>
      <c r="L444" s="25">
        <v>234</v>
      </c>
      <c r="M444" s="25">
        <v>514</v>
      </c>
      <c r="N444" s="25">
        <v>22</v>
      </c>
      <c r="O444" s="25">
        <v>773</v>
      </c>
      <c r="P444" s="26">
        <v>795</v>
      </c>
      <c r="Q444" s="25">
        <v>356612.68</v>
      </c>
      <c r="R444" s="25">
        <v>723103.33299999998</v>
      </c>
      <c r="S444" s="25">
        <v>826691.04</v>
      </c>
      <c r="T444" s="25">
        <v>687415.73300000001</v>
      </c>
      <c r="U444" s="25">
        <v>786252.96200000006</v>
      </c>
      <c r="V444" s="25">
        <v>860910.71600000001</v>
      </c>
      <c r="W444" s="25">
        <v>620627.36699999997</v>
      </c>
      <c r="X444" s="25">
        <v>369176.99</v>
      </c>
      <c r="Y444" s="25">
        <v>261492.45699999999</v>
      </c>
      <c r="Z444" s="25">
        <v>108896.368</v>
      </c>
      <c r="AA444" s="25">
        <v>4861613.8310000002</v>
      </c>
      <c r="AB444" s="25">
        <v>370388.82500000001</v>
      </c>
      <c r="AC444" s="25">
        <v>5232002.6560000004</v>
      </c>
      <c r="AD444" s="27">
        <v>0</v>
      </c>
      <c r="AE444" s="27">
        <v>0</v>
      </c>
      <c r="AF444" s="27">
        <v>0</v>
      </c>
      <c r="AG444" s="27">
        <v>0</v>
      </c>
      <c r="AH444" s="27">
        <v>0</v>
      </c>
      <c r="AI444" s="27">
        <v>2.555433402225185E-5</v>
      </c>
      <c r="AJ444" s="27">
        <v>0</v>
      </c>
      <c r="AK444" s="27">
        <v>6.7718196629752036E-5</v>
      </c>
      <c r="AL444" s="27">
        <v>8.9486328854220063E-4</v>
      </c>
      <c r="AM444" s="27">
        <v>4.7200839609269612E-3</v>
      </c>
      <c r="AN444" s="27">
        <v>4.525246299843349E-6</v>
      </c>
      <c r="AO444" s="27">
        <v>2.0869960102063013E-3</v>
      </c>
      <c r="AP444" s="27">
        <v>1.5194946414797843E-4</v>
      </c>
    </row>
    <row r="445" spans="1:42" x14ac:dyDescent="0.2">
      <c r="A445" t="s">
        <v>544</v>
      </c>
      <c r="B445" s="23" t="s">
        <v>543</v>
      </c>
      <c r="C445" s="24">
        <v>2010</v>
      </c>
      <c r="D445" s="25">
        <v>0</v>
      </c>
      <c r="E445" s="25">
        <v>0</v>
      </c>
      <c r="F445" s="25">
        <v>0</v>
      </c>
      <c r="G445" s="25">
        <v>0</v>
      </c>
      <c r="H445" s="25">
        <v>0</v>
      </c>
      <c r="I445" s="25">
        <v>0</v>
      </c>
      <c r="J445" s="25">
        <v>0</v>
      </c>
      <c r="K445" s="25">
        <v>0</v>
      </c>
      <c r="L445" s="25">
        <v>225</v>
      </c>
      <c r="M445" s="25">
        <v>501</v>
      </c>
      <c r="N445" s="25">
        <v>0</v>
      </c>
      <c r="O445" s="25">
        <v>726</v>
      </c>
      <c r="P445" s="26">
        <v>726</v>
      </c>
      <c r="Q445" s="25">
        <v>352802.071</v>
      </c>
      <c r="R445" s="25">
        <v>741260.86800000002</v>
      </c>
      <c r="S445" s="25">
        <v>795699.28099999996</v>
      </c>
      <c r="T445" s="25">
        <v>697098.728</v>
      </c>
      <c r="U445" s="25">
        <v>758612.446</v>
      </c>
      <c r="V445" s="25">
        <v>861930.98699999996</v>
      </c>
      <c r="W445" s="25">
        <v>647185.86399999994</v>
      </c>
      <c r="X445" s="25">
        <v>374887.33299999998</v>
      </c>
      <c r="Y445" s="25">
        <v>259910.94899999999</v>
      </c>
      <c r="Z445" s="25">
        <v>110653.677</v>
      </c>
      <c r="AA445" s="25">
        <v>4854590.2450000001</v>
      </c>
      <c r="AB445" s="25">
        <v>370564.62599999999</v>
      </c>
      <c r="AC445" s="25">
        <v>5225154.8710000003</v>
      </c>
      <c r="AD445" s="27">
        <v>0</v>
      </c>
      <c r="AE445" s="27">
        <v>0</v>
      </c>
      <c r="AF445" s="27">
        <v>0</v>
      </c>
      <c r="AG445" s="27">
        <v>0</v>
      </c>
      <c r="AH445" s="27">
        <v>0</v>
      </c>
      <c r="AI445" s="27">
        <v>0</v>
      </c>
      <c r="AJ445" s="27">
        <v>0</v>
      </c>
      <c r="AK445" s="27">
        <v>0</v>
      </c>
      <c r="AL445" s="27">
        <v>8.6568111449587294E-4</v>
      </c>
      <c r="AM445" s="27">
        <v>4.5276398722836836E-3</v>
      </c>
      <c r="AN445" s="27">
        <v>0</v>
      </c>
      <c r="AO445" s="27">
        <v>1.9591724332586459E-3</v>
      </c>
      <c r="AP445" s="27">
        <v>1.3894325008993594E-4</v>
      </c>
    </row>
    <row r="446" spans="1:42" x14ac:dyDescent="0.2">
      <c r="A446" t="s">
        <v>545</v>
      </c>
      <c r="B446" s="23" t="s">
        <v>543</v>
      </c>
      <c r="C446" s="24">
        <v>2011</v>
      </c>
      <c r="D446" s="25">
        <v>0</v>
      </c>
      <c r="E446" s="25">
        <v>0</v>
      </c>
      <c r="F446" s="25">
        <v>0</v>
      </c>
      <c r="G446" s="25">
        <v>0</v>
      </c>
      <c r="H446" s="25">
        <v>0</v>
      </c>
      <c r="I446" s="25">
        <v>0</v>
      </c>
      <c r="J446" s="25">
        <v>0</v>
      </c>
      <c r="K446" s="25">
        <v>33</v>
      </c>
      <c r="L446" s="25">
        <v>241</v>
      </c>
      <c r="M446" s="25">
        <v>532</v>
      </c>
      <c r="N446" s="25">
        <v>0</v>
      </c>
      <c r="O446" s="25">
        <v>806</v>
      </c>
      <c r="P446" s="26">
        <v>806</v>
      </c>
      <c r="Q446" s="25">
        <v>342937.75699999998</v>
      </c>
      <c r="R446" s="25">
        <v>716424.82900000003</v>
      </c>
      <c r="S446" s="25">
        <v>769875.56700000004</v>
      </c>
      <c r="T446" s="25">
        <v>686946.38899999997</v>
      </c>
      <c r="U446" s="25">
        <v>717252.41899999999</v>
      </c>
      <c r="V446" s="25">
        <v>832210.02500000002</v>
      </c>
      <c r="W446" s="25">
        <v>650993.71100000001</v>
      </c>
      <c r="X446" s="25">
        <v>372765.93699999998</v>
      </c>
      <c r="Y446" s="25">
        <v>251435.00599999999</v>
      </c>
      <c r="Z446" s="25">
        <v>109637.283</v>
      </c>
      <c r="AA446" s="25">
        <v>4716640.6969999997</v>
      </c>
      <c r="AB446" s="25">
        <v>361072.28899999999</v>
      </c>
      <c r="AC446" s="25">
        <v>5077712.9859999996</v>
      </c>
      <c r="AD446" s="27">
        <v>0</v>
      </c>
      <c r="AE446" s="27">
        <v>0</v>
      </c>
      <c r="AF446" s="27">
        <v>0</v>
      </c>
      <c r="AG446" s="27">
        <v>0</v>
      </c>
      <c r="AH446" s="27">
        <v>0</v>
      </c>
      <c r="AI446" s="27">
        <v>0</v>
      </c>
      <c r="AJ446" s="27">
        <v>0</v>
      </c>
      <c r="AK446" s="27">
        <v>8.8527402116143471E-5</v>
      </c>
      <c r="AL446" s="27">
        <v>9.5849819734329276E-4</v>
      </c>
      <c r="AM446" s="27">
        <v>4.852363953601441E-3</v>
      </c>
      <c r="AN446" s="27">
        <v>0</v>
      </c>
      <c r="AO446" s="27">
        <v>2.2322399822823293E-3</v>
      </c>
      <c r="AP446" s="27">
        <v>1.5873287880237822E-4</v>
      </c>
    </row>
    <row r="447" spans="1:42" x14ac:dyDescent="0.2">
      <c r="A447" t="s">
        <v>546</v>
      </c>
      <c r="B447" s="23" t="s">
        <v>543</v>
      </c>
      <c r="C447" s="24">
        <v>2012</v>
      </c>
      <c r="D447" s="25">
        <v>0</v>
      </c>
      <c r="E447" s="25">
        <v>0</v>
      </c>
      <c r="F447" s="25">
        <v>0</v>
      </c>
      <c r="G447" s="25">
        <v>0</v>
      </c>
      <c r="H447" s="25">
        <v>0</v>
      </c>
      <c r="I447" s="25">
        <v>0</v>
      </c>
      <c r="J447" s="25">
        <v>0</v>
      </c>
      <c r="K447" s="25">
        <v>37</v>
      </c>
      <c r="L447" s="25">
        <v>257</v>
      </c>
      <c r="M447" s="25">
        <v>546</v>
      </c>
      <c r="N447" s="25">
        <v>0</v>
      </c>
      <c r="O447" s="25">
        <v>840</v>
      </c>
      <c r="P447" s="26">
        <v>840</v>
      </c>
      <c r="Q447" s="25">
        <v>372734.53100000002</v>
      </c>
      <c r="R447" s="25">
        <v>779805.79099999997</v>
      </c>
      <c r="S447" s="25">
        <v>826314.68299999996</v>
      </c>
      <c r="T447" s="25">
        <v>753507.29700000002</v>
      </c>
      <c r="U447" s="25">
        <v>763540.51500000001</v>
      </c>
      <c r="V447" s="25">
        <v>909270.14899999998</v>
      </c>
      <c r="W447" s="25">
        <v>743279.62800000003</v>
      </c>
      <c r="X447" s="25">
        <v>427679.75599999999</v>
      </c>
      <c r="Y447" s="25">
        <v>273361.77899999998</v>
      </c>
      <c r="Z447" s="25">
        <v>121166.336</v>
      </c>
      <c r="AA447" s="25">
        <v>5148452.5940000005</v>
      </c>
      <c r="AB447" s="25">
        <v>394528.11499999999</v>
      </c>
      <c r="AC447" s="25">
        <v>5542980.7090000007</v>
      </c>
      <c r="AD447" s="27">
        <v>0</v>
      </c>
      <c r="AE447" s="27">
        <v>0</v>
      </c>
      <c r="AF447" s="27">
        <v>0</v>
      </c>
      <c r="AG447" s="27">
        <v>0</v>
      </c>
      <c r="AH447" s="27">
        <v>0</v>
      </c>
      <c r="AI447" s="27">
        <v>0</v>
      </c>
      <c r="AJ447" s="27">
        <v>0</v>
      </c>
      <c r="AK447" s="27">
        <v>8.6513330315311903E-5</v>
      </c>
      <c r="AL447" s="27">
        <v>9.4014606189697072E-4</v>
      </c>
      <c r="AM447" s="27">
        <v>4.506202118713898E-3</v>
      </c>
      <c r="AN447" s="27">
        <v>0</v>
      </c>
      <c r="AO447" s="27">
        <v>2.1291258292200545E-3</v>
      </c>
      <c r="AP447" s="27">
        <v>1.5154301342527006E-4</v>
      </c>
    </row>
    <row r="448" spans="1:42" x14ac:dyDescent="0.2">
      <c r="A448" t="s">
        <v>547</v>
      </c>
      <c r="B448" s="23" t="s">
        <v>543</v>
      </c>
      <c r="C448" s="24">
        <v>2013</v>
      </c>
      <c r="D448" s="25">
        <v>0</v>
      </c>
      <c r="E448" s="25">
        <v>0</v>
      </c>
      <c r="F448" s="25">
        <v>0</v>
      </c>
      <c r="G448" s="25">
        <v>0</v>
      </c>
      <c r="H448" s="25">
        <v>0</v>
      </c>
      <c r="I448" s="25">
        <v>0</v>
      </c>
      <c r="J448" s="25">
        <v>24</v>
      </c>
      <c r="K448" s="25">
        <v>70</v>
      </c>
      <c r="L448" s="25">
        <v>228</v>
      </c>
      <c r="M448" s="25">
        <v>642</v>
      </c>
      <c r="N448" s="25">
        <v>24</v>
      </c>
      <c r="O448" s="25">
        <v>940</v>
      </c>
      <c r="P448" s="26">
        <v>964</v>
      </c>
      <c r="Q448" s="25">
        <v>345495.31900000002</v>
      </c>
      <c r="R448" s="25">
        <v>728173.13</v>
      </c>
      <c r="S448" s="25">
        <v>777201.21</v>
      </c>
      <c r="T448" s="25">
        <v>715220.52500000002</v>
      </c>
      <c r="U448" s="25">
        <v>702748.81599999999</v>
      </c>
      <c r="V448" s="25">
        <v>842062.28799999994</v>
      </c>
      <c r="W448" s="25">
        <v>709697.56</v>
      </c>
      <c r="X448" s="25">
        <v>408751.78399999999</v>
      </c>
      <c r="Y448" s="25">
        <v>252233.97</v>
      </c>
      <c r="Z448" s="25">
        <v>117273.655</v>
      </c>
      <c r="AA448" s="25">
        <v>4820598.8479999993</v>
      </c>
      <c r="AB448" s="25">
        <v>369507.625</v>
      </c>
      <c r="AC448" s="25">
        <v>5190106.4729999993</v>
      </c>
      <c r="AD448" s="27">
        <v>0</v>
      </c>
      <c r="AE448" s="27">
        <v>0</v>
      </c>
      <c r="AF448" s="27">
        <v>0</v>
      </c>
      <c r="AG448" s="27">
        <v>0</v>
      </c>
      <c r="AH448" s="27">
        <v>0</v>
      </c>
      <c r="AI448" s="27">
        <v>0</v>
      </c>
      <c r="AJ448" s="27">
        <v>3.381722208541903E-5</v>
      </c>
      <c r="AK448" s="27">
        <v>1.7125307519147122E-4</v>
      </c>
      <c r="AL448" s="27">
        <v>9.0392265562009753E-4</v>
      </c>
      <c r="AM448" s="27">
        <v>5.4743752976744867E-3</v>
      </c>
      <c r="AN448" s="27">
        <v>4.978634554907483E-6</v>
      </c>
      <c r="AO448" s="27">
        <v>2.5439258526803068E-3</v>
      </c>
      <c r="AP448" s="27">
        <v>1.8573800075488359E-4</v>
      </c>
    </row>
    <row r="449" spans="1:42" x14ac:dyDescent="0.2">
      <c r="A449" t="s">
        <v>548</v>
      </c>
      <c r="B449" s="23" t="s">
        <v>543</v>
      </c>
      <c r="C449" s="24">
        <v>2014</v>
      </c>
      <c r="D449" s="25">
        <v>0</v>
      </c>
      <c r="E449" s="25">
        <v>0</v>
      </c>
      <c r="F449" s="25">
        <v>0</v>
      </c>
      <c r="G449" s="25">
        <v>0</v>
      </c>
      <c r="H449" s="25">
        <v>0</v>
      </c>
      <c r="I449" s="25">
        <v>14</v>
      </c>
      <c r="J449" s="25">
        <v>21</v>
      </c>
      <c r="K449" s="25">
        <v>44</v>
      </c>
      <c r="L449" s="25">
        <v>193</v>
      </c>
      <c r="M449" s="25">
        <v>560</v>
      </c>
      <c r="N449" s="25">
        <v>35</v>
      </c>
      <c r="O449" s="25">
        <v>797</v>
      </c>
      <c r="P449" s="26">
        <v>832</v>
      </c>
      <c r="Q449" s="25">
        <v>344165.70799999998</v>
      </c>
      <c r="R449" s="25">
        <v>734668.05599999998</v>
      </c>
      <c r="S449" s="25">
        <v>783003.67099999997</v>
      </c>
      <c r="T449" s="25">
        <v>724271.63100000005</v>
      </c>
      <c r="U449" s="25">
        <v>698781.62100000004</v>
      </c>
      <c r="V449" s="25">
        <v>840070.85199999996</v>
      </c>
      <c r="W449" s="25">
        <v>741174.67700000003</v>
      </c>
      <c r="X449" s="25">
        <v>435391.01</v>
      </c>
      <c r="Y449" s="25">
        <v>258240.84299999999</v>
      </c>
      <c r="Z449" s="25">
        <v>120649.951</v>
      </c>
      <c r="AA449" s="25">
        <v>4866136.216</v>
      </c>
      <c r="AB449" s="25">
        <v>378890.79399999999</v>
      </c>
      <c r="AC449" s="25">
        <v>5245027.01</v>
      </c>
      <c r="AD449" s="27">
        <v>0</v>
      </c>
      <c r="AE449" s="27">
        <v>0</v>
      </c>
      <c r="AF449" s="27">
        <v>0</v>
      </c>
      <c r="AG449" s="27">
        <v>0</v>
      </c>
      <c r="AH449" s="27">
        <v>0</v>
      </c>
      <c r="AI449" s="27">
        <v>1.6665260991581222E-5</v>
      </c>
      <c r="AJ449" s="27">
        <v>2.8333401897917244E-5</v>
      </c>
      <c r="AK449" s="27">
        <v>1.0105858639570899E-4</v>
      </c>
      <c r="AL449" s="27">
        <v>7.4736435088232735E-4</v>
      </c>
      <c r="AM449" s="27">
        <v>4.6415269576031573E-3</v>
      </c>
      <c r="AN449" s="27">
        <v>7.1925647878328932E-6</v>
      </c>
      <c r="AO449" s="27">
        <v>2.1035084848221464E-3</v>
      </c>
      <c r="AP449" s="27">
        <v>1.5862644718773336E-4</v>
      </c>
    </row>
    <row r="450" spans="1:42" x14ac:dyDescent="0.2">
      <c r="A450" t="s">
        <v>549</v>
      </c>
      <c r="B450" s="23" t="s">
        <v>543</v>
      </c>
      <c r="C450" s="24">
        <v>2015</v>
      </c>
      <c r="D450" s="25">
        <v>0</v>
      </c>
      <c r="E450" s="25">
        <v>0</v>
      </c>
      <c r="F450" s="25">
        <v>0</v>
      </c>
      <c r="G450" s="25">
        <v>0</v>
      </c>
      <c r="H450" s="25">
        <v>0</v>
      </c>
      <c r="I450" s="25">
        <v>0</v>
      </c>
      <c r="J450" s="25">
        <v>0</v>
      </c>
      <c r="K450" s="25">
        <v>52</v>
      </c>
      <c r="L450" s="25">
        <v>238</v>
      </c>
      <c r="M450" s="25">
        <v>595</v>
      </c>
      <c r="N450" s="25">
        <v>0</v>
      </c>
      <c r="O450" s="25">
        <v>885</v>
      </c>
      <c r="P450" s="26">
        <v>885</v>
      </c>
      <c r="Q450" s="25">
        <v>342008.89399999997</v>
      </c>
      <c r="R450" s="25">
        <v>731318.73699999996</v>
      </c>
      <c r="S450" s="25">
        <v>787011.92599999998</v>
      </c>
      <c r="T450" s="25">
        <v>729174.46100000001</v>
      </c>
      <c r="U450" s="25">
        <v>695763.66299999994</v>
      </c>
      <c r="V450" s="25">
        <v>822600.08900000004</v>
      </c>
      <c r="W450" s="25">
        <v>757189.6</v>
      </c>
      <c r="X450" s="25">
        <v>457661.91899999999</v>
      </c>
      <c r="Y450" s="25">
        <v>259861.666</v>
      </c>
      <c r="Z450" s="25">
        <v>121939.391</v>
      </c>
      <c r="AA450" s="25">
        <v>4865067.37</v>
      </c>
      <c r="AB450" s="25">
        <v>381801.05700000003</v>
      </c>
      <c r="AC450" s="25">
        <v>5246868.4270000001</v>
      </c>
      <c r="AD450" s="27">
        <v>0</v>
      </c>
      <c r="AE450" s="27">
        <v>0</v>
      </c>
      <c r="AF450" s="27">
        <v>0</v>
      </c>
      <c r="AG450" s="27">
        <v>0</v>
      </c>
      <c r="AH450" s="27">
        <v>0</v>
      </c>
      <c r="AI450" s="27">
        <v>0</v>
      </c>
      <c r="AJ450" s="27">
        <v>0</v>
      </c>
      <c r="AK450" s="27">
        <v>1.1362098929624949E-4</v>
      </c>
      <c r="AL450" s="27">
        <v>9.1587190855614694E-4</v>
      </c>
      <c r="AM450" s="27">
        <v>4.8794732786552955E-3</v>
      </c>
      <c r="AN450" s="27">
        <v>0</v>
      </c>
      <c r="AO450" s="27">
        <v>2.3179611050683914E-3</v>
      </c>
      <c r="AP450" s="27">
        <v>1.6867203977249647E-4</v>
      </c>
    </row>
    <row r="451" spans="1:42" x14ac:dyDescent="0.2">
      <c r="A451" t="s">
        <v>550</v>
      </c>
      <c r="B451" s="23" t="s">
        <v>543</v>
      </c>
      <c r="C451" s="24">
        <v>2016</v>
      </c>
      <c r="D451" s="25">
        <v>0</v>
      </c>
      <c r="E451" s="25">
        <v>0</v>
      </c>
      <c r="F451" s="25">
        <v>0</v>
      </c>
      <c r="G451" s="25">
        <v>0</v>
      </c>
      <c r="H451" s="25">
        <v>0</v>
      </c>
      <c r="I451" s="25">
        <v>0</v>
      </c>
      <c r="J451" s="25">
        <v>35</v>
      </c>
      <c r="K451" s="25">
        <v>45</v>
      </c>
      <c r="L451" s="25">
        <v>158</v>
      </c>
      <c r="M451" s="25">
        <v>471</v>
      </c>
      <c r="N451" s="25">
        <v>35</v>
      </c>
      <c r="O451" s="25">
        <v>674</v>
      </c>
      <c r="P451" s="26">
        <v>709</v>
      </c>
      <c r="Q451" s="25">
        <v>339130.30900000001</v>
      </c>
      <c r="R451" s="25">
        <v>731300.22199999995</v>
      </c>
      <c r="S451" s="25">
        <v>785299.51899999997</v>
      </c>
      <c r="T451" s="25">
        <v>724944.38</v>
      </c>
      <c r="U451" s="25">
        <v>687993.98300000001</v>
      </c>
      <c r="V451" s="25">
        <v>804035.45600000001</v>
      </c>
      <c r="W451" s="25">
        <v>765383.67099999997</v>
      </c>
      <c r="X451" s="25">
        <v>474602.10700000002</v>
      </c>
      <c r="Y451" s="25">
        <v>257183.75200000001</v>
      </c>
      <c r="Z451" s="25">
        <v>122997.087</v>
      </c>
      <c r="AA451" s="25">
        <v>4838087.54</v>
      </c>
      <c r="AB451" s="25">
        <v>380180.83900000004</v>
      </c>
      <c r="AC451" s="25">
        <v>5218268.3789999997</v>
      </c>
      <c r="AD451" s="27">
        <v>0</v>
      </c>
      <c r="AE451" s="27">
        <v>0</v>
      </c>
      <c r="AF451" s="27">
        <v>0</v>
      </c>
      <c r="AG451" s="27">
        <v>0</v>
      </c>
      <c r="AH451" s="27">
        <v>0</v>
      </c>
      <c r="AI451" s="27">
        <v>0</v>
      </c>
      <c r="AJ451" s="27">
        <v>4.5728699639321155E-5</v>
      </c>
      <c r="AK451" s="27">
        <v>9.4816266797568177E-5</v>
      </c>
      <c r="AL451" s="27">
        <v>6.1434674146911114E-4</v>
      </c>
      <c r="AM451" s="27">
        <v>3.8293589831115268E-3</v>
      </c>
      <c r="AN451" s="27">
        <v>7.2342634792424612E-6</v>
      </c>
      <c r="AO451" s="27">
        <v>1.7728405297143339E-3</v>
      </c>
      <c r="AP451" s="27">
        <v>1.3586882630514855E-4</v>
      </c>
    </row>
    <row r="452" spans="1:42" x14ac:dyDescent="0.2">
      <c r="A452" t="s">
        <v>551</v>
      </c>
      <c r="B452" s="28" t="s">
        <v>543</v>
      </c>
      <c r="C452" s="24">
        <v>2017</v>
      </c>
      <c r="D452" s="25">
        <v>0</v>
      </c>
      <c r="E452" s="25">
        <v>0</v>
      </c>
      <c r="F452" s="25">
        <v>0</v>
      </c>
      <c r="G452" s="25">
        <v>0</v>
      </c>
      <c r="H452" s="25">
        <v>0</v>
      </c>
      <c r="I452" s="25">
        <v>0</v>
      </c>
      <c r="J452" s="25">
        <v>23</v>
      </c>
      <c r="K452" s="25">
        <v>105</v>
      </c>
      <c r="L452" s="25">
        <v>180</v>
      </c>
      <c r="M452" s="25">
        <v>521</v>
      </c>
      <c r="N452" s="25">
        <v>23</v>
      </c>
      <c r="O452" s="25">
        <v>806</v>
      </c>
      <c r="P452" s="26">
        <v>829</v>
      </c>
      <c r="Q452" s="25">
        <v>341261</v>
      </c>
      <c r="R452" s="25">
        <v>740143</v>
      </c>
      <c r="S452" s="25">
        <v>792281</v>
      </c>
      <c r="T452" s="25">
        <v>738604</v>
      </c>
      <c r="U452" s="25">
        <v>702893</v>
      </c>
      <c r="V452" s="25">
        <v>806048</v>
      </c>
      <c r="W452" s="25">
        <v>802186</v>
      </c>
      <c r="X452" s="25">
        <v>513232</v>
      </c>
      <c r="Y452" s="25">
        <v>269252</v>
      </c>
      <c r="Z452" s="25">
        <v>126275</v>
      </c>
      <c r="AA452" s="25">
        <v>4923416</v>
      </c>
      <c r="AB452" s="25">
        <v>395527</v>
      </c>
      <c r="AC452" s="25">
        <v>5318943</v>
      </c>
      <c r="AD452" s="27">
        <v>0</v>
      </c>
      <c r="AE452" s="27">
        <v>0</v>
      </c>
      <c r="AF452" s="27">
        <v>0</v>
      </c>
      <c r="AG452" s="27">
        <v>0</v>
      </c>
      <c r="AH452" s="27">
        <v>0</v>
      </c>
      <c r="AI452" s="27">
        <v>0</v>
      </c>
      <c r="AJ452" s="27">
        <v>2.8671654703522624E-5</v>
      </c>
      <c r="AK452" s="27">
        <v>2.0458584032172585E-4</v>
      </c>
      <c r="AL452" s="27">
        <v>6.6851871109592498E-4</v>
      </c>
      <c r="AM452" s="27">
        <v>4.1259156602652938E-3</v>
      </c>
      <c r="AN452" s="27">
        <v>4.6715532467701286E-6</v>
      </c>
      <c r="AO452" s="27">
        <v>2.037787559382798E-3</v>
      </c>
      <c r="AP452" s="27">
        <v>1.5585803419965207E-4</v>
      </c>
    </row>
    <row r="453" spans="1:42" x14ac:dyDescent="0.2">
      <c r="A453" t="s">
        <v>552</v>
      </c>
      <c r="B453" s="23" t="s">
        <v>553</v>
      </c>
      <c r="C453" s="24">
        <v>2009</v>
      </c>
      <c r="D453" s="25">
        <v>0</v>
      </c>
      <c r="E453" s="25">
        <v>0</v>
      </c>
      <c r="F453" s="25">
        <v>0</v>
      </c>
      <c r="G453" s="25">
        <v>0</v>
      </c>
      <c r="H453" s="25">
        <v>0</v>
      </c>
      <c r="I453" s="25">
        <v>0</v>
      </c>
      <c r="J453" s="25">
        <v>0</v>
      </c>
      <c r="K453" s="25">
        <v>0</v>
      </c>
      <c r="L453" s="25">
        <v>0</v>
      </c>
      <c r="M453" s="25">
        <v>10</v>
      </c>
      <c r="N453" s="25">
        <v>0</v>
      </c>
      <c r="O453" s="25">
        <v>10</v>
      </c>
      <c r="P453" s="26">
        <v>10</v>
      </c>
      <c r="Q453" s="25">
        <v>35722.438999999998</v>
      </c>
      <c r="R453" s="25">
        <v>67029.884000000005</v>
      </c>
      <c r="S453" s="25">
        <v>80415.206999999995</v>
      </c>
      <c r="T453" s="25">
        <v>67060.034</v>
      </c>
      <c r="U453" s="25">
        <v>64126.428</v>
      </c>
      <c r="V453" s="25">
        <v>81240.144</v>
      </c>
      <c r="W453" s="25">
        <v>61507.877999999997</v>
      </c>
      <c r="X453" s="25">
        <v>33323.114999999998</v>
      </c>
      <c r="Y453" s="25">
        <v>21280.576000000001</v>
      </c>
      <c r="Z453" s="25">
        <v>7882.1490000000003</v>
      </c>
      <c r="AA453" s="25">
        <v>457102.01400000008</v>
      </c>
      <c r="AB453" s="25">
        <v>29162.725000000002</v>
      </c>
      <c r="AC453" s="25">
        <v>486264.73900000006</v>
      </c>
      <c r="AD453" s="27">
        <v>0</v>
      </c>
      <c r="AE453" s="27">
        <v>0</v>
      </c>
      <c r="AF453" s="27">
        <v>0</v>
      </c>
      <c r="AG453" s="27">
        <v>0</v>
      </c>
      <c r="AH453" s="27">
        <v>0</v>
      </c>
      <c r="AI453" s="27">
        <v>0</v>
      </c>
      <c r="AJ453" s="27">
        <v>0</v>
      </c>
      <c r="AK453" s="27">
        <v>0</v>
      </c>
      <c r="AL453" s="27">
        <v>0</v>
      </c>
      <c r="AM453" s="27">
        <v>1.2686895413928359E-3</v>
      </c>
      <c r="AN453" s="27">
        <v>0</v>
      </c>
      <c r="AO453" s="27">
        <v>3.4290348381366966E-4</v>
      </c>
      <c r="AP453" s="27">
        <v>2.0564929343972026E-5</v>
      </c>
    </row>
    <row r="454" spans="1:42" x14ac:dyDescent="0.2">
      <c r="A454" t="s">
        <v>554</v>
      </c>
      <c r="B454" s="23" t="s">
        <v>553</v>
      </c>
      <c r="C454" s="24">
        <v>2010</v>
      </c>
      <c r="D454" s="25">
        <v>0</v>
      </c>
      <c r="E454" s="25">
        <v>0</v>
      </c>
      <c r="F454" s="25">
        <v>0</v>
      </c>
      <c r="G454" s="25">
        <v>0</v>
      </c>
      <c r="H454" s="25">
        <v>0</v>
      </c>
      <c r="I454" s="25">
        <v>0</v>
      </c>
      <c r="J454" s="25">
        <v>0</v>
      </c>
      <c r="K454" s="25">
        <v>0</v>
      </c>
      <c r="L454" s="25">
        <v>0</v>
      </c>
      <c r="M454" s="25">
        <v>10</v>
      </c>
      <c r="N454" s="25">
        <v>0</v>
      </c>
      <c r="O454" s="25">
        <v>10</v>
      </c>
      <c r="P454" s="26">
        <v>10</v>
      </c>
      <c r="Q454" s="25">
        <v>40494.824999999997</v>
      </c>
      <c r="R454" s="25">
        <v>77715.875</v>
      </c>
      <c r="S454" s="25">
        <v>88851.178</v>
      </c>
      <c r="T454" s="25">
        <v>77156.801000000007</v>
      </c>
      <c r="U454" s="25">
        <v>73259.839000000007</v>
      </c>
      <c r="V454" s="25">
        <v>93035.1</v>
      </c>
      <c r="W454" s="25">
        <v>74793.721999999994</v>
      </c>
      <c r="X454" s="25">
        <v>41131.65</v>
      </c>
      <c r="Y454" s="25">
        <v>24625.829000000002</v>
      </c>
      <c r="Z454" s="25">
        <v>9434.9689999999991</v>
      </c>
      <c r="AA454" s="25">
        <v>525307.34</v>
      </c>
      <c r="AB454" s="25">
        <v>34060.798000000003</v>
      </c>
      <c r="AC454" s="25">
        <v>559368.13799999992</v>
      </c>
      <c r="AD454" s="27">
        <v>0</v>
      </c>
      <c r="AE454" s="27">
        <v>0</v>
      </c>
      <c r="AF454" s="27">
        <v>0</v>
      </c>
      <c r="AG454" s="27">
        <v>0</v>
      </c>
      <c r="AH454" s="27">
        <v>0</v>
      </c>
      <c r="AI454" s="27">
        <v>0</v>
      </c>
      <c r="AJ454" s="27">
        <v>0</v>
      </c>
      <c r="AK454" s="27">
        <v>0</v>
      </c>
      <c r="AL454" s="27">
        <v>0</v>
      </c>
      <c r="AM454" s="27">
        <v>1.0598868952298626E-3</v>
      </c>
      <c r="AN454" s="27">
        <v>0</v>
      </c>
      <c r="AO454" s="27">
        <v>2.9359265158731743E-4</v>
      </c>
      <c r="AP454" s="27">
        <v>1.7877314277775332E-5</v>
      </c>
    </row>
    <row r="455" spans="1:42" x14ac:dyDescent="0.2">
      <c r="A455" t="s">
        <v>555</v>
      </c>
      <c r="B455" s="23" t="s">
        <v>553</v>
      </c>
      <c r="C455" s="24">
        <v>2011</v>
      </c>
      <c r="D455" s="25">
        <v>0</v>
      </c>
      <c r="E455" s="25">
        <v>0</v>
      </c>
      <c r="F455" s="25">
        <v>0</v>
      </c>
      <c r="G455" s="25">
        <v>0</v>
      </c>
      <c r="H455" s="25">
        <v>0</v>
      </c>
      <c r="I455" s="25">
        <v>0</v>
      </c>
      <c r="J455" s="25">
        <v>0</v>
      </c>
      <c r="K455" s="25">
        <v>0</v>
      </c>
      <c r="L455" s="25">
        <v>0</v>
      </c>
      <c r="M455" s="25">
        <v>22</v>
      </c>
      <c r="N455" s="25">
        <v>0</v>
      </c>
      <c r="O455" s="25">
        <v>22</v>
      </c>
      <c r="P455" s="26">
        <v>22</v>
      </c>
      <c r="Q455" s="25">
        <v>45915.47</v>
      </c>
      <c r="R455" s="25">
        <v>84792.403000000006</v>
      </c>
      <c r="S455" s="25">
        <v>91280.775999999998</v>
      </c>
      <c r="T455" s="25">
        <v>86544.812000000005</v>
      </c>
      <c r="U455" s="25">
        <v>76519.244000000006</v>
      </c>
      <c r="V455" s="25">
        <v>93801.688999999998</v>
      </c>
      <c r="W455" s="25">
        <v>78728.544999999998</v>
      </c>
      <c r="X455" s="25">
        <v>42336.461000000003</v>
      </c>
      <c r="Y455" s="25">
        <v>24834.79</v>
      </c>
      <c r="Z455" s="25">
        <v>9252.0210000000006</v>
      </c>
      <c r="AA455" s="25">
        <v>557582.93900000001</v>
      </c>
      <c r="AB455" s="25">
        <v>34086.811000000002</v>
      </c>
      <c r="AC455" s="25">
        <v>591669.75</v>
      </c>
      <c r="AD455" s="27">
        <v>0</v>
      </c>
      <c r="AE455" s="27">
        <v>0</v>
      </c>
      <c r="AF455" s="27">
        <v>0</v>
      </c>
      <c r="AG455" s="27">
        <v>0</v>
      </c>
      <c r="AH455" s="27">
        <v>0</v>
      </c>
      <c r="AI455" s="27">
        <v>0</v>
      </c>
      <c r="AJ455" s="27">
        <v>0</v>
      </c>
      <c r="AK455" s="27">
        <v>0</v>
      </c>
      <c r="AL455" s="27">
        <v>0</v>
      </c>
      <c r="AM455" s="27">
        <v>2.3778588483532406E-3</v>
      </c>
      <c r="AN455" s="27">
        <v>0</v>
      </c>
      <c r="AO455" s="27">
        <v>6.454109186101334E-4</v>
      </c>
      <c r="AP455" s="27">
        <v>3.7182904821481918E-5</v>
      </c>
    </row>
    <row r="456" spans="1:42" x14ac:dyDescent="0.2">
      <c r="A456" t="s">
        <v>556</v>
      </c>
      <c r="B456" s="23" t="s">
        <v>553</v>
      </c>
      <c r="C456" s="24">
        <v>2012</v>
      </c>
      <c r="D456" s="25">
        <v>0</v>
      </c>
      <c r="E456" s="25">
        <v>0</v>
      </c>
      <c r="F456" s="25">
        <v>0</v>
      </c>
      <c r="G456" s="25">
        <v>0</v>
      </c>
      <c r="H456" s="25">
        <v>0</v>
      </c>
      <c r="I456" s="25">
        <v>0</v>
      </c>
      <c r="J456" s="25">
        <v>0</v>
      </c>
      <c r="K456" s="25">
        <v>0</v>
      </c>
      <c r="L456" s="25">
        <v>0</v>
      </c>
      <c r="M456" s="25">
        <v>0</v>
      </c>
      <c r="N456" s="25">
        <v>0</v>
      </c>
      <c r="O456" s="25">
        <v>0</v>
      </c>
      <c r="P456" s="26">
        <v>0</v>
      </c>
      <c r="Q456" s="25">
        <v>49010.877</v>
      </c>
      <c r="R456" s="25">
        <v>94064.870999999999</v>
      </c>
      <c r="S456" s="25">
        <v>100166.54399999999</v>
      </c>
      <c r="T456" s="25">
        <v>95369.759000000005</v>
      </c>
      <c r="U456" s="25">
        <v>86695.84</v>
      </c>
      <c r="V456" s="25">
        <v>105041.95299999999</v>
      </c>
      <c r="W456" s="25">
        <v>93464.828999999998</v>
      </c>
      <c r="X456" s="25">
        <v>52432.534</v>
      </c>
      <c r="Y456" s="25">
        <v>29317.276000000002</v>
      </c>
      <c r="Z456" s="25">
        <v>11632.696</v>
      </c>
      <c r="AA456" s="25">
        <v>623814.67299999995</v>
      </c>
      <c r="AB456" s="25">
        <v>40949.972000000002</v>
      </c>
      <c r="AC456" s="25">
        <v>664764.6449999999</v>
      </c>
      <c r="AD456" s="27">
        <v>0</v>
      </c>
      <c r="AE456" s="27">
        <v>0</v>
      </c>
      <c r="AF456" s="27">
        <v>0</v>
      </c>
      <c r="AG456" s="27">
        <v>0</v>
      </c>
      <c r="AH456" s="27">
        <v>0</v>
      </c>
      <c r="AI456" s="27">
        <v>0</v>
      </c>
      <c r="AJ456" s="27">
        <v>0</v>
      </c>
      <c r="AK456" s="27">
        <v>0</v>
      </c>
      <c r="AL456" s="27">
        <v>0</v>
      </c>
      <c r="AM456" s="27">
        <v>0</v>
      </c>
      <c r="AN456" s="27">
        <v>0</v>
      </c>
      <c r="AO456" s="27">
        <v>0</v>
      </c>
      <c r="AP456" s="27">
        <v>0</v>
      </c>
    </row>
    <row r="457" spans="1:42" x14ac:dyDescent="0.2">
      <c r="A457" t="s">
        <v>557</v>
      </c>
      <c r="B457" s="23" t="s">
        <v>553</v>
      </c>
      <c r="C457" s="24">
        <v>2013</v>
      </c>
      <c r="D457" s="25">
        <v>0</v>
      </c>
      <c r="E457" s="25">
        <v>0</v>
      </c>
      <c r="F457" s="25">
        <v>0</v>
      </c>
      <c r="G457" s="25">
        <v>0</v>
      </c>
      <c r="H457" s="25">
        <v>0</v>
      </c>
      <c r="I457" s="25">
        <v>0</v>
      </c>
      <c r="J457" s="25">
        <v>0</v>
      </c>
      <c r="K457" s="25">
        <v>0</v>
      </c>
      <c r="L457" s="25">
        <v>0</v>
      </c>
      <c r="M457" s="25">
        <v>12</v>
      </c>
      <c r="N457" s="25">
        <v>0</v>
      </c>
      <c r="O457" s="25">
        <v>12</v>
      </c>
      <c r="P457" s="26">
        <v>12</v>
      </c>
      <c r="Q457" s="25">
        <v>38707.881000000001</v>
      </c>
      <c r="R457" s="25">
        <v>75759.210999999996</v>
      </c>
      <c r="S457" s="25">
        <v>78987.667000000001</v>
      </c>
      <c r="T457" s="25">
        <v>76794.134999999995</v>
      </c>
      <c r="U457" s="25">
        <v>67701.122000000003</v>
      </c>
      <c r="V457" s="25">
        <v>79644.967000000004</v>
      </c>
      <c r="W457" s="25">
        <v>76243.846000000005</v>
      </c>
      <c r="X457" s="25">
        <v>41835.699999999997</v>
      </c>
      <c r="Y457" s="25">
        <v>22436.705999999998</v>
      </c>
      <c r="Z457" s="25">
        <v>8757.4509999999991</v>
      </c>
      <c r="AA457" s="25">
        <v>493838.82900000009</v>
      </c>
      <c r="AB457" s="25">
        <v>31194.156999999999</v>
      </c>
      <c r="AC457" s="25">
        <v>525032.98600000003</v>
      </c>
      <c r="AD457" s="27">
        <v>0</v>
      </c>
      <c r="AE457" s="27">
        <v>0</v>
      </c>
      <c r="AF457" s="27">
        <v>0</v>
      </c>
      <c r="AG457" s="27">
        <v>0</v>
      </c>
      <c r="AH457" s="27">
        <v>0</v>
      </c>
      <c r="AI457" s="27">
        <v>0</v>
      </c>
      <c r="AJ457" s="27">
        <v>0</v>
      </c>
      <c r="AK457" s="27">
        <v>0</v>
      </c>
      <c r="AL457" s="27">
        <v>0</v>
      </c>
      <c r="AM457" s="27">
        <v>1.370261734835856E-3</v>
      </c>
      <c r="AN457" s="27">
        <v>0</v>
      </c>
      <c r="AO457" s="27">
        <v>3.8468742719990797E-4</v>
      </c>
      <c r="AP457" s="27">
        <v>2.2855706822199546E-5</v>
      </c>
    </row>
    <row r="458" spans="1:42" x14ac:dyDescent="0.2">
      <c r="A458" t="s">
        <v>558</v>
      </c>
      <c r="B458" s="23" t="s">
        <v>553</v>
      </c>
      <c r="C458" s="24">
        <v>2014</v>
      </c>
      <c r="D458" s="25">
        <v>0</v>
      </c>
      <c r="E458" s="25">
        <v>0</v>
      </c>
      <c r="F458" s="25">
        <v>0</v>
      </c>
      <c r="G458" s="25">
        <v>0</v>
      </c>
      <c r="H458" s="25">
        <v>0</v>
      </c>
      <c r="I458" s="25">
        <v>0</v>
      </c>
      <c r="J458" s="25">
        <v>0</v>
      </c>
      <c r="K458" s="25">
        <v>0</v>
      </c>
      <c r="L458" s="25">
        <v>0</v>
      </c>
      <c r="M458" s="25">
        <v>0</v>
      </c>
      <c r="N458" s="25">
        <v>0</v>
      </c>
      <c r="O458" s="25">
        <v>0</v>
      </c>
      <c r="P458" s="26">
        <v>0</v>
      </c>
      <c r="Q458" s="25">
        <v>42941.430999999997</v>
      </c>
      <c r="R458" s="25">
        <v>85763.887000000002</v>
      </c>
      <c r="S458" s="25">
        <v>90180.115000000005</v>
      </c>
      <c r="T458" s="25">
        <v>90796.285999999993</v>
      </c>
      <c r="U458" s="25">
        <v>78030.464999999997</v>
      </c>
      <c r="V458" s="25">
        <v>88806.284</v>
      </c>
      <c r="W458" s="25">
        <v>88308.285000000003</v>
      </c>
      <c r="X458" s="25">
        <v>51068.714</v>
      </c>
      <c r="Y458" s="25">
        <v>27424.261999999999</v>
      </c>
      <c r="Z458" s="25">
        <v>10953.8</v>
      </c>
      <c r="AA458" s="25">
        <v>564826.75300000003</v>
      </c>
      <c r="AB458" s="25">
        <v>38378.061999999998</v>
      </c>
      <c r="AC458" s="25">
        <v>603204.81500000006</v>
      </c>
      <c r="AD458" s="27">
        <v>0</v>
      </c>
      <c r="AE458" s="27">
        <v>0</v>
      </c>
      <c r="AF458" s="27">
        <v>0</v>
      </c>
      <c r="AG458" s="27">
        <v>0</v>
      </c>
      <c r="AH458" s="27">
        <v>0</v>
      </c>
      <c r="AI458" s="27">
        <v>0</v>
      </c>
      <c r="AJ458" s="27">
        <v>0</v>
      </c>
      <c r="AK458" s="27">
        <v>0</v>
      </c>
      <c r="AL458" s="27">
        <v>0</v>
      </c>
      <c r="AM458" s="27">
        <v>0</v>
      </c>
      <c r="AN458" s="27">
        <v>0</v>
      </c>
      <c r="AO458" s="27">
        <v>0</v>
      </c>
      <c r="AP458" s="27">
        <v>0</v>
      </c>
    </row>
    <row r="459" spans="1:42" x14ac:dyDescent="0.2">
      <c r="A459" t="s">
        <v>559</v>
      </c>
      <c r="B459" s="23" t="s">
        <v>553</v>
      </c>
      <c r="C459" s="24">
        <v>2015</v>
      </c>
      <c r="D459" s="25">
        <v>0</v>
      </c>
      <c r="E459" s="25">
        <v>0</v>
      </c>
      <c r="F459" s="25">
        <v>0</v>
      </c>
      <c r="G459" s="25">
        <v>0</v>
      </c>
      <c r="H459" s="25">
        <v>0</v>
      </c>
      <c r="I459" s="25">
        <v>0</v>
      </c>
      <c r="J459" s="25">
        <v>0</v>
      </c>
      <c r="K459" s="25">
        <v>0</v>
      </c>
      <c r="L459" s="25">
        <v>0</v>
      </c>
      <c r="M459" s="25">
        <v>0</v>
      </c>
      <c r="N459" s="25">
        <v>0</v>
      </c>
      <c r="O459" s="25">
        <v>0</v>
      </c>
      <c r="P459" s="26">
        <v>0</v>
      </c>
      <c r="Q459" s="25">
        <v>39527.417000000001</v>
      </c>
      <c r="R459" s="25">
        <v>79470.554000000004</v>
      </c>
      <c r="S459" s="25">
        <v>83521.740000000005</v>
      </c>
      <c r="T459" s="25">
        <v>84054.645999999993</v>
      </c>
      <c r="U459" s="25">
        <v>73225.517999999996</v>
      </c>
      <c r="V459" s="25">
        <v>80365.710000000006</v>
      </c>
      <c r="W459" s="25">
        <v>83839.366999999998</v>
      </c>
      <c r="X459" s="25">
        <v>48198.788999999997</v>
      </c>
      <c r="Y459" s="25">
        <v>24389.503000000001</v>
      </c>
      <c r="Z459" s="25">
        <v>9883.5869999999995</v>
      </c>
      <c r="AA459" s="25">
        <v>524004.95200000005</v>
      </c>
      <c r="AB459" s="25">
        <v>34273.089999999997</v>
      </c>
      <c r="AC459" s="25">
        <v>558278.04200000002</v>
      </c>
      <c r="AD459" s="27">
        <v>0</v>
      </c>
      <c r="AE459" s="27">
        <v>0</v>
      </c>
      <c r="AF459" s="27">
        <v>0</v>
      </c>
      <c r="AG459" s="27">
        <v>0</v>
      </c>
      <c r="AH459" s="27">
        <v>0</v>
      </c>
      <c r="AI459" s="27">
        <v>0</v>
      </c>
      <c r="AJ459" s="27">
        <v>0</v>
      </c>
      <c r="AK459" s="27">
        <v>0</v>
      </c>
      <c r="AL459" s="27">
        <v>0</v>
      </c>
      <c r="AM459" s="27">
        <v>0</v>
      </c>
      <c r="AN459" s="27">
        <v>0</v>
      </c>
      <c r="AO459" s="27">
        <v>0</v>
      </c>
      <c r="AP459" s="27">
        <v>0</v>
      </c>
    </row>
    <row r="460" spans="1:42" x14ac:dyDescent="0.2">
      <c r="A460" t="s">
        <v>560</v>
      </c>
      <c r="B460" s="23" t="s">
        <v>553</v>
      </c>
      <c r="C460" s="24">
        <v>2016</v>
      </c>
      <c r="D460" s="25">
        <v>0</v>
      </c>
      <c r="E460" s="25">
        <v>0</v>
      </c>
      <c r="F460" s="25">
        <v>0</v>
      </c>
      <c r="G460" s="25">
        <v>0</v>
      </c>
      <c r="H460" s="25">
        <v>0</v>
      </c>
      <c r="I460" s="25">
        <v>0</v>
      </c>
      <c r="J460" s="25">
        <v>0</v>
      </c>
      <c r="K460" s="25">
        <v>0</v>
      </c>
      <c r="L460" s="25">
        <v>0</v>
      </c>
      <c r="M460" s="25">
        <v>0</v>
      </c>
      <c r="N460" s="25">
        <v>0</v>
      </c>
      <c r="O460" s="25">
        <v>0</v>
      </c>
      <c r="P460" s="26">
        <v>0</v>
      </c>
      <c r="Q460" s="25">
        <v>35176.455000000002</v>
      </c>
      <c r="R460" s="25">
        <v>73714.149000000005</v>
      </c>
      <c r="S460" s="25">
        <v>70389.62</v>
      </c>
      <c r="T460" s="25">
        <v>71218.364000000001</v>
      </c>
      <c r="U460" s="25">
        <v>64976.394</v>
      </c>
      <c r="V460" s="25">
        <v>68859.576000000001</v>
      </c>
      <c r="W460" s="25">
        <v>75210.061000000002</v>
      </c>
      <c r="X460" s="25">
        <v>47088.686999999998</v>
      </c>
      <c r="Y460" s="25">
        <v>23758.260999999999</v>
      </c>
      <c r="Z460" s="25">
        <v>9213.5969999999998</v>
      </c>
      <c r="AA460" s="25">
        <v>459544.61899999995</v>
      </c>
      <c r="AB460" s="25">
        <v>32971.858</v>
      </c>
      <c r="AC460" s="25">
        <v>492516.47699999996</v>
      </c>
      <c r="AD460" s="27">
        <v>0</v>
      </c>
      <c r="AE460" s="27">
        <v>0</v>
      </c>
      <c r="AF460" s="27">
        <v>0</v>
      </c>
      <c r="AG460" s="27">
        <v>0</v>
      </c>
      <c r="AH460" s="27">
        <v>0</v>
      </c>
      <c r="AI460" s="27">
        <v>0</v>
      </c>
      <c r="AJ460" s="27">
        <v>0</v>
      </c>
      <c r="AK460" s="27">
        <v>0</v>
      </c>
      <c r="AL460" s="27">
        <v>0</v>
      </c>
      <c r="AM460" s="27">
        <v>0</v>
      </c>
      <c r="AN460" s="27">
        <v>0</v>
      </c>
      <c r="AO460" s="27">
        <v>0</v>
      </c>
      <c r="AP460" s="27">
        <v>0</v>
      </c>
    </row>
    <row r="461" spans="1:42" x14ac:dyDescent="0.2">
      <c r="A461" t="s">
        <v>561</v>
      </c>
      <c r="B461" s="28" t="s">
        <v>553</v>
      </c>
      <c r="C461" s="24">
        <v>2017</v>
      </c>
      <c r="D461" s="25">
        <v>0</v>
      </c>
      <c r="E461" s="25">
        <v>0</v>
      </c>
      <c r="F461" s="25">
        <v>0</v>
      </c>
      <c r="G461" s="25">
        <v>0</v>
      </c>
      <c r="H461" s="25">
        <v>0</v>
      </c>
      <c r="I461" s="25">
        <v>0</v>
      </c>
      <c r="J461" s="25">
        <v>0</v>
      </c>
      <c r="K461" s="25">
        <v>0</v>
      </c>
      <c r="L461" s="25">
        <v>0</v>
      </c>
      <c r="M461" s="25">
        <v>22</v>
      </c>
      <c r="N461" s="25">
        <v>0</v>
      </c>
      <c r="O461" s="25">
        <v>22</v>
      </c>
      <c r="P461" s="26">
        <v>22</v>
      </c>
      <c r="Q461" s="25">
        <v>39641</v>
      </c>
      <c r="R461" s="25">
        <v>83314</v>
      </c>
      <c r="S461" s="25">
        <v>85784</v>
      </c>
      <c r="T461" s="25">
        <v>86765</v>
      </c>
      <c r="U461" s="25">
        <v>74910</v>
      </c>
      <c r="V461" s="25">
        <v>76858</v>
      </c>
      <c r="W461" s="25">
        <v>88143</v>
      </c>
      <c r="X461" s="25">
        <v>55233</v>
      </c>
      <c r="Y461" s="25">
        <v>26931</v>
      </c>
      <c r="Z461" s="25">
        <v>10586</v>
      </c>
      <c r="AA461" s="25">
        <v>535415</v>
      </c>
      <c r="AB461" s="25">
        <v>37517</v>
      </c>
      <c r="AC461" s="25">
        <v>572932</v>
      </c>
      <c r="AD461" s="27">
        <v>0</v>
      </c>
      <c r="AE461" s="27">
        <v>0</v>
      </c>
      <c r="AF461" s="27">
        <v>0</v>
      </c>
      <c r="AG461" s="27">
        <v>0</v>
      </c>
      <c r="AH461" s="27">
        <v>0</v>
      </c>
      <c r="AI461" s="27">
        <v>0</v>
      </c>
      <c r="AJ461" s="27">
        <v>0</v>
      </c>
      <c r="AK461" s="27">
        <v>0</v>
      </c>
      <c r="AL461" s="27">
        <v>0</v>
      </c>
      <c r="AM461" s="27">
        <v>2.0782165123748348E-3</v>
      </c>
      <c r="AN461" s="27">
        <v>0</v>
      </c>
      <c r="AO461" s="27">
        <v>5.8640083162299762E-4</v>
      </c>
      <c r="AP461" s="27">
        <v>3.8398972303868522E-5</v>
      </c>
    </row>
  </sheetData>
  <mergeCells count="4">
    <mergeCell ref="A1:C1"/>
    <mergeCell ref="D1:P1"/>
    <mergeCell ref="Q1:AC1"/>
    <mergeCell ref="AD1:A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18949-FFFD-D642-BDB5-22E95F73E80A}">
  <dimension ref="A1:L29"/>
  <sheetViews>
    <sheetView tabSelected="1" workbookViewId="0">
      <selection activeCell="B11" sqref="B11"/>
    </sheetView>
  </sheetViews>
  <sheetFormatPr baseColWidth="10" defaultRowHeight="16" x14ac:dyDescent="0.2"/>
  <cols>
    <col min="1" max="1" width="25.1640625" customWidth="1"/>
    <col min="2" max="5" width="32.33203125" customWidth="1"/>
  </cols>
  <sheetData>
    <row r="1" spans="1:12" x14ac:dyDescent="0.2">
      <c r="A1" s="37" t="s">
        <v>5</v>
      </c>
      <c r="B1" s="37"/>
      <c r="C1" s="37"/>
      <c r="D1" s="37"/>
      <c r="E1" s="37"/>
      <c r="F1" s="1"/>
      <c r="G1" s="1"/>
      <c r="H1" s="1"/>
      <c r="I1" s="1"/>
      <c r="J1" s="1"/>
      <c r="K1" s="1"/>
      <c r="L1" s="1"/>
    </row>
    <row r="2" spans="1:12" x14ac:dyDescent="0.2">
      <c r="A2" s="37"/>
      <c r="B2" s="37"/>
      <c r="C2" s="37"/>
      <c r="D2" s="37"/>
      <c r="E2" s="37"/>
      <c r="F2" s="1"/>
      <c r="G2" s="1"/>
      <c r="H2" s="1"/>
      <c r="I2" s="1"/>
      <c r="J2" s="1"/>
      <c r="K2" s="1"/>
      <c r="L2" s="1"/>
    </row>
    <row r="4" spans="1:12" x14ac:dyDescent="0.2">
      <c r="A4" s="38" t="s">
        <v>0</v>
      </c>
      <c r="B4" s="38"/>
      <c r="C4" s="38"/>
      <c r="D4" s="38"/>
      <c r="E4" s="38"/>
    </row>
    <row r="5" spans="1:12" ht="17" thickBot="1" x14ac:dyDescent="0.25">
      <c r="A5" s="6"/>
      <c r="B5" s="7" t="s">
        <v>1</v>
      </c>
      <c r="C5" s="7" t="s">
        <v>2</v>
      </c>
      <c r="D5" s="7" t="s">
        <v>3</v>
      </c>
      <c r="E5" s="7" t="s">
        <v>4</v>
      </c>
    </row>
    <row r="6" spans="1:12" x14ac:dyDescent="0.2">
      <c r="A6" s="5" t="s">
        <v>6</v>
      </c>
      <c r="B6" s="5" t="s">
        <v>25</v>
      </c>
      <c r="C6" s="5" t="s">
        <v>25</v>
      </c>
      <c r="D6" s="5" t="s">
        <v>25</v>
      </c>
      <c r="E6" s="5" t="s">
        <v>25</v>
      </c>
    </row>
    <row r="7" spans="1:12" x14ac:dyDescent="0.2">
      <c r="A7" s="2" t="s">
        <v>7</v>
      </c>
      <c r="B7" s="2" t="s">
        <v>26</v>
      </c>
      <c r="C7" s="2" t="s">
        <v>26</v>
      </c>
      <c r="D7" s="2" t="s">
        <v>26</v>
      </c>
      <c r="E7" s="2" t="s">
        <v>26</v>
      </c>
    </row>
    <row r="8" spans="1:12" x14ac:dyDescent="0.2">
      <c r="A8" s="2" t="s">
        <v>8</v>
      </c>
      <c r="B8" s="2" t="s">
        <v>562</v>
      </c>
      <c r="C8" s="2" t="s">
        <v>562</v>
      </c>
      <c r="D8" s="2" t="s">
        <v>562</v>
      </c>
      <c r="E8" s="2" t="s">
        <v>562</v>
      </c>
    </row>
    <row r="9" spans="1:12" x14ac:dyDescent="0.2">
      <c r="A9" s="2" t="s">
        <v>9</v>
      </c>
      <c r="B9" s="40">
        <f>AVERAGE('Integrated Data'!AB3:AB461)</f>
        <v>373545.3234727669</v>
      </c>
      <c r="C9" s="40">
        <f>AVERAGE('Integrated Data'!O3:O461)</f>
        <v>826.28758169934645</v>
      </c>
      <c r="D9" s="40">
        <f>AVERAGE('Integrated Data'!AA3:AA461)</f>
        <v>5278878.7156492332</v>
      </c>
      <c r="E9" s="40">
        <f>AVERAGE('Integrated Data'!N3:N461)</f>
        <v>78.764705882352942</v>
      </c>
    </row>
    <row r="10" spans="1:12" x14ac:dyDescent="0.2">
      <c r="A10" s="2" t="s">
        <v>10</v>
      </c>
      <c r="B10" s="40">
        <f>MEDIAN('Integrated Data'!AB3:AB461)</f>
        <v>251651.50199999998</v>
      </c>
      <c r="C10" s="40">
        <f>MEDIAN('Integrated Data'!O3:O461)</f>
        <v>521</v>
      </c>
      <c r="D10" s="40">
        <f>MEDIAN('Integrated Data'!AA3:AA461)</f>
        <v>3770533.67</v>
      </c>
      <c r="E10" s="40">
        <f>MEDIAN('Integrated Data'!N3:N461)</f>
        <v>11</v>
      </c>
    </row>
    <row r="11" spans="1:12" x14ac:dyDescent="0.2">
      <c r="A11" s="2" t="s">
        <v>11</v>
      </c>
      <c r="B11" s="40">
        <f>_xlfn.VAR.S('Integrated Data'!AB3:AB461)</f>
        <v>165839997457.49112</v>
      </c>
      <c r="C11" s="40">
        <f>_xlfn.VAR.S('Integrated Data'!O3:O461)</f>
        <v>1028483.7468105146</v>
      </c>
      <c r="D11" s="40">
        <f>_xlfn.VAR.S('Integrated Data'!AA3:AA461)</f>
        <v>35685653767526.805</v>
      </c>
      <c r="E11" s="40">
        <f>_xlfn.VAR.S('Integrated Data'!N3:N461)</f>
        <v>22903.913948111996</v>
      </c>
    </row>
    <row r="12" spans="1:12" x14ac:dyDescent="0.2">
      <c r="A12" s="2" t="s">
        <v>12</v>
      </c>
      <c r="B12" s="40">
        <f>_xlfn.STDEV.S('Integrated Data'!AB3:AB461)</f>
        <v>407234.57301350427</v>
      </c>
      <c r="C12" s="40">
        <f>_xlfn.STDEV.S('Integrated Data'!O3:O461)</f>
        <v>1014.1418770618412</v>
      </c>
      <c r="D12" s="40">
        <f>_xlfn.STDEV.S('Integrated Data'!AA3:AA461)</f>
        <v>5973747.0458269995</v>
      </c>
      <c r="E12" s="40">
        <f>_xlfn.STDEV.S('Integrated Data'!N3:N461)</f>
        <v>151.34039100026138</v>
      </c>
    </row>
    <row r="13" spans="1:12" x14ac:dyDescent="0.2">
      <c r="A13" s="4" t="s">
        <v>13</v>
      </c>
      <c r="B13" s="3"/>
      <c r="C13" s="3"/>
      <c r="D13" s="3"/>
      <c r="E13" s="3"/>
    </row>
    <row r="14" spans="1:12" x14ac:dyDescent="0.2">
      <c r="A14" s="4" t="s">
        <v>14</v>
      </c>
      <c r="B14" s="40">
        <f>B9-B12</f>
        <v>-33689.249540737364</v>
      </c>
      <c r="C14" s="40">
        <f t="shared" ref="C14:D14" si="0">C9-C12</f>
        <v>-187.85429536249478</v>
      </c>
      <c r="D14" s="40">
        <f t="shared" si="0"/>
        <v>-694868.33017776627</v>
      </c>
      <c r="E14" s="40">
        <f>E9-E12</f>
        <v>-72.575685117908435</v>
      </c>
    </row>
    <row r="15" spans="1:12" x14ac:dyDescent="0.2">
      <c r="A15" s="4" t="s">
        <v>15</v>
      </c>
      <c r="B15" s="40">
        <f>SUM(B9+B12)</f>
        <v>780779.89648627117</v>
      </c>
      <c r="C15" s="40">
        <f t="shared" ref="C15:E15" si="1">SUM(C9+C12)</f>
        <v>1840.4294587611876</v>
      </c>
      <c r="D15" s="40">
        <f t="shared" si="1"/>
        <v>11252625.761476234</v>
      </c>
      <c r="E15" s="40">
        <f t="shared" si="1"/>
        <v>230.1050968826143</v>
      </c>
    </row>
    <row r="16" spans="1:12" x14ac:dyDescent="0.2">
      <c r="A16" s="4" t="s">
        <v>16</v>
      </c>
      <c r="B16" s="41"/>
      <c r="C16" s="41"/>
      <c r="D16" s="41"/>
      <c r="E16" s="41"/>
    </row>
    <row r="17" spans="1:5" x14ac:dyDescent="0.2">
      <c r="A17" s="4" t="s">
        <v>14</v>
      </c>
      <c r="B17" s="40">
        <f>(B9-2*B12)</f>
        <v>-440923.82255424163</v>
      </c>
      <c r="C17" s="40">
        <f t="shared" ref="C17:E17" si="2">(C9-2*C12)</f>
        <v>-1201.996172424336</v>
      </c>
      <c r="D17" s="40">
        <f t="shared" si="2"/>
        <v>-6668615.3760047657</v>
      </c>
      <c r="E17" s="40">
        <f t="shared" si="2"/>
        <v>-223.91607611816983</v>
      </c>
    </row>
    <row r="18" spans="1:5" x14ac:dyDescent="0.2">
      <c r="A18" s="4" t="s">
        <v>15</v>
      </c>
      <c r="B18" s="40">
        <f>B9+2*B12</f>
        <v>1188014.4694997754</v>
      </c>
      <c r="C18" s="40">
        <f t="shared" ref="C18:E18" si="3">C9+2*C12</f>
        <v>2854.5713358230287</v>
      </c>
      <c r="D18" s="40">
        <f t="shared" si="3"/>
        <v>17226372.807303231</v>
      </c>
      <c r="E18" s="40">
        <f t="shared" si="3"/>
        <v>381.44548788287568</v>
      </c>
    </row>
    <row r="19" spans="1:5" x14ac:dyDescent="0.2">
      <c r="A19" s="4"/>
      <c r="B19" s="40"/>
      <c r="C19" s="40"/>
      <c r="D19" s="40"/>
      <c r="E19" s="40"/>
    </row>
    <row r="20" spans="1:5" x14ac:dyDescent="0.2">
      <c r="A20" s="2" t="s">
        <v>17</v>
      </c>
      <c r="B20" s="40">
        <f>COUNTIFS('Integrated Data'!AB3:AB462, "&lt;" &amp;B17) + COUNTIFS('Integrated Data'!AB3:AB462, "&gt;" &amp;B18)</f>
        <v>31</v>
      </c>
      <c r="C20" s="40">
        <f>COUNTIFS('Integrated Data'!O3:O462, "&lt;" &amp;C17) + COUNTIFS('Integrated Data'!O3:O462, "&gt;" &amp;C18)</f>
        <v>18</v>
      </c>
      <c r="D20" s="40">
        <f>COUNTIFS('Integrated Data'!AA3:AA462, "&lt;" &amp;D17) + COUNTIFS('Integrated Data'!AA3:AA462, "&gt;" &amp;D18)</f>
        <v>18</v>
      </c>
      <c r="E20" s="40">
        <f>COUNTIFS('Integrated Data'!N3:N462, "&lt;" &amp;E17) + COUNTIFS('Integrated Data'!N3:N462, "&gt;" &amp;E18)</f>
        <v>30</v>
      </c>
    </row>
    <row r="21" spans="1:5" x14ac:dyDescent="0.2">
      <c r="A21" s="2" t="s">
        <v>18</v>
      </c>
      <c r="B21" s="43">
        <f>B20/ROWS('Integrated Data'!AB3:AB461)</f>
        <v>6.7538126361655779E-2</v>
      </c>
      <c r="C21" s="43">
        <f>C20/ROWS('Integrated Data'!O3:O461)</f>
        <v>3.9215686274509803E-2</v>
      </c>
      <c r="D21" s="43">
        <f>D20/ROWS('Integrated Data'!AA3:AA461)</f>
        <v>3.9215686274509803E-2</v>
      </c>
      <c r="E21" s="43">
        <f>E20/ROWS('Integrated Data'!N3:N461)</f>
        <v>6.535947712418301E-2</v>
      </c>
    </row>
    <row r="23" spans="1:5" ht="17" thickBot="1" x14ac:dyDescent="0.25">
      <c r="A23" s="39" t="s">
        <v>19</v>
      </c>
      <c r="B23" s="39"/>
      <c r="C23" s="39"/>
      <c r="D23" s="39"/>
      <c r="E23" s="39"/>
    </row>
    <row r="24" spans="1:5" ht="34" x14ac:dyDescent="0.2">
      <c r="A24" s="42" t="s">
        <v>20</v>
      </c>
      <c r="B24" s="42" t="s">
        <v>27</v>
      </c>
      <c r="C24" s="42" t="s">
        <v>28</v>
      </c>
    </row>
    <row r="25" spans="1:5" ht="68" x14ac:dyDescent="0.2">
      <c r="A25" s="8" t="s">
        <v>21</v>
      </c>
      <c r="B25" s="8" t="s">
        <v>29</v>
      </c>
      <c r="C25" s="8" t="s">
        <v>30</v>
      </c>
    </row>
    <row r="26" spans="1:5" ht="17" x14ac:dyDescent="0.2">
      <c r="A26" s="8" t="s">
        <v>22</v>
      </c>
      <c r="B26" s="44">
        <f>CORREL('Integrated Data'!AB3:AB461,'Integrated Data'!P3:P461)</f>
        <v>0.94850282998911528</v>
      </c>
      <c r="C26" s="44">
        <f>CORREL('Integrated Data'!Q3:Q461,'Integrated Data'!P3:P461)</f>
        <v>0.93182674202857019</v>
      </c>
    </row>
    <row r="27" spans="1:5" ht="17" x14ac:dyDescent="0.2">
      <c r="A27" s="8" t="s">
        <v>23</v>
      </c>
      <c r="B27" s="8" t="s">
        <v>563</v>
      </c>
      <c r="C27" s="8" t="s">
        <v>563</v>
      </c>
    </row>
    <row r="28" spans="1:5" ht="119" x14ac:dyDescent="0.2">
      <c r="A28" s="8" t="s">
        <v>24</v>
      </c>
      <c r="B28" s="8" t="s">
        <v>564</v>
      </c>
      <c r="C28" s="8" t="s">
        <v>565</v>
      </c>
    </row>
    <row r="29" spans="1:5" x14ac:dyDescent="0.2">
      <c r="A29" s="9"/>
      <c r="B29" s="9"/>
      <c r="C29" s="9"/>
    </row>
  </sheetData>
  <mergeCells count="3">
    <mergeCell ref="A1:E2"/>
    <mergeCell ref="A4:E4"/>
    <mergeCell ref="A23:E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Integrated Data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Majer</dc:creator>
  <cp:lastModifiedBy>Marta Majer</cp:lastModifiedBy>
  <dcterms:created xsi:type="dcterms:W3CDTF">2024-07-23T15:32:34Z</dcterms:created>
  <dcterms:modified xsi:type="dcterms:W3CDTF">2024-07-25T11:30:03Z</dcterms:modified>
</cp:coreProperties>
</file>