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nthly Report" sheetId="1" r:id="rId3"/>
  </sheets>
  <definedNames>
    <definedName name="StartingBalance">#REF!</definedName>
    <definedName localSheetId="0" name="StartingBalance">#REF!</definedName>
  </definedNames>
  <calcPr/>
</workbook>
</file>

<file path=xl/sharedStrings.xml><?xml version="1.0" encoding="utf-8"?>
<sst xmlns="http://schemas.openxmlformats.org/spreadsheetml/2006/main" count="36" uniqueCount="29">
  <si>
    <t>Monthly Report</t>
  </si>
  <si>
    <t>Expenditure &amp; Income Details</t>
  </si>
  <si>
    <t>Starting balance:</t>
  </si>
  <si>
    <t>Expenditure</t>
  </si>
  <si>
    <t>Income</t>
  </si>
  <si>
    <t>Planned</t>
  </si>
  <si>
    <t>Actual</t>
  </si>
  <si>
    <t>Diff.</t>
  </si>
  <si>
    <t>Total</t>
  </si>
  <si>
    <t>Purchasing books &amp; periodicals</t>
  </si>
  <si>
    <t>New book sales</t>
  </si>
  <si>
    <t>Online database subscription fee</t>
  </si>
  <si>
    <t>Second hand book sales</t>
  </si>
  <si>
    <t>Training &amp; development costs</t>
  </si>
  <si>
    <t>Ebook sales</t>
  </si>
  <si>
    <t>Reading device &amp; software updates</t>
  </si>
  <si>
    <t>VIP &amp; subscription revenue</t>
  </si>
  <si>
    <t>Employee training costs</t>
  </si>
  <si>
    <t>Bookstore souvenir sales</t>
  </si>
  <si>
    <t>Employee salaries &amp; benefits</t>
  </si>
  <si>
    <t>Online sales</t>
  </si>
  <si>
    <t>Rent</t>
  </si>
  <si>
    <t>Lectures/signature events</t>
  </si>
  <si>
    <t>Utility bills</t>
  </si>
  <si>
    <t>Others</t>
  </si>
  <si>
    <t>Office supplies</t>
  </si>
  <si>
    <t>Equipment maintenance &amp; repair</t>
  </si>
  <si>
    <t>Marketing expenses</t>
  </si>
  <si>
    <t>Taxes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</si>
</sst>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$$]#,##0"/>
    <numFmt numFmtId="165" formatCode="[$£-809]#,##0"/>
    <numFmt numFmtId="166" formatCode="&quot;$&quot;#,##0"/>
  </numFmts>
  <fonts count="22">
    <font>
      <sz val="10.0"/>
      <color rgb="FF000000"/>
      <name val="Arial"/>
    </font>
    <font>
      <b/>
      <sz val="30.0"/>
      <color rgb="FFFFFFFF"/>
      <name val="Roboto"/>
    </font>
    <font>
      <b/>
      <sz val="25.0"/>
      <color rgb="FFF46524"/>
      <name val="Roboto"/>
    </font>
    <font>
      <b/>
      <sz val="12.0"/>
      <color rgb="FF334960"/>
      <name val="Roboto"/>
    </font>
    <font>
      <b/>
      <sz val="10.0"/>
      <color rgb="FFF46524"/>
      <name val="Roboto"/>
    </font>
    <font>
      <b/>
      <sz val="17.0"/>
      <color rgb="FFFFFFFF"/>
      <name val="Roboto"/>
    </font>
    <font>
      <b/>
      <sz val="18.0"/>
      <color rgb="FFFFFFFF"/>
      <name val="Roboto"/>
    </font>
    <font>
      <b/>
      <sz val="13.0"/>
      <color rgb="FF274E13"/>
      <name val="Roboto"/>
    </font>
    <font>
      <sz val="10.0"/>
      <color rgb="FF334960"/>
      <name val="Roboto"/>
    </font>
    <font>
      <sz val="13.0"/>
      <color rgb="FF274E13"/>
      <name val="Roboto"/>
    </font>
    <font>
      <b/>
      <i/>
      <sz val="13.0"/>
      <color rgb="FF1C4587"/>
      <name val="Roboto"/>
    </font>
    <font>
      <i/>
      <sz val="13.0"/>
      <color rgb="FF274E13"/>
      <name val="Roboto"/>
    </font>
    <font>
      <i/>
      <sz val="9.0"/>
      <color rgb="FF687887"/>
      <name val="Roboto"/>
    </font>
    <font>
      <b/>
      <sz val="12.0"/>
      <color rgb="FF000000"/>
      <name val="Roboto"/>
    </font>
    <font/>
    <font>
      <sz val="12.0"/>
      <color rgb="FF000000"/>
      <name val="Roboto"/>
    </font>
    <font>
      <sz val="12.0"/>
      <color rgb="FF687887"/>
      <name val="Roboto"/>
    </font>
    <font>
      <b/>
      <sz val="12.0"/>
      <color rgb="FF434343"/>
      <name val="Roboto"/>
    </font>
    <font>
      <sz val="12.0"/>
      <color rgb="FFCC0000"/>
      <name val="Roboto"/>
    </font>
    <font>
      <sz val="10.0"/>
      <name val="Roboto"/>
    </font>
    <font>
      <sz val="10.0"/>
      <color rgb="FF434343"/>
      <name val="Roboto"/>
    </font>
    <font>
      <color rgb="FF334960"/>
      <name val="Roboto"/>
    </font>
  </fonts>
  <fills count="5">
    <fill>
      <patternFill patternType="none"/>
    </fill>
    <fill>
      <patternFill patternType="lightGray"/>
    </fill>
    <fill>
      <patternFill patternType="solid">
        <fgColor rgb="FF38761D"/>
        <bgColor rgb="FF38761D"/>
      </patternFill>
    </fill>
    <fill>
      <patternFill patternType="solid">
        <fgColor rgb="FFFFFF00"/>
        <bgColor rgb="FFFFFF00"/>
      </patternFill>
    </fill>
    <fill>
      <patternFill patternType="solid">
        <fgColor rgb="FFD9EAD3"/>
        <bgColor rgb="FFD9EAD3"/>
      </patternFill>
    </fill>
  </fills>
  <borders count="4">
    <border/>
    <border>
      <top style="thin">
        <color rgb="FFA7B0BF"/>
      </top>
    </border>
    <border>
      <bottom style="thin">
        <color rgb="FFFFFFFF"/>
      </bottom>
    </border>
    <border>
      <top style="thin">
        <color rgb="FF999999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shrinkToFit="0" vertical="center" wrapText="1"/>
    </xf>
    <xf borderId="0" fillId="3" fontId="2" numFmtId="0" xfId="0" applyAlignment="1" applyFill="1" applyFont="1">
      <alignment horizontal="left" readingOrder="0" vertical="center"/>
    </xf>
    <xf borderId="0" fillId="3" fontId="3" numFmtId="0" xfId="0" applyAlignment="1" applyFont="1">
      <alignment horizontal="right" readingOrder="0" vertical="center"/>
    </xf>
    <xf borderId="0" fillId="3" fontId="3" numFmtId="164" xfId="0" applyAlignment="1" applyFont="1" applyNumberFormat="1">
      <alignment readingOrder="0" vertical="center"/>
    </xf>
    <xf borderId="0" fillId="0" fontId="4" numFmtId="0" xfId="0" applyAlignment="1" applyFont="1">
      <alignment vertical="top"/>
    </xf>
    <xf borderId="0" fillId="2" fontId="5" numFmtId="0" xfId="0" applyAlignment="1" applyFont="1">
      <alignment horizontal="left" readingOrder="0" vertical="top"/>
    </xf>
    <xf borderId="0" fillId="0" fontId="4" numFmtId="0" xfId="0" applyAlignment="1" applyFont="1">
      <alignment horizontal="right" vertical="top"/>
    </xf>
    <xf borderId="0" fillId="2" fontId="6" numFmtId="0" xfId="0" applyAlignment="1" applyFont="1">
      <alignment horizontal="left" readingOrder="0" vertical="top"/>
    </xf>
    <xf borderId="1" fillId="0" fontId="7" numFmtId="0" xfId="0" applyAlignment="1" applyBorder="1" applyFont="1">
      <alignment horizontal="right" vertical="bottom"/>
    </xf>
    <xf borderId="1" fillId="0" fontId="7" numFmtId="0" xfId="0" applyAlignment="1" applyBorder="1" applyFont="1">
      <alignment horizontal="left" vertical="bottom"/>
    </xf>
    <xf borderId="1" fillId="0" fontId="7" numFmtId="165" xfId="0" applyAlignment="1" applyBorder="1" applyFont="1" applyNumberFormat="1">
      <alignment horizontal="right" vertical="bottom"/>
    </xf>
    <xf borderId="2" fillId="0" fontId="8" numFmtId="0" xfId="0" applyAlignment="1" applyBorder="1" applyFont="1">
      <alignment horizontal="right" vertical="bottom"/>
    </xf>
    <xf borderId="1" fillId="0" fontId="9" numFmtId="0" xfId="0" applyAlignment="1" applyBorder="1" applyFont="1">
      <alignment horizontal="left" vertical="bottom"/>
    </xf>
    <xf borderId="0" fillId="0" fontId="10" numFmtId="165" xfId="0" applyAlignment="1" applyFont="1" applyNumberFormat="1">
      <alignment readingOrder="0" vertical="top"/>
    </xf>
    <xf borderId="0" fillId="0" fontId="11" numFmtId="0" xfId="0" applyAlignment="1" applyFont="1">
      <alignment vertical="top"/>
    </xf>
    <xf borderId="0" fillId="0" fontId="11" numFmtId="164" xfId="0" applyAlignment="1" applyFont="1" applyNumberFormat="1">
      <alignment horizontal="right" vertical="top"/>
    </xf>
    <xf borderId="0" fillId="0" fontId="12" numFmtId="0" xfId="0" applyAlignment="1" applyFont="1">
      <alignment horizontal="right" vertical="top"/>
    </xf>
    <xf borderId="0" fillId="0" fontId="11" numFmtId="0" xfId="0" applyAlignment="1" applyFont="1">
      <alignment horizontal="right" readingOrder="0" vertical="top"/>
    </xf>
    <xf borderId="3" fillId="4" fontId="13" numFmtId="166" xfId="0" applyAlignment="1" applyBorder="1" applyFill="1" applyFont="1" applyNumberFormat="1">
      <alignment horizontal="left" readingOrder="0"/>
    </xf>
    <xf borderId="3" fillId="0" fontId="14" numFmtId="0" xfId="0" applyBorder="1" applyFont="1"/>
    <xf borderId="3" fillId="4" fontId="15" numFmtId="164" xfId="0" applyAlignment="1" applyBorder="1" applyFont="1" applyNumberFormat="1">
      <alignment horizontal="right" readingOrder="0" vertical="center"/>
    </xf>
    <xf borderId="3" fillId="0" fontId="15" numFmtId="164" xfId="0" applyAlignment="1" applyBorder="1" applyFont="1" applyNumberFormat="1">
      <alignment horizontal="right" readingOrder="0" vertical="center"/>
    </xf>
    <xf borderId="3" fillId="0" fontId="16" numFmtId="164" xfId="0" applyAlignment="1" applyBorder="1" applyFont="1" applyNumberFormat="1">
      <alignment horizontal="right" vertical="center"/>
    </xf>
    <xf borderId="0" fillId="0" fontId="8" numFmtId="0" xfId="0" applyAlignment="1" applyFont="1">
      <alignment horizontal="right" vertical="center"/>
    </xf>
    <xf borderId="3" fillId="4" fontId="17" numFmtId="166" xfId="0" applyAlignment="1" applyBorder="1" applyFont="1" applyNumberFormat="1">
      <alignment horizontal="left" readingOrder="0" vertical="center"/>
    </xf>
    <xf borderId="0" fillId="4" fontId="13" numFmtId="166" xfId="0" applyAlignment="1" applyFont="1" applyNumberFormat="1">
      <alignment horizontal="left" readingOrder="0"/>
    </xf>
    <xf borderId="0" fillId="4" fontId="15" numFmtId="164" xfId="0" applyAlignment="1" applyFont="1" applyNumberFormat="1">
      <alignment horizontal="right" readingOrder="0" vertical="center"/>
    </xf>
    <xf borderId="0" fillId="0" fontId="15" numFmtId="164" xfId="0" applyAlignment="1" applyFont="1" applyNumberFormat="1">
      <alignment horizontal="right" readingOrder="0" vertical="center"/>
    </xf>
    <xf borderId="0" fillId="0" fontId="18" numFmtId="164" xfId="0" applyAlignment="1" applyFont="1" applyNumberFormat="1">
      <alignment horizontal="right" vertical="center"/>
    </xf>
    <xf borderId="0" fillId="4" fontId="17" numFmtId="166" xfId="0" applyAlignment="1" applyFont="1" applyNumberFormat="1">
      <alignment horizontal="left" readingOrder="0" vertical="center"/>
    </xf>
    <xf borderId="0" fillId="0" fontId="16" numFmtId="164" xfId="0" applyAlignment="1" applyFont="1" applyNumberFormat="1">
      <alignment horizontal="right" vertical="center"/>
    </xf>
    <xf borderId="0" fillId="0" fontId="19" numFmtId="0" xfId="0" applyAlignment="1" applyFont="1">
      <alignment horizontal="right" vertical="center"/>
    </xf>
    <xf borderId="0" fillId="0" fontId="19" numFmtId="14" xfId="0" applyAlignment="1" applyFont="1" applyNumberFormat="1">
      <alignment horizontal="right" vertical="center"/>
    </xf>
    <xf borderId="0" fillId="0" fontId="15" numFmtId="164" xfId="0" applyAlignment="1" applyFont="1" applyNumberFormat="1">
      <alignment horizontal="right" vertical="center"/>
    </xf>
    <xf borderId="0" fillId="0" fontId="20" numFmtId="166" xfId="0" applyAlignment="1" applyFont="1" applyNumberFormat="1">
      <alignment horizontal="right" vertical="center"/>
    </xf>
    <xf borderId="0" fillId="0" fontId="20" numFmtId="166" xfId="0" applyAlignment="1" applyFont="1" applyNumberFormat="1">
      <alignment horizontal="right" readingOrder="0" vertical="center"/>
    </xf>
    <xf borderId="0" fillId="0" fontId="20" numFmtId="0" xfId="0" applyAlignment="1" applyFont="1">
      <alignment horizontal="right" vertical="center"/>
    </xf>
    <xf borderId="0" fillId="0" fontId="8" numFmtId="0" xfId="0" applyAlignment="1" applyFont="1">
      <alignment vertical="top"/>
    </xf>
    <xf borderId="0" fillId="0" fontId="21" numFmtId="0" xfId="0" applyAlignment="1" applyFont="1">
      <alignment vertical="top"/>
    </xf>
  </cellXfs>
  <cellStyles count="1">
    <cellStyle xfId="0" name="Normal" builtinId="0"/>
  </cellStyles>
  <dxfs count="3">
    <dxf>
      <font/>
      <fill>
        <patternFill patternType="solid">
          <fgColor rgb="FFFCECE6"/>
          <bgColor rgb="FFFCECE6"/>
        </patternFill>
      </fill>
      <border/>
    </dxf>
    <dxf>
      <font>
        <color rgb="FFC53929"/>
      </font>
      <fill>
        <patternFill patternType="none"/>
      </fill>
      <border/>
    </dxf>
    <dxf>
      <font>
        <color rgb="FF687887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88"/>
    <col customWidth="1" min="2" max="2" width="23.0"/>
    <col customWidth="1" min="3" max="7" width="12.63"/>
    <col customWidth="1" min="8" max="8" width="17.88"/>
    <col customWidth="1" min="9" max="11" width="12.63"/>
  </cols>
  <sheetData>
    <row r="1" ht="90.0" customHeight="1">
      <c r="A1" s="1" t="s">
        <v>0</v>
      </c>
    </row>
    <row r="2" ht="48.0" customHeight="1">
      <c r="A2" s="2" t="s">
        <v>1</v>
      </c>
      <c r="E2" s="3" t="s">
        <v>2</v>
      </c>
      <c r="K2" s="4">
        <v>1870300.0</v>
      </c>
    </row>
    <row r="3" ht="22.5" customHeight="1">
      <c r="A3" s="5"/>
    </row>
    <row r="4" ht="22.5" customHeight="1">
      <c r="A4" s="6" t="s">
        <v>3</v>
      </c>
      <c r="F4" s="7"/>
      <c r="G4" s="8" t="s">
        <v>4</v>
      </c>
    </row>
    <row r="5" ht="22.5" customHeight="1">
      <c r="A5" s="9"/>
      <c r="B5" s="10"/>
      <c r="C5" s="11" t="s">
        <v>5</v>
      </c>
      <c r="D5" s="11" t="s">
        <v>6</v>
      </c>
      <c r="E5" s="11" t="s">
        <v>7</v>
      </c>
      <c r="F5" s="12"/>
      <c r="G5" s="10"/>
      <c r="H5" s="13"/>
      <c r="I5" s="11" t="s">
        <v>5</v>
      </c>
      <c r="J5" s="11" t="s">
        <v>6</v>
      </c>
      <c r="K5" s="11" t="s">
        <v>7</v>
      </c>
    </row>
    <row r="6" ht="22.5" customHeight="1">
      <c r="A6" s="14" t="s">
        <v>8</v>
      </c>
      <c r="B6" s="15"/>
      <c r="C6" s="16">
        <f t="shared" ref="C6:E6" si="1">sum(C7:C19)</f>
        <v>423600</v>
      </c>
      <c r="D6" s="16">
        <f t="shared" si="1"/>
        <v>422183</v>
      </c>
      <c r="E6" s="16">
        <f t="shared" si="1"/>
        <v>1417</v>
      </c>
      <c r="F6" s="17"/>
      <c r="G6" s="14" t="s">
        <v>8</v>
      </c>
      <c r="H6" s="18"/>
      <c r="I6" s="16">
        <f t="shared" ref="I6:K6" si="2">sum(I7:I14)</f>
        <v>535400</v>
      </c>
      <c r="J6" s="16">
        <f t="shared" si="2"/>
        <v>550390</v>
      </c>
      <c r="K6" s="16">
        <f t="shared" si="2"/>
        <v>14990</v>
      </c>
    </row>
    <row r="7" ht="22.5" customHeight="1">
      <c r="A7" s="19" t="s">
        <v>9</v>
      </c>
      <c r="B7" s="20"/>
      <c r="C7" s="21">
        <v>4000.0</v>
      </c>
      <c r="D7" s="22">
        <v>3700.0</v>
      </c>
      <c r="E7" s="23">
        <f>if(isblank($A7), "", C7-D7)</f>
        <v>300</v>
      </c>
      <c r="F7" s="24"/>
      <c r="G7" s="25" t="s">
        <v>10</v>
      </c>
      <c r="H7" s="20"/>
      <c r="I7" s="21">
        <v>100000.0</v>
      </c>
      <c r="J7" s="22">
        <v>138000.0</v>
      </c>
      <c r="K7" s="23">
        <f>if(isblank($G7), "", J7-I7)</f>
        <v>38000</v>
      </c>
    </row>
    <row r="8" ht="22.5" customHeight="1">
      <c r="A8" s="26" t="s">
        <v>11</v>
      </c>
      <c r="C8" s="27">
        <v>3000.0</v>
      </c>
      <c r="D8" s="28">
        <v>3100.0</v>
      </c>
      <c r="E8" s="29">
        <f>C8-D8</f>
        <v>-100</v>
      </c>
      <c r="F8" s="24"/>
      <c r="G8" s="30" t="s">
        <v>12</v>
      </c>
      <c r="I8" s="27">
        <v>5000.0</v>
      </c>
      <c r="J8" s="28">
        <v>4080.0</v>
      </c>
      <c r="K8" s="29">
        <f>J8-I8</f>
        <v>-920</v>
      </c>
    </row>
    <row r="9" ht="22.5" customHeight="1">
      <c r="A9" s="26" t="s">
        <v>13</v>
      </c>
      <c r="C9" s="27">
        <v>2500.0</v>
      </c>
      <c r="D9" s="28">
        <v>2000.0</v>
      </c>
      <c r="E9" s="31">
        <f t="shared" ref="E9:E16" si="3">if(isblank($A9), "", C9-D9)</f>
        <v>500</v>
      </c>
      <c r="F9" s="32"/>
      <c r="G9" s="30" t="s">
        <v>14</v>
      </c>
      <c r="I9" s="27">
        <v>120000.0</v>
      </c>
      <c r="J9" s="28">
        <v>141000.0</v>
      </c>
      <c r="K9" s="31">
        <f>if(isblank($G9), "", J9-I9)</f>
        <v>21000</v>
      </c>
    </row>
    <row r="10" ht="22.5" customHeight="1">
      <c r="A10" s="26" t="s">
        <v>15</v>
      </c>
      <c r="C10" s="27">
        <v>1000.0</v>
      </c>
      <c r="D10" s="28">
        <v>800.0</v>
      </c>
      <c r="E10" s="31">
        <f t="shared" si="3"/>
        <v>200</v>
      </c>
      <c r="F10" s="32"/>
      <c r="G10" s="30" t="s">
        <v>16</v>
      </c>
      <c r="I10" s="27">
        <v>50000.0</v>
      </c>
      <c r="J10" s="28">
        <v>6700.0</v>
      </c>
      <c r="K10" s="29">
        <f t="shared" ref="K10:K11" si="4">J10-I10</f>
        <v>-43300</v>
      </c>
    </row>
    <row r="11" ht="22.5" customHeight="1">
      <c r="A11" s="26" t="s">
        <v>17</v>
      </c>
      <c r="C11" s="27">
        <v>3500.0</v>
      </c>
      <c r="D11" s="28">
        <v>3117.0</v>
      </c>
      <c r="E11" s="31">
        <f t="shared" si="3"/>
        <v>383</v>
      </c>
      <c r="F11" s="32"/>
      <c r="G11" s="30" t="s">
        <v>18</v>
      </c>
      <c r="I11" s="27">
        <v>10000.0</v>
      </c>
      <c r="J11" s="28">
        <v>8610.0</v>
      </c>
      <c r="K11" s="29">
        <f t="shared" si="4"/>
        <v>-1390</v>
      </c>
    </row>
    <row r="12" ht="22.5" customHeight="1">
      <c r="A12" s="26" t="s">
        <v>19</v>
      </c>
      <c r="C12" s="27">
        <v>400000.0</v>
      </c>
      <c r="D12" s="28">
        <v>400000.0</v>
      </c>
      <c r="E12" s="31">
        <f t="shared" si="3"/>
        <v>0</v>
      </c>
      <c r="F12" s="33"/>
      <c r="G12" s="30" t="s">
        <v>20</v>
      </c>
      <c r="I12" s="27">
        <v>150000.0</v>
      </c>
      <c r="J12" s="28">
        <v>160900.0</v>
      </c>
      <c r="K12" s="31">
        <f>if(isblank($G12), "", J12-I12)</f>
        <v>10900</v>
      </c>
    </row>
    <row r="13" ht="22.5" customHeight="1">
      <c r="A13" s="26" t="s">
        <v>21</v>
      </c>
      <c r="C13" s="27">
        <v>2500.0</v>
      </c>
      <c r="D13" s="28">
        <v>2500.0</v>
      </c>
      <c r="E13" s="31">
        <f t="shared" si="3"/>
        <v>0</v>
      </c>
      <c r="F13" s="32"/>
      <c r="G13" s="30" t="s">
        <v>22</v>
      </c>
      <c r="I13" s="27">
        <v>100000.0</v>
      </c>
      <c r="J13" s="28">
        <v>90400.0</v>
      </c>
      <c r="K13" s="29">
        <f>J13-I13</f>
        <v>-9600</v>
      </c>
    </row>
    <row r="14" ht="22.5" customHeight="1">
      <c r="A14" s="26" t="s">
        <v>23</v>
      </c>
      <c r="C14" s="27">
        <v>800.0</v>
      </c>
      <c r="D14" s="28">
        <v>733.0</v>
      </c>
      <c r="E14" s="31">
        <f t="shared" si="3"/>
        <v>67</v>
      </c>
      <c r="F14" s="32"/>
      <c r="G14" s="30" t="s">
        <v>24</v>
      </c>
      <c r="I14" s="27">
        <v>400.0</v>
      </c>
      <c r="J14" s="28">
        <v>700.0</v>
      </c>
      <c r="K14" s="31">
        <f t="shared" ref="K14:K15" si="5">if(isblank($G14), "", J14-I14)</f>
        <v>300</v>
      </c>
    </row>
    <row r="15" ht="22.5" customHeight="1">
      <c r="A15" s="26" t="s">
        <v>25</v>
      </c>
      <c r="C15" s="27">
        <v>500.0</v>
      </c>
      <c r="D15" s="28">
        <v>350.0</v>
      </c>
      <c r="E15" s="31">
        <f t="shared" si="3"/>
        <v>150</v>
      </c>
      <c r="F15" s="32"/>
      <c r="G15" s="30" t="s">
        <v>8</v>
      </c>
      <c r="I15" s="27">
        <v>535400.0</v>
      </c>
      <c r="J15" s="34">
        <f>SUM(J7:J14)</f>
        <v>550390</v>
      </c>
      <c r="K15" s="31">
        <f t="shared" si="5"/>
        <v>14990</v>
      </c>
    </row>
    <row r="16" ht="22.5" customHeight="1">
      <c r="A16" s="26" t="s">
        <v>26</v>
      </c>
      <c r="C16" s="27">
        <v>500.0</v>
      </c>
      <c r="D16" s="28">
        <v>500.0</v>
      </c>
      <c r="E16" s="31">
        <f t="shared" si="3"/>
        <v>0</v>
      </c>
      <c r="F16" s="32"/>
      <c r="G16" s="35"/>
      <c r="H16" s="35"/>
      <c r="I16" s="35"/>
      <c r="J16" s="35"/>
      <c r="K16" s="35"/>
    </row>
    <row r="17" ht="22.5" customHeight="1">
      <c r="A17" s="26" t="s">
        <v>27</v>
      </c>
      <c r="C17" s="27">
        <v>2000.0</v>
      </c>
      <c r="D17" s="28">
        <v>2100.0</v>
      </c>
      <c r="E17" s="29">
        <f t="shared" ref="E17:E18" si="6">C17-D17</f>
        <v>-100</v>
      </c>
      <c r="F17" s="32"/>
      <c r="G17" s="35"/>
      <c r="H17" s="36"/>
      <c r="I17" s="37"/>
      <c r="J17" s="35"/>
      <c r="K17" s="35"/>
    </row>
    <row r="18" ht="22.5" customHeight="1">
      <c r="A18" s="26" t="s">
        <v>28</v>
      </c>
      <c r="C18" s="27">
        <v>2300.0</v>
      </c>
      <c r="D18" s="28">
        <v>2500.0</v>
      </c>
      <c r="E18" s="29">
        <f t="shared" si="6"/>
        <v>-200</v>
      </c>
      <c r="F18" s="32"/>
      <c r="G18" s="35"/>
      <c r="H18" s="36"/>
      <c r="I18" s="37"/>
      <c r="J18" s="35"/>
      <c r="K18" s="35"/>
    </row>
    <row r="19" ht="22.5" customHeight="1">
      <c r="A19" s="26" t="s">
        <v>24</v>
      </c>
      <c r="C19" s="27">
        <v>1000.0</v>
      </c>
      <c r="D19" s="28">
        <v>783.0</v>
      </c>
      <c r="E19" s="31">
        <f t="shared" ref="E19:E20" si="7">if(isblank($A19), "", C19-D19)</f>
        <v>217</v>
      </c>
      <c r="F19" s="32"/>
      <c r="G19" s="35"/>
      <c r="H19" s="36"/>
      <c r="I19" s="37"/>
      <c r="J19" s="35"/>
      <c r="K19" s="35"/>
    </row>
    <row r="20" ht="22.5" customHeight="1">
      <c r="A20" s="26" t="s">
        <v>8</v>
      </c>
      <c r="C20" s="27">
        <v>423600.0</v>
      </c>
      <c r="D20" s="34">
        <f>SUM(D7:D19)</f>
        <v>422183</v>
      </c>
      <c r="E20" s="31">
        <f t="shared" si="7"/>
        <v>1417</v>
      </c>
      <c r="F20" s="32"/>
      <c r="G20" s="35"/>
      <c r="H20" s="36"/>
      <c r="I20" s="37"/>
      <c r="J20" s="35"/>
      <c r="K20" s="35"/>
    </row>
    <row r="21" ht="22.5" customHeight="1">
      <c r="A21" s="38"/>
      <c r="B21" s="38"/>
      <c r="C21" s="36"/>
      <c r="D21" s="36"/>
      <c r="E21" s="36"/>
      <c r="F21" s="39"/>
      <c r="G21" s="35"/>
      <c r="H21" s="36"/>
      <c r="I21" s="37"/>
      <c r="J21" s="35"/>
      <c r="K21" s="35"/>
    </row>
  </sheetData>
  <mergeCells count="29">
    <mergeCell ref="G8:H8"/>
    <mergeCell ref="G9:H9"/>
    <mergeCell ref="G10:H10"/>
    <mergeCell ref="G11:H11"/>
    <mergeCell ref="G12:H12"/>
    <mergeCell ref="G13:H13"/>
    <mergeCell ref="G14:H14"/>
    <mergeCell ref="G15:H15"/>
    <mergeCell ref="A1:K1"/>
    <mergeCell ref="A2:D2"/>
    <mergeCell ref="E2:J2"/>
    <mergeCell ref="A3:K3"/>
    <mergeCell ref="A4:E4"/>
    <mergeCell ref="G4:K4"/>
    <mergeCell ref="G7:H7"/>
    <mergeCell ref="A14:B14"/>
    <mergeCell ref="A15:B15"/>
    <mergeCell ref="A16:B16"/>
    <mergeCell ref="A17:B17"/>
    <mergeCell ref="A18:B18"/>
    <mergeCell ref="A19:B19"/>
    <mergeCell ref="A20:B20"/>
    <mergeCell ref="A7:B7"/>
    <mergeCell ref="A8:B8"/>
    <mergeCell ref="A9:B9"/>
    <mergeCell ref="A10:B10"/>
    <mergeCell ref="A11:B11"/>
    <mergeCell ref="A12:B12"/>
    <mergeCell ref="A13:B13"/>
  </mergeCells>
  <conditionalFormatting sqref="J7">
    <cfRule type="expression" dxfId="0" priority="1">
      <formula>not(isblank(H7))</formula>
    </cfRule>
  </conditionalFormatting>
  <conditionalFormatting sqref="E6:E7 K6:K7 E9:E16 K9 K12 K14:K15 E19:E20">
    <cfRule type="cellIs" dxfId="1" priority="2" operator="lessThan">
      <formula>0</formula>
    </cfRule>
  </conditionalFormatting>
  <conditionalFormatting sqref="E7 K7 E9:E16 K9 K12 K14:K15 E19:E20">
    <cfRule type="cellIs" dxfId="2" priority="3" operator="equal">
      <formula>0</formula>
    </cfRule>
  </conditionalFormatting>
  <drawing r:id="rId1"/>
</worksheet>
</file>