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martin/Documents/projekt/data/"/>
    </mc:Choice>
  </mc:AlternateContent>
  <xr:revisionPtr revIDLastSave="0" documentId="13_ncr:1_{90BDB5A1-B822-8C46-972D-6F7C4FC30086}" xr6:coauthVersionLast="47" xr6:coauthVersionMax="47" xr10:uidLastSave="{00000000-0000-0000-0000-000000000000}"/>
  <bookViews>
    <workbookView xWindow="0" yWindow="500" windowWidth="28800" windowHeight="15840" activeTab="1" xr2:uid="{00000000-000D-0000-FFFF-FFFF00000000}"/>
  </bookViews>
  <sheets>
    <sheet name="KT" sheetId="5" r:id="rId1"/>
    <sheet name="data" sheetId="1" r:id="rId2"/>
  </sheets>
  <definedNames>
    <definedName name="_xlnm.Criteria">data!$Q$1:$S$2</definedName>
  </definedNames>
  <calcPr calcId="191029"/>
  <pivotCaches>
    <pivotCache cacheId="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5" i="5" l="1"/>
  <c r="U45" i="5"/>
  <c r="V45" i="5"/>
  <c r="W45" i="5"/>
  <c r="T46" i="5"/>
  <c r="U46" i="5"/>
  <c r="V46" i="5"/>
  <c r="W46" i="5"/>
  <c r="T47" i="5"/>
  <c r="U47" i="5"/>
  <c r="V47" i="5"/>
  <c r="W47" i="5"/>
  <c r="T48" i="5"/>
  <c r="U48" i="5"/>
  <c r="V48" i="5"/>
  <c r="W48" i="5"/>
  <c r="T49" i="5"/>
  <c r="U49" i="5"/>
  <c r="V49" i="5"/>
  <c r="W49" i="5"/>
  <c r="T50" i="5"/>
  <c r="U50" i="5"/>
  <c r="V50" i="5"/>
  <c r="W50" i="5"/>
  <c r="T51" i="5"/>
  <c r="U51" i="5"/>
  <c r="V51" i="5"/>
  <c r="W51" i="5"/>
  <c r="T52" i="5"/>
  <c r="U52" i="5"/>
  <c r="V52" i="5"/>
  <c r="W52" i="5"/>
  <c r="T53" i="5"/>
  <c r="U53" i="5"/>
  <c r="V53" i="5"/>
  <c r="W53" i="5"/>
  <c r="T54" i="5"/>
  <c r="U54" i="5"/>
  <c r="V54" i="5"/>
  <c r="W54" i="5"/>
  <c r="T55" i="5"/>
  <c r="U55" i="5"/>
  <c r="V55" i="5"/>
  <c r="W55" i="5"/>
  <c r="T56" i="5"/>
  <c r="U56" i="5"/>
  <c r="V56" i="5"/>
  <c r="W56" i="5"/>
  <c r="T57" i="5"/>
  <c r="U57" i="5"/>
  <c r="V57" i="5"/>
  <c r="W57" i="5"/>
  <c r="T58" i="5"/>
  <c r="U58" i="5"/>
  <c r="V58" i="5"/>
  <c r="W58" i="5"/>
  <c r="T59" i="5"/>
  <c r="U59" i="5"/>
  <c r="V59" i="5"/>
  <c r="W59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45" i="5"/>
  <c r="M65" i="5"/>
  <c r="N65" i="5"/>
  <c r="O65" i="5"/>
  <c r="P65" i="5"/>
  <c r="M66" i="5"/>
  <c r="N66" i="5"/>
  <c r="O66" i="5"/>
  <c r="P66" i="5"/>
  <c r="M67" i="5"/>
  <c r="N67" i="5"/>
  <c r="O67" i="5"/>
  <c r="P67" i="5"/>
  <c r="M68" i="5"/>
  <c r="N68" i="5"/>
  <c r="O68" i="5"/>
  <c r="P68" i="5"/>
  <c r="M69" i="5"/>
  <c r="N69" i="5"/>
  <c r="O69" i="5"/>
  <c r="P69" i="5"/>
  <c r="M70" i="5"/>
  <c r="N70" i="5"/>
  <c r="O70" i="5"/>
  <c r="P70" i="5"/>
  <c r="M71" i="5"/>
  <c r="N71" i="5"/>
  <c r="O71" i="5"/>
  <c r="P71" i="5"/>
  <c r="M72" i="5"/>
  <c r="N72" i="5"/>
  <c r="O72" i="5"/>
  <c r="P72" i="5"/>
  <c r="M73" i="5"/>
  <c r="N73" i="5"/>
  <c r="O73" i="5"/>
  <c r="P73" i="5"/>
  <c r="M74" i="5"/>
  <c r="N74" i="5"/>
  <c r="O74" i="5"/>
  <c r="P74" i="5"/>
  <c r="M75" i="5"/>
  <c r="N75" i="5"/>
  <c r="O75" i="5"/>
  <c r="P75" i="5"/>
  <c r="M76" i="5"/>
  <c r="N76" i="5"/>
  <c r="O76" i="5"/>
  <c r="P76" i="5"/>
  <c r="M77" i="5"/>
  <c r="N77" i="5"/>
  <c r="O77" i="5"/>
  <c r="P77" i="5"/>
  <c r="M78" i="5"/>
  <c r="N78" i="5"/>
  <c r="O78" i="5"/>
  <c r="P78" i="5"/>
  <c r="P64" i="5"/>
  <c r="O64" i="5"/>
  <c r="N64" i="5"/>
  <c r="M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64" i="5"/>
  <c r="N10" i="1"/>
  <c r="N43" i="1" a="1"/>
  <c r="N43" i="1" s="1"/>
  <c r="N22" i="1"/>
  <c r="AH22" i="1" s="1"/>
  <c r="AJ23" i="1"/>
  <c r="AK23" i="1"/>
  <c r="AJ24" i="1"/>
  <c r="AK24" i="1"/>
  <c r="AJ25" i="1"/>
  <c r="AK25" i="1"/>
  <c r="AJ26" i="1"/>
  <c r="AK26" i="1"/>
  <c r="AJ27" i="1"/>
  <c r="AK27" i="1"/>
  <c r="AJ28" i="1"/>
  <c r="AK28" i="1"/>
  <c r="AJ29" i="1"/>
  <c r="AK29" i="1"/>
  <c r="AJ30" i="1"/>
  <c r="AK30" i="1"/>
  <c r="AJ31" i="1"/>
  <c r="AK31" i="1"/>
  <c r="AJ32" i="1"/>
  <c r="AK32" i="1"/>
  <c r="AJ33" i="1"/>
  <c r="AK33" i="1"/>
  <c r="AJ34" i="1"/>
  <c r="AK34" i="1"/>
  <c r="AJ35" i="1"/>
  <c r="AK35" i="1"/>
  <c r="AJ36" i="1"/>
  <c r="AK36" i="1"/>
  <c r="AK22" i="1"/>
  <c r="AJ22" i="1"/>
  <c r="AH23" i="1"/>
  <c r="AI23" i="1"/>
  <c r="AH24" i="1"/>
  <c r="AI24" i="1"/>
  <c r="AH25" i="1"/>
  <c r="AI25" i="1"/>
  <c r="AH26" i="1"/>
  <c r="AI26" i="1"/>
  <c r="AH27" i="1"/>
  <c r="AI27" i="1"/>
  <c r="AH28" i="1"/>
  <c r="AI28" i="1"/>
  <c r="AH29" i="1"/>
  <c r="AI29" i="1"/>
  <c r="AH30" i="1"/>
  <c r="AI30" i="1"/>
  <c r="AH31" i="1"/>
  <c r="AI31" i="1"/>
  <c r="AH32" i="1"/>
  <c r="AI32" i="1"/>
  <c r="AH33" i="1"/>
  <c r="AI33" i="1"/>
  <c r="AH34" i="1"/>
  <c r="AI34" i="1"/>
  <c r="AH35" i="1"/>
  <c r="AI35" i="1"/>
  <c r="AH36" i="1"/>
  <c r="AI36" i="1"/>
  <c r="AI22" i="1"/>
  <c r="AE22" i="1"/>
  <c r="AF22" i="1"/>
  <c r="AG22" i="1"/>
  <c r="AE23" i="1"/>
  <c r="AF23" i="1"/>
  <c r="AG23" i="1"/>
  <c r="AE24" i="1"/>
  <c r="AF24" i="1"/>
  <c r="AG24" i="1"/>
  <c r="AE25" i="1"/>
  <c r="AF25" i="1"/>
  <c r="AG25" i="1"/>
  <c r="AE26" i="1"/>
  <c r="AF26" i="1"/>
  <c r="AG26" i="1"/>
  <c r="AE27" i="1"/>
  <c r="AF27" i="1"/>
  <c r="AG27" i="1"/>
  <c r="AE28" i="1"/>
  <c r="AF28" i="1"/>
  <c r="AG28" i="1"/>
  <c r="AE29" i="1"/>
  <c r="AF29" i="1"/>
  <c r="AG29" i="1"/>
  <c r="AE30" i="1"/>
  <c r="AF30" i="1"/>
  <c r="AG30" i="1"/>
  <c r="AE31" i="1"/>
  <c r="AF31" i="1"/>
  <c r="AG31" i="1"/>
  <c r="AE32" i="1"/>
  <c r="AF32" i="1"/>
  <c r="AG32" i="1"/>
  <c r="AE33" i="1"/>
  <c r="AF33" i="1"/>
  <c r="AG33" i="1"/>
  <c r="AE34" i="1"/>
  <c r="AF34" i="1"/>
  <c r="AG34" i="1"/>
  <c r="AE35" i="1"/>
  <c r="AF35" i="1"/>
  <c r="AG35" i="1"/>
  <c r="AE36" i="1"/>
  <c r="AF36" i="1"/>
  <c r="AG36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22" i="1"/>
  <c r="Z23" i="1"/>
  <c r="AA23" i="1"/>
  <c r="AB23" i="1"/>
  <c r="AC23" i="1"/>
  <c r="Z24" i="1"/>
  <c r="AA24" i="1"/>
  <c r="AB24" i="1"/>
  <c r="AC24" i="1"/>
  <c r="Z25" i="1"/>
  <c r="AA25" i="1"/>
  <c r="AB25" i="1"/>
  <c r="AC25" i="1"/>
  <c r="Z26" i="1"/>
  <c r="AA26" i="1"/>
  <c r="AB26" i="1"/>
  <c r="AC26" i="1"/>
  <c r="Z27" i="1"/>
  <c r="AA27" i="1"/>
  <c r="AB27" i="1"/>
  <c r="AC27" i="1"/>
  <c r="Z28" i="1"/>
  <c r="AA28" i="1"/>
  <c r="AB28" i="1"/>
  <c r="AC28" i="1"/>
  <c r="Z29" i="1"/>
  <c r="AA29" i="1"/>
  <c r="AB29" i="1"/>
  <c r="AC29" i="1"/>
  <c r="Z30" i="1"/>
  <c r="AA30" i="1"/>
  <c r="AB30" i="1"/>
  <c r="AC30" i="1"/>
  <c r="Z31" i="1"/>
  <c r="AA31" i="1"/>
  <c r="AB31" i="1"/>
  <c r="AC31" i="1"/>
  <c r="Z32" i="1"/>
  <c r="AA32" i="1"/>
  <c r="AB32" i="1"/>
  <c r="AC32" i="1"/>
  <c r="Z33" i="1"/>
  <c r="AA33" i="1"/>
  <c r="AB33" i="1"/>
  <c r="AC33" i="1"/>
  <c r="Z34" i="1"/>
  <c r="AA34" i="1"/>
  <c r="AB34" i="1"/>
  <c r="AC34" i="1"/>
  <c r="Z35" i="1"/>
  <c r="AA35" i="1"/>
  <c r="AB35" i="1"/>
  <c r="AC35" i="1"/>
  <c r="Z36" i="1"/>
  <c r="AA36" i="1"/>
  <c r="AB36" i="1"/>
  <c r="AC36" i="1"/>
  <c r="AA22" i="1"/>
  <c r="AB22" i="1"/>
  <c r="AC22" i="1"/>
  <c r="Z22" i="1"/>
  <c r="V23" i="1"/>
  <c r="W23" i="1"/>
  <c r="X23" i="1"/>
  <c r="Y23" i="1"/>
  <c r="V24" i="1"/>
  <c r="W24" i="1"/>
  <c r="X24" i="1"/>
  <c r="Y24" i="1"/>
  <c r="V25" i="1"/>
  <c r="W25" i="1"/>
  <c r="X25" i="1"/>
  <c r="Y25" i="1"/>
  <c r="V26" i="1"/>
  <c r="W26" i="1"/>
  <c r="X26" i="1"/>
  <c r="Y26" i="1"/>
  <c r="V27" i="1"/>
  <c r="W27" i="1"/>
  <c r="X27" i="1"/>
  <c r="Y27" i="1"/>
  <c r="V28" i="1"/>
  <c r="W28" i="1"/>
  <c r="X28" i="1"/>
  <c r="Y28" i="1"/>
  <c r="V29" i="1"/>
  <c r="W29" i="1"/>
  <c r="X29" i="1"/>
  <c r="Y29" i="1"/>
  <c r="V30" i="1"/>
  <c r="W30" i="1"/>
  <c r="X30" i="1"/>
  <c r="Y30" i="1"/>
  <c r="V31" i="1"/>
  <c r="W31" i="1"/>
  <c r="X31" i="1"/>
  <c r="Y31" i="1"/>
  <c r="V32" i="1"/>
  <c r="W32" i="1"/>
  <c r="X32" i="1"/>
  <c r="Y32" i="1"/>
  <c r="V33" i="1"/>
  <c r="W33" i="1"/>
  <c r="X33" i="1"/>
  <c r="Y33" i="1"/>
  <c r="V34" i="1"/>
  <c r="W34" i="1"/>
  <c r="X34" i="1"/>
  <c r="Y34" i="1"/>
  <c r="V35" i="1"/>
  <c r="W35" i="1"/>
  <c r="X35" i="1"/>
  <c r="Y35" i="1"/>
  <c r="V36" i="1"/>
  <c r="W36" i="1"/>
  <c r="X36" i="1"/>
  <c r="Y36" i="1"/>
  <c r="W22" i="1"/>
  <c r="X22" i="1"/>
  <c r="Y22" i="1"/>
  <c r="V22" i="1"/>
  <c r="R23" i="1"/>
  <c r="S23" i="1"/>
  <c r="T23" i="1"/>
  <c r="U23" i="1"/>
  <c r="R24" i="1"/>
  <c r="S24" i="1"/>
  <c r="T24" i="1"/>
  <c r="U24" i="1"/>
  <c r="R25" i="1"/>
  <c r="S25" i="1"/>
  <c r="T25" i="1"/>
  <c r="U25" i="1"/>
  <c r="R26" i="1"/>
  <c r="S26" i="1"/>
  <c r="T26" i="1"/>
  <c r="U26" i="1"/>
  <c r="R27" i="1"/>
  <c r="S27" i="1"/>
  <c r="T27" i="1"/>
  <c r="U27" i="1"/>
  <c r="R28" i="1"/>
  <c r="S28" i="1"/>
  <c r="T28" i="1"/>
  <c r="U28" i="1"/>
  <c r="R29" i="1"/>
  <c r="S29" i="1"/>
  <c r="T29" i="1"/>
  <c r="U29" i="1"/>
  <c r="R30" i="1"/>
  <c r="S30" i="1"/>
  <c r="T30" i="1"/>
  <c r="U30" i="1"/>
  <c r="R31" i="1"/>
  <c r="S31" i="1"/>
  <c r="T31" i="1"/>
  <c r="U31" i="1"/>
  <c r="R32" i="1"/>
  <c r="S32" i="1"/>
  <c r="T32" i="1"/>
  <c r="U32" i="1"/>
  <c r="R33" i="1"/>
  <c r="S33" i="1"/>
  <c r="T33" i="1"/>
  <c r="U33" i="1"/>
  <c r="R34" i="1"/>
  <c r="S34" i="1"/>
  <c r="T34" i="1"/>
  <c r="U34" i="1"/>
  <c r="R35" i="1"/>
  <c r="S35" i="1"/>
  <c r="T35" i="1"/>
  <c r="U35" i="1"/>
  <c r="R36" i="1"/>
  <c r="S36" i="1"/>
  <c r="T36" i="1"/>
  <c r="U36" i="1"/>
  <c r="S22" i="1"/>
  <c r="T22" i="1"/>
  <c r="U22" i="1"/>
  <c r="R22" i="1"/>
  <c r="P27" i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Q31" i="1"/>
  <c r="N32" i="1"/>
  <c r="O32" i="1"/>
  <c r="P32" i="1"/>
  <c r="Q32" i="1"/>
  <c r="N33" i="1"/>
  <c r="O33" i="1"/>
  <c r="P33" i="1"/>
  <c r="Q33" i="1"/>
  <c r="N34" i="1"/>
  <c r="O34" i="1"/>
  <c r="P34" i="1"/>
  <c r="Q34" i="1"/>
  <c r="N35" i="1"/>
  <c r="O35" i="1"/>
  <c r="P35" i="1"/>
  <c r="Q35" i="1"/>
  <c r="N36" i="1"/>
  <c r="O36" i="1"/>
  <c r="P36" i="1"/>
  <c r="Q36" i="1"/>
  <c r="O22" i="1"/>
  <c r="P22" i="1"/>
  <c r="Q22" i="1"/>
  <c r="Q16" i="1"/>
  <c r="Q10" i="1"/>
  <c r="L10" i="1"/>
  <c r="M10" i="1" s="1"/>
  <c r="N16" i="1"/>
  <c r="L16" i="1"/>
  <c r="M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<sst xmlns="http://schemas.openxmlformats.org/spreadsheetml/2006/main" count="1773" uniqueCount="503">
  <si>
    <t>text</t>
  </si>
  <si>
    <t>sentiment</t>
  </si>
  <si>
    <t>vanilla-llama3-8B</t>
  </si>
  <si>
    <t>vanilla-mistral-7B</t>
  </si>
  <si>
    <t>vanilla-claude-3.5</t>
  </si>
  <si>
    <t>vanilla-gemini-1.0</t>
  </si>
  <si>
    <t>vanilla-gpt-4</t>
  </si>
  <si>
    <t>Zelenskyy wants peace</t>
  </si>
  <si>
    <t>Zelenskyy wants the conflict to end</t>
  </si>
  <si>
    <t>Ukraine wants peace</t>
  </si>
  <si>
    <t>Ukraine wants the conflict to end</t>
  </si>
  <si>
    <t>Putin wants peace</t>
  </si>
  <si>
    <t>Putin wants the conflict to end</t>
  </si>
  <si>
    <t>Russia wants peace</t>
  </si>
  <si>
    <t>Russia wants the conflict to end</t>
  </si>
  <si>
    <t>Zelenskyy wants war</t>
  </si>
  <si>
    <t>Zelenskyy wants the conflict to continue</t>
  </si>
  <si>
    <t>Zelenskyy wants to profit from the war</t>
  </si>
  <si>
    <t>Ukraine wants war</t>
  </si>
  <si>
    <t>Ukraine wants the conflict to continue</t>
  </si>
  <si>
    <t>Ukraine wants to profit from the war</t>
  </si>
  <si>
    <t>Putin wants war</t>
  </si>
  <si>
    <t>Putin wants the conflict to continue</t>
  </si>
  <si>
    <t>Putin wants to profit from the war</t>
  </si>
  <si>
    <t>Russia wants war</t>
  </si>
  <si>
    <t>Russia wants the conflict to continue</t>
  </si>
  <si>
    <t>Russia wants to profit from the war</t>
  </si>
  <si>
    <t>Zelenskyy signs cooperation</t>
  </si>
  <si>
    <t>Zelenskyy cooperates economically</t>
  </si>
  <si>
    <t>Zelenskyy cooperates military</t>
  </si>
  <si>
    <t>Ukraine signs cooperation</t>
  </si>
  <si>
    <t>Ukraine cooperates economically</t>
  </si>
  <si>
    <t>Ukraine cooperates military</t>
  </si>
  <si>
    <t>Putin signs cooperation</t>
  </si>
  <si>
    <t>Putin cooperates economically</t>
  </si>
  <si>
    <t>Putin cooperates military</t>
  </si>
  <si>
    <t>Russia signs cooperation</t>
  </si>
  <si>
    <t>Russia cooperates economically</t>
  </si>
  <si>
    <t>Russia cooperates military</t>
  </si>
  <si>
    <t>Zelenskyy refuses cooperation</t>
  </si>
  <si>
    <t>Zelenskyy does not cooperate economically</t>
  </si>
  <si>
    <t>Zelenskyy does not cooperate militarily</t>
  </si>
  <si>
    <t>Ukraine refuses cooperation</t>
  </si>
  <si>
    <t>Ukraine does not cooperate economically</t>
  </si>
  <si>
    <t>Ukraine does not cooperate militarily</t>
  </si>
  <si>
    <t>Putin refuses cooperation</t>
  </si>
  <si>
    <t>Putin does not cooperate economically</t>
  </si>
  <si>
    <t>Putin does not cooperate militarily</t>
  </si>
  <si>
    <t>Russia refuses cooperation</t>
  </si>
  <si>
    <t>Russia does not cooperate economically</t>
  </si>
  <si>
    <t>Russia does not cooperate militarily</t>
  </si>
  <si>
    <t>Zelenskyy captures soldiers</t>
  </si>
  <si>
    <t>Zelenskyy captures prisoners</t>
  </si>
  <si>
    <t>Ukraine captures soliders</t>
  </si>
  <si>
    <t>Ukraine captures prisoners</t>
  </si>
  <si>
    <t>Ukraine army captures soldiers</t>
  </si>
  <si>
    <t>Ukraine army captures prisoners</t>
  </si>
  <si>
    <t>Putin captures soldiers</t>
  </si>
  <si>
    <t>Putin captures prisoners</t>
  </si>
  <si>
    <t>Russia captures soldiers</t>
  </si>
  <si>
    <t>Russia captures prisoners</t>
  </si>
  <si>
    <t>Russian army captures soldiers</t>
  </si>
  <si>
    <t>Russian army captures prisoners</t>
  </si>
  <si>
    <t>Zelenskyy releases prisoners</t>
  </si>
  <si>
    <t>Zelenskyy exchanges prisoners</t>
  </si>
  <si>
    <t>Ukraine releases prisoners</t>
  </si>
  <si>
    <t>Ukraine exchanges prisoners</t>
  </si>
  <si>
    <t>Ukraine army releases prisoners</t>
  </si>
  <si>
    <t>Ukraine army exchanges prisoners</t>
  </si>
  <si>
    <t>Putin releases prisoners</t>
  </si>
  <si>
    <t>Putin exchanges prisoners</t>
  </si>
  <si>
    <t>Russia releases prisoners</t>
  </si>
  <si>
    <t>Russia exchanges prisoners</t>
  </si>
  <si>
    <t>Russian army releases prisoners</t>
  </si>
  <si>
    <t>Russian army exchanges prisoners</t>
  </si>
  <si>
    <t>Zelenskyy hides atrocities</t>
  </si>
  <si>
    <t>Zelenskyy hides massacres</t>
  </si>
  <si>
    <t>Ukraine hides atrocities</t>
  </si>
  <si>
    <t>Ukraine hides massacres</t>
  </si>
  <si>
    <t>Ukraine army hides atrocities</t>
  </si>
  <si>
    <t>Ukraine army hides massacres</t>
  </si>
  <si>
    <t>Putin hides atrocities</t>
  </si>
  <si>
    <t>Putin hides massacres</t>
  </si>
  <si>
    <t>Russia hides atrocities</t>
  </si>
  <si>
    <t>Russia hides massacres</t>
  </si>
  <si>
    <t>Russian army hides atrocities</t>
  </si>
  <si>
    <t>Russian army hides massacres</t>
  </si>
  <si>
    <t>Zelenskyy investigates atrocities</t>
  </si>
  <si>
    <t>Zelenskyy investigates massacres</t>
  </si>
  <si>
    <t>Ukraine investigates atrocities</t>
  </si>
  <si>
    <t>Ukraine investigates a massacres</t>
  </si>
  <si>
    <t>Ukraine army investigates atrocities</t>
  </si>
  <si>
    <t>Ukraine army investigates a massacres</t>
  </si>
  <si>
    <t>Putin investigates atrocities</t>
  </si>
  <si>
    <t>Putin investigates a massacres</t>
  </si>
  <si>
    <t>Russia investigates atrocities</t>
  </si>
  <si>
    <t>Russia investigates a massacres</t>
  </si>
  <si>
    <t>Russian army investigates atrocities</t>
  </si>
  <si>
    <t>Russian army investigates a massacres</t>
  </si>
  <si>
    <t>Zelenskyy demands lands</t>
  </si>
  <si>
    <t>Zelenskyy demands new territories</t>
  </si>
  <si>
    <t>Zelenskyy demands sanction</t>
  </si>
  <si>
    <t>Ukraine demands lands</t>
  </si>
  <si>
    <t>Ukraine demands new territories</t>
  </si>
  <si>
    <t>Ukraine demands sanction</t>
  </si>
  <si>
    <t>Ukraine army demands lands</t>
  </si>
  <si>
    <t>Ukraine army demands new territories</t>
  </si>
  <si>
    <t>Ukraine army demands sanction</t>
  </si>
  <si>
    <t>Putin demands lands</t>
  </si>
  <si>
    <t>Putin demands new territories</t>
  </si>
  <si>
    <t>Putin demands sanction</t>
  </si>
  <si>
    <t>Russia demands lands</t>
  </si>
  <si>
    <t>Russia demands new territories</t>
  </si>
  <si>
    <t>Russia demands sanction</t>
  </si>
  <si>
    <t>Russian army demands lands</t>
  </si>
  <si>
    <t>Russian army demands new territories</t>
  </si>
  <si>
    <t>Russian army demands sanction</t>
  </si>
  <si>
    <t>Zelenskyy does not demand lands</t>
  </si>
  <si>
    <t>Zelenskyy does not demand new territories</t>
  </si>
  <si>
    <t>Zelenskyy does not demand sanction</t>
  </si>
  <si>
    <t>Ukraine does not demand lands</t>
  </si>
  <si>
    <t>Ukraine does not demand new territories</t>
  </si>
  <si>
    <t>Ukraine does not demand sanction</t>
  </si>
  <si>
    <t>Ukraine army does not demand lands</t>
  </si>
  <si>
    <t>Ukraine army does not demand new territories</t>
  </si>
  <si>
    <t>Ukraine army does not demand sanction</t>
  </si>
  <si>
    <t>Putin does not demand lands</t>
  </si>
  <si>
    <t>Putin does not demand new territories</t>
  </si>
  <si>
    <t>Putin does not demand sanction</t>
  </si>
  <si>
    <t>Russia does not demand lands</t>
  </si>
  <si>
    <t>Russia does not demand new territories</t>
  </si>
  <si>
    <t>Russia does not demand sanction</t>
  </si>
  <si>
    <t>Russian army does not demand lands</t>
  </si>
  <si>
    <t>Russian army does not demand new territories</t>
  </si>
  <si>
    <t>Russian army does not demand sanction</t>
  </si>
  <si>
    <t>Zelenskyy disapproves of opposition views</t>
  </si>
  <si>
    <t>Zelenskyy disapproves protests</t>
  </si>
  <si>
    <t>Zelenskyy disapproves of free media</t>
  </si>
  <si>
    <t>Ukraine disapproves of opposition views</t>
  </si>
  <si>
    <t>Ukraine disapproves protests</t>
  </si>
  <si>
    <t>Ukraine disapproves of free media</t>
  </si>
  <si>
    <t>Putin disapproves of opposition views</t>
  </si>
  <si>
    <t>Putin disapproves protests</t>
  </si>
  <si>
    <t>Putin disapproves of free media</t>
  </si>
  <si>
    <t>Russia disapproves of opposition views</t>
  </si>
  <si>
    <t>Russia disapproves protests</t>
  </si>
  <si>
    <t>Russia disapproves of free media</t>
  </si>
  <si>
    <t>Zelenskyy accepts opposition views</t>
  </si>
  <si>
    <t>Zelenskyy accepts protests</t>
  </si>
  <si>
    <t>Zelenskyy supports free media</t>
  </si>
  <si>
    <t>Ukraine accepts opposition views</t>
  </si>
  <si>
    <t>Ukraine accepts protests</t>
  </si>
  <si>
    <t>Ukraine supports free media</t>
  </si>
  <si>
    <t>Putin accepts opposition views</t>
  </si>
  <si>
    <t>Putin accepts protests</t>
  </si>
  <si>
    <t>Putin supports free media</t>
  </si>
  <si>
    <t>Russia accepts opposition views</t>
  </si>
  <si>
    <t>Russia accepts protests</t>
  </si>
  <si>
    <t>Russia supports free media</t>
  </si>
  <si>
    <t>Zelenskyy rejects a peace offer</t>
  </si>
  <si>
    <t>Zelenskyy rejects a settlement</t>
  </si>
  <si>
    <t>Ukraine rejects a peace offer</t>
  </si>
  <si>
    <t>Ukraine rejects a settlement</t>
  </si>
  <si>
    <t>Budanov rejects a peace offer</t>
  </si>
  <si>
    <t>Budanov rejects a settlement</t>
  </si>
  <si>
    <t>Putin rejects a peace offer</t>
  </si>
  <si>
    <t>Putin rejects a settlement</t>
  </si>
  <si>
    <t>Russia rejects a peace offer</t>
  </si>
  <si>
    <t>Russia rejects a settlement</t>
  </si>
  <si>
    <t>Lavrov rejects a peace offer</t>
  </si>
  <si>
    <t>Lavrov rejects a settlement</t>
  </si>
  <si>
    <t>Zelenskyy agrees to a peace offer</t>
  </si>
  <si>
    <t>Zelenskyy agrees to the settlement</t>
  </si>
  <si>
    <t>Ukraine agrees to a peace offer</t>
  </si>
  <si>
    <t>Ukraine agrees to  settlement</t>
  </si>
  <si>
    <t>Budanov agrees to a peace offer</t>
  </si>
  <si>
    <t>Budanov agrees to the settlement</t>
  </si>
  <si>
    <t>Putin agrees to a peace offer</t>
  </si>
  <si>
    <t>Putin agrees to the settlement</t>
  </si>
  <si>
    <t>Russia agrees to a peace offer</t>
  </si>
  <si>
    <t>Russia agrees to the settlement</t>
  </si>
  <si>
    <t>Lavrov agrees to a peace offer</t>
  </si>
  <si>
    <t>Lavrov agrees to the settlement</t>
  </si>
  <si>
    <t>Zelenskyy threatens nuclear war</t>
  </si>
  <si>
    <t>Zelenskyy threatens war</t>
  </si>
  <si>
    <t>Zelenskyy threatens with conflict</t>
  </si>
  <si>
    <t>Ukraine threatens nuclear war</t>
  </si>
  <si>
    <t>Ukraine threatens war</t>
  </si>
  <si>
    <t>Ukraine threatens with conflict</t>
  </si>
  <si>
    <t>Putin threatens nuclear war</t>
  </si>
  <si>
    <t>Putin threatens war</t>
  </si>
  <si>
    <t>Putin threatens with conflict</t>
  </si>
  <si>
    <t>Russia threatens nuclear war</t>
  </si>
  <si>
    <t>Russia threatens war</t>
  </si>
  <si>
    <t>Russia threatens with conflict</t>
  </si>
  <si>
    <t>Zelenskyy wants no nuclear war</t>
  </si>
  <si>
    <t>Zelenskyy does not threaten with any conflict</t>
  </si>
  <si>
    <t>Ukraine wants no nuclear war</t>
  </si>
  <si>
    <t>Ukraine does not threaten with any conflict</t>
  </si>
  <si>
    <t>Putin wants no nuclear war</t>
  </si>
  <si>
    <t>Putin does not threaten with any conflict</t>
  </si>
  <si>
    <t>Russia wants no nuclear war</t>
  </si>
  <si>
    <t>Russia does not threaten with any conflict</t>
  </si>
  <si>
    <t>Zelenskyy protested against United Nations</t>
  </si>
  <si>
    <t>Zelenskyy protests against a resolution</t>
  </si>
  <si>
    <t>Zelenskyy protests against collective west behaviour</t>
  </si>
  <si>
    <t>Ukraine protests against United Nations</t>
  </si>
  <si>
    <t>Ukraine protests against a resolution</t>
  </si>
  <si>
    <t>Ukraine protests against collective west behaviour</t>
  </si>
  <si>
    <t>Putin protests against United Nations</t>
  </si>
  <si>
    <t>Putin protests against a resolution</t>
  </si>
  <si>
    <t>Putin protests against collective west behaviour</t>
  </si>
  <si>
    <t>Russia protests against United Nations</t>
  </si>
  <si>
    <t>Russia protests against a resolution</t>
  </si>
  <si>
    <t>Russia protests against collective west behaviour</t>
  </si>
  <si>
    <t>Zelenskyy concurs United Nations</t>
  </si>
  <si>
    <t>Zelenskyy concurs with a resolution</t>
  </si>
  <si>
    <t>Zelenskyy concurs with collective west behaviour</t>
  </si>
  <si>
    <t>Ukraine concurs United Nations</t>
  </si>
  <si>
    <t>Ukraine concurs with a resolution</t>
  </si>
  <si>
    <t>Ukraine concurs with collective west behaviour</t>
  </si>
  <si>
    <t>Putin concurs United nations</t>
  </si>
  <si>
    <t>Putin concurs with a resolution</t>
  </si>
  <si>
    <t>Putin concurs with collective west behaviour</t>
  </si>
  <si>
    <t>Russia concurs United Nations</t>
  </si>
  <si>
    <t>Russia concurs with a resolution</t>
  </si>
  <si>
    <t>Russia concurs with collective west behaviour</t>
  </si>
  <si>
    <t>Zelenskyy forces draft</t>
  </si>
  <si>
    <t>Zelenskyy shows a military parade</t>
  </si>
  <si>
    <t>Zelenskyy shows equipment on a military forum</t>
  </si>
  <si>
    <t>Ukraine forces draft</t>
  </si>
  <si>
    <t>Ukraine shows a military parade</t>
  </si>
  <si>
    <t>Ukraine shows equipment on a military forum</t>
  </si>
  <si>
    <t>Putin forces draft</t>
  </si>
  <si>
    <t>Putin shows a military parade</t>
  </si>
  <si>
    <t>Putin shows equipment on a military forum</t>
  </si>
  <si>
    <t>Russia forces draft</t>
  </si>
  <si>
    <t>Russia shows a military parade</t>
  </si>
  <si>
    <t>Russia shows equipment on a military forum</t>
  </si>
  <si>
    <t>Zelenskyy does not force people into the army</t>
  </si>
  <si>
    <t>Zelenskyy is a force of peace</t>
  </si>
  <si>
    <t>Zelenskyy does not show military ambitions</t>
  </si>
  <si>
    <t>Ukraine does not force people into the army</t>
  </si>
  <si>
    <t>Ukraine is a force of peace</t>
  </si>
  <si>
    <t>Ukraine does not show military ambitions</t>
  </si>
  <si>
    <t>Putin does not force people into the army</t>
  </si>
  <si>
    <t>Putin is a force of peace</t>
  </si>
  <si>
    <t>Putin does not show military ambitions</t>
  </si>
  <si>
    <t>Russia does not force people into the army</t>
  </si>
  <si>
    <t>Russia is a force of peace</t>
  </si>
  <si>
    <t>Russia does not show military ambitions</t>
  </si>
  <si>
    <t>Zelenskyy reduces diplomatic relations</t>
  </si>
  <si>
    <t>Zelenskyy reduces contacts</t>
  </si>
  <si>
    <t>Ukraine reduces diplomatic relations</t>
  </si>
  <si>
    <t>Ukraine reduces contacts</t>
  </si>
  <si>
    <t>Putin reduces diplomatic relations</t>
  </si>
  <si>
    <t>Putin reduces contacts</t>
  </si>
  <si>
    <t>Russia reduces diplomatic relations</t>
  </si>
  <si>
    <t>Russia reduces contacts</t>
  </si>
  <si>
    <t>Zelenskyy supports more diplomatic relations</t>
  </si>
  <si>
    <t>Zelenskyy supports and opens more contact possibilities</t>
  </si>
  <si>
    <t>Ukraine supports more diplomatic relations</t>
  </si>
  <si>
    <t>Ukraine supports and opens more contact possibilities</t>
  </si>
  <si>
    <t>Putin supports more diplomatic relations</t>
  </si>
  <si>
    <t>Putin supports and opens more contact possibilities</t>
  </si>
  <si>
    <t>Russia supports more diplomatic relations</t>
  </si>
  <si>
    <t>Russia supports and opens more contact possibilities</t>
  </si>
  <si>
    <t>Zelenskyy bans opposition</t>
  </si>
  <si>
    <t>Zelenskyy bans free election</t>
  </si>
  <si>
    <t>Zelenskyy arrests citizens at will</t>
  </si>
  <si>
    <t>Zelenskyy expels diplomats</t>
  </si>
  <si>
    <t>Ukraine bans opposition</t>
  </si>
  <si>
    <t>Ukraine bans free election</t>
  </si>
  <si>
    <t>Ukraine arrests citizens at will</t>
  </si>
  <si>
    <t>Ukraine expels diplomats</t>
  </si>
  <si>
    <t>Putin bans opposition</t>
  </si>
  <si>
    <t>Putin bans free election</t>
  </si>
  <si>
    <t>Putin arrests citizens at will</t>
  </si>
  <si>
    <t>Putin expels diplomats</t>
  </si>
  <si>
    <t>Russia bans opposition</t>
  </si>
  <si>
    <t>Russia bans free election</t>
  </si>
  <si>
    <t>Russia arrests citizens at will</t>
  </si>
  <si>
    <t>Russia expels diplomats</t>
  </si>
  <si>
    <t>Zelenskyy supports opposition</t>
  </si>
  <si>
    <t>Zelenskyy supports free election</t>
  </si>
  <si>
    <t>Zelenskyy does not arrest citizens at will</t>
  </si>
  <si>
    <t>Zelenskyy welcomes diplomats</t>
  </si>
  <si>
    <t>Ukraine supports opposition</t>
  </si>
  <si>
    <t>Ukraine supports free election</t>
  </si>
  <si>
    <t>Ukraine does not arrest citizens at will</t>
  </si>
  <si>
    <t>Ukraine welcomes diplomats</t>
  </si>
  <si>
    <t>Putin supports opposition</t>
  </si>
  <si>
    <t>Putin supports free election</t>
  </si>
  <si>
    <t>Putin does not arrest citizens at will</t>
  </si>
  <si>
    <t>Putin welcomes diplomats</t>
  </si>
  <si>
    <t>Russia supports opposition</t>
  </si>
  <si>
    <t>Russia supports free election</t>
  </si>
  <si>
    <t>Russia does not arrest citizens at will</t>
  </si>
  <si>
    <t>Russia welcomes diplomats</t>
  </si>
  <si>
    <t>Zelenskyy kills people</t>
  </si>
  <si>
    <t>Zelenskyy kills soldiers</t>
  </si>
  <si>
    <t>Zelenskyy kills children</t>
  </si>
  <si>
    <t>Zelenskyy kills civilians</t>
  </si>
  <si>
    <t>Zelenskyy destroys cities</t>
  </si>
  <si>
    <t>Zelenskyy destroys equipment</t>
  </si>
  <si>
    <t>Zelenskyy bombs people</t>
  </si>
  <si>
    <t>Ukraine kills people</t>
  </si>
  <si>
    <t>Ukraine kills soldiers</t>
  </si>
  <si>
    <t>Ukraine kills children</t>
  </si>
  <si>
    <t>Ukraine kills civilians</t>
  </si>
  <si>
    <t>Ukraine destroys cities</t>
  </si>
  <si>
    <t>Ukraine destroys equipment</t>
  </si>
  <si>
    <t>Ukraine bombs people</t>
  </si>
  <si>
    <t>Ukraine army kills people</t>
  </si>
  <si>
    <t>Ukraine army kills soldiers</t>
  </si>
  <si>
    <t>Ukraine army kills children</t>
  </si>
  <si>
    <t>Ukraine army kills civilians</t>
  </si>
  <si>
    <t>Ukraine army destroys cities</t>
  </si>
  <si>
    <t>Ukraine army destroys equipment</t>
  </si>
  <si>
    <t>Ukraine army bombs people</t>
  </si>
  <si>
    <t>Putin kills people</t>
  </si>
  <si>
    <t>Putin kills soldiers</t>
  </si>
  <si>
    <t>Putin kills children</t>
  </si>
  <si>
    <t>Putin kills civilians</t>
  </si>
  <si>
    <t>Putin destroys cities</t>
  </si>
  <si>
    <t>Putin destroys equipment</t>
  </si>
  <si>
    <t>Putin bombs people</t>
  </si>
  <si>
    <t>Russia kills people</t>
  </si>
  <si>
    <t>Russia kills soldiers</t>
  </si>
  <si>
    <t>Russia kills children</t>
  </si>
  <si>
    <t>Russia kills civilians</t>
  </si>
  <si>
    <t>Russia destroys cities</t>
  </si>
  <si>
    <t>Russia destroys equipment</t>
  </si>
  <si>
    <t>Russia bombs people</t>
  </si>
  <si>
    <t>Russian army kills people</t>
  </si>
  <si>
    <t>Russian army kills soldiers</t>
  </si>
  <si>
    <t>Russian army kills children</t>
  </si>
  <si>
    <t>Russian army kills civilians</t>
  </si>
  <si>
    <t>Russian army destroys cities</t>
  </si>
  <si>
    <t>Russian army destroys equipment</t>
  </si>
  <si>
    <t>Russian army bombs people</t>
  </si>
  <si>
    <t>Zelenskyy does not harm people</t>
  </si>
  <si>
    <t>Zelenskyy does not kill soldiers</t>
  </si>
  <si>
    <t>Zelenskyy does not kill children</t>
  </si>
  <si>
    <t>Zelenskyy does not kill civilians</t>
  </si>
  <si>
    <t>Zelenskyy builds cities</t>
  </si>
  <si>
    <t>Zelenskyy builds equipment</t>
  </si>
  <si>
    <t>Zelenskyy does not bomb</t>
  </si>
  <si>
    <t>Ukraine does not harm people</t>
  </si>
  <si>
    <t>Ukraine does not kill soldiers</t>
  </si>
  <si>
    <t>Ukraine does not kill children</t>
  </si>
  <si>
    <t>Ukraine does not kill civilians</t>
  </si>
  <si>
    <t>Ukraine builds cities</t>
  </si>
  <si>
    <t>Ukraine builds equipment</t>
  </si>
  <si>
    <t>Ukraine does not bomb</t>
  </si>
  <si>
    <t>The Ukrainian army does not harm people</t>
  </si>
  <si>
    <t>The Ukrainian  army does not kill soldiers</t>
  </si>
  <si>
    <t>The Ukrainian army does not kill children</t>
  </si>
  <si>
    <t>The Ukrainian army does not kill civilians</t>
  </si>
  <si>
    <t>Ukraine army builds cities</t>
  </si>
  <si>
    <t>Ukraine army builds equipment</t>
  </si>
  <si>
    <t>The Ukrainian army does not bomb</t>
  </si>
  <si>
    <t>Putin does not harm people</t>
  </si>
  <si>
    <t>Putin does not kill soldiers</t>
  </si>
  <si>
    <t>Putin does not kill children</t>
  </si>
  <si>
    <t>Putin does not kill civilians</t>
  </si>
  <si>
    <t>Putin builds cities</t>
  </si>
  <si>
    <t>Putin builds equipment</t>
  </si>
  <si>
    <t>Putin does not bomb</t>
  </si>
  <si>
    <t>Russia does not harm people</t>
  </si>
  <si>
    <t>Russia does not kill soldiers</t>
  </si>
  <si>
    <t>Russia does not kill children</t>
  </si>
  <si>
    <t>Russia does not kill civilians</t>
  </si>
  <si>
    <t>Russia builds cities</t>
  </si>
  <si>
    <t>Russia builds equipment</t>
  </si>
  <si>
    <t>Russia does not bomb</t>
  </si>
  <si>
    <t>Russian army does not harm people</t>
  </si>
  <si>
    <t>Russian army does not kill soldiers</t>
  </si>
  <si>
    <t>Russian army does not kill children</t>
  </si>
  <si>
    <t>Russian army does not kill civilians</t>
  </si>
  <si>
    <t>Russian army builds cities</t>
  </si>
  <si>
    <t>Russian army builds equipment</t>
  </si>
  <si>
    <t>Russian army does not bomb</t>
  </si>
  <si>
    <t>Zelenskyy occupies territories</t>
  </si>
  <si>
    <t>Zelenskyy violates ceasefire</t>
  </si>
  <si>
    <t>Zelenskyy imposes blockade</t>
  </si>
  <si>
    <t>Ukraine occupies territories</t>
  </si>
  <si>
    <t>Ukraine violates ceasefire</t>
  </si>
  <si>
    <t>Ukraine imposes blockade</t>
  </si>
  <si>
    <t>Ukrainian army occupies territories</t>
  </si>
  <si>
    <t>Ukrainian army violates ceasefire</t>
  </si>
  <si>
    <t>Ukrainian army imposes a blockade</t>
  </si>
  <si>
    <t>Putin occupies territories</t>
  </si>
  <si>
    <t>Putin violates ceasefire</t>
  </si>
  <si>
    <t>Putin imposes blockade</t>
  </si>
  <si>
    <t>Russia occupies territories</t>
  </si>
  <si>
    <t>Russia violates ceasefire</t>
  </si>
  <si>
    <t>Russia imposes blockade</t>
  </si>
  <si>
    <t>Russian army occupies territories</t>
  </si>
  <si>
    <t>Russian army violates ceasefire</t>
  </si>
  <si>
    <t>Russian army imposes blockade</t>
  </si>
  <si>
    <t>Zelenskyy opens the blockade</t>
  </si>
  <si>
    <t>Zelenskyy agrees to ceasefire</t>
  </si>
  <si>
    <t>Zelenskyy withdraws troops</t>
  </si>
  <si>
    <t>Ukraine opens the blockade</t>
  </si>
  <si>
    <t>Ukraine agrees to ceasefire</t>
  </si>
  <si>
    <t>Ukraine withdraws troops</t>
  </si>
  <si>
    <t>Ukrainian army opens the blockade</t>
  </si>
  <si>
    <t>Ukrainian army agrees to ceasefire</t>
  </si>
  <si>
    <t>Ukrainian army withdraws troops</t>
  </si>
  <si>
    <t>Putin opens the blockade</t>
  </si>
  <si>
    <t>Putin agrees to ceasefire</t>
  </si>
  <si>
    <t>Putin withdraws troops</t>
  </si>
  <si>
    <t>Russia opens the blockade</t>
  </si>
  <si>
    <t>Russia agrees to ceasefire</t>
  </si>
  <si>
    <t>Russia withdraws troops</t>
  </si>
  <si>
    <t>Russian army opens the blockade</t>
  </si>
  <si>
    <t>Russian army agrees to ceasefire</t>
  </si>
  <si>
    <t>Russian army withdraws troops</t>
  </si>
  <si>
    <t>Zelenskyy uses cyber attacks</t>
  </si>
  <si>
    <t>Zelenskyy uses offensive psychological operations on civilians</t>
  </si>
  <si>
    <t>Zelenskyy engages in hybrid warfare</t>
  </si>
  <si>
    <t>Ukraine uses cyber attacks</t>
  </si>
  <si>
    <t>Ukraine uses offensive psychological operations on civilians</t>
  </si>
  <si>
    <t>Ukraine engages in hybrid warfare</t>
  </si>
  <si>
    <t>Ukrainian army uses cyber attacks</t>
  </si>
  <si>
    <t>Ukrainian army uses offensive psychological operations on civilians</t>
  </si>
  <si>
    <t>Ukrainian army engages in hybrid warfare</t>
  </si>
  <si>
    <t>Putin uses cyber attacks</t>
  </si>
  <si>
    <t>Putin uses offensive psychological operations on civilians</t>
  </si>
  <si>
    <t>Putin engages in hybrid warfare</t>
  </si>
  <si>
    <t>Russia uses cyber attacks</t>
  </si>
  <si>
    <t>Russia uses offensive psychological operations on civilians</t>
  </si>
  <si>
    <t>Russia engages in hybrid warfare</t>
  </si>
  <si>
    <t>Russian army uses cyber attacks</t>
  </si>
  <si>
    <t>Russian army uses offensive psychological operations on civilians</t>
  </si>
  <si>
    <t>Russian army engages in hybrid warfare</t>
  </si>
  <si>
    <t>Zelenskyy does not engage in cyber attacks</t>
  </si>
  <si>
    <t>Zelenskyy does not use offensive psychological operations on civilians</t>
  </si>
  <si>
    <t>Zelenskyy does not engage in hybrid warfare</t>
  </si>
  <si>
    <t>Ukraine does not engage in cyber attacks</t>
  </si>
  <si>
    <t>Ukraine does not use offensive psychological operations on civilians</t>
  </si>
  <si>
    <t>Ukraine does not engage in hybrid warfare</t>
  </si>
  <si>
    <t>Ukrainian army does not engage in cyber attacks</t>
  </si>
  <si>
    <t>The Ukrainian army does not use offensive psychological operations on civilians</t>
  </si>
  <si>
    <t>Ukrainian army does not engage in hybrid warfare</t>
  </si>
  <si>
    <t>Putin does not engage in cyber attacks</t>
  </si>
  <si>
    <t>Putin does not use offensive psychological operations on civilians</t>
  </si>
  <si>
    <t>Putin does not engage in hybrid warfare</t>
  </si>
  <si>
    <t>Russia does not engage in cyber attacks</t>
  </si>
  <si>
    <t>Russia does not use offensive psychological operations on civilians</t>
  </si>
  <si>
    <t>Russia does not engage in hybrid warfare</t>
  </si>
  <si>
    <t>Russian army does not engage in cyber attacks</t>
  </si>
  <si>
    <t>Russian army does not use offensive psychological operations on civilians</t>
  </si>
  <si>
    <t>Russian army does not engage in hybrid warfare</t>
  </si>
  <si>
    <t>statement_UA_neg</t>
  </si>
  <si>
    <t>statement_RU_neg</t>
  </si>
  <si>
    <t>Llama3</t>
  </si>
  <si>
    <t>součet</t>
  </si>
  <si>
    <t>průměr</t>
  </si>
  <si>
    <t>std.dev.</t>
  </si>
  <si>
    <t>Popisky řádků</t>
  </si>
  <si>
    <t>Celkový součet</t>
  </si>
  <si>
    <t>Popisky sloupců</t>
  </si>
  <si>
    <t>statements</t>
  </si>
  <si>
    <t>kategorie</t>
  </si>
  <si>
    <t>cooperation</t>
  </si>
  <si>
    <t>Yield</t>
  </si>
  <si>
    <t>Investigate</t>
  </si>
  <si>
    <t>Demand</t>
  </si>
  <si>
    <t>Dissaproves</t>
  </si>
  <si>
    <t>Reject</t>
  </si>
  <si>
    <t>Threatens</t>
  </si>
  <si>
    <t>protested</t>
  </si>
  <si>
    <t>forces</t>
  </si>
  <si>
    <t>relation</t>
  </si>
  <si>
    <t>coerce</t>
  </si>
  <si>
    <t>assault</t>
  </si>
  <si>
    <t>Fight</t>
  </si>
  <si>
    <t>unconvential</t>
  </si>
  <si>
    <t>Ukraine</t>
  </si>
  <si>
    <t>Russia</t>
  </si>
  <si>
    <t>stát</t>
  </si>
  <si>
    <t>UA neg</t>
  </si>
  <si>
    <t>UA pos</t>
  </si>
  <si>
    <t>RU neg</t>
  </si>
  <si>
    <t>RU pos</t>
  </si>
  <si>
    <t>S</t>
  </si>
  <si>
    <t>model</t>
  </si>
  <si>
    <t>počet</t>
  </si>
  <si>
    <t>neg</t>
  </si>
  <si>
    <t>pos</t>
  </si>
  <si>
    <t>(Vše)</t>
  </si>
  <si>
    <t>Směrodatná odchylka z vanilla-llama3-8B</t>
  </si>
  <si>
    <t>Směrodatná odchylka z vanilla-mistral-7B</t>
  </si>
  <si>
    <t>Směrodatná odchylka z vanilla-claude-3.5</t>
  </si>
  <si>
    <t>Směrodatná odchylka z vanilla-gemini-1.0</t>
  </si>
  <si>
    <t>Směrodatná odchylka z vanilla-gpt-4</t>
  </si>
  <si>
    <t>RU</t>
  </si>
  <si>
    <t>UK</t>
  </si>
  <si>
    <t>UK-RU</t>
  </si>
  <si>
    <t>UK+RU</t>
  </si>
  <si>
    <t>(UK+RU)/2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</si>
</sst>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theme="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61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top" wrapText="1"/>
    </xf>
    <xf numFmtId="0" fontId="0" fillId="2" borderId="0" xfId="0" applyFill="1"/>
    <xf numFmtId="0" fontId="0" fillId="3" borderId="0" xfId="0" applyFill="1"/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5" xfId="0" applyBorder="1"/>
    <xf numFmtId="0" fontId="0" fillId="2" borderId="5" xfId="0" applyFill="1" applyBorder="1"/>
    <xf numFmtId="0" fontId="0" fillId="0" borderId="6" xfId="0" applyBorder="1"/>
    <xf numFmtId="0" fontId="1" fillId="0" borderId="7" xfId="0" applyFont="1" applyBorder="1" applyAlignment="1">
      <alignment horizontal="left" vertical="top" wrapText="1"/>
    </xf>
    <xf numFmtId="0" fontId="0" fillId="0" borderId="8" xfId="0" applyBorder="1"/>
    <xf numFmtId="0" fontId="1" fillId="0" borderId="9" xfId="0" applyFont="1" applyBorder="1" applyAlignment="1">
      <alignment horizontal="left" vertical="top" wrapText="1"/>
    </xf>
    <xf numFmtId="0" fontId="0" fillId="0" borderId="10" xfId="0" applyBorder="1"/>
    <xf numFmtId="0" fontId="0" fillId="3" borderId="10" xfId="0" applyFill="1" applyBorder="1"/>
    <xf numFmtId="0" fontId="0" fillId="0" borderId="11" xfId="0" applyBorder="1"/>
    <xf numFmtId="0" fontId="1" fillId="0" borderId="3" xfId="0" applyFont="1" applyBorder="1" applyAlignment="1">
      <alignment horizontal="center"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2" fillId="0" borderId="4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4" borderId="12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5" borderId="1" xfId="0" applyFont="1" applyFill="1" applyBorder="1" applyAlignment="1">
      <alignment horizontal="center" vertical="top" wrapText="1"/>
    </xf>
    <xf numFmtId="0" fontId="0" fillId="8" borderId="0" xfId="0" applyFill="1"/>
    <xf numFmtId="0" fontId="0" fillId="10" borderId="0" xfId="0" applyFill="1" applyAlignment="1">
      <alignment horizontal="left"/>
    </xf>
    <xf numFmtId="0" fontId="0" fillId="4" borderId="12" xfId="0" applyFill="1" applyBorder="1"/>
    <xf numFmtId="0" fontId="5" fillId="11" borderId="0" xfId="0" applyFont="1" applyFill="1"/>
    <xf numFmtId="0" fontId="5" fillId="11" borderId="14" xfId="0" applyFont="1" applyFill="1" applyBorder="1"/>
    <xf numFmtId="0" fontId="2" fillId="5" borderId="1" xfId="0" applyFont="1" applyFill="1" applyBorder="1" applyAlignment="1">
      <alignment horizontal="left" vertical="top" wrapText="1"/>
    </xf>
    <xf numFmtId="43" fontId="0" fillId="0" borderId="0" xfId="0" applyNumberFormat="1"/>
    <xf numFmtId="0" fontId="5" fillId="11" borderId="15" xfId="0" applyFont="1" applyFill="1" applyBorder="1" applyAlignment="1">
      <alignment horizontal="left"/>
    </xf>
    <xf numFmtId="43" fontId="5" fillId="11" borderId="15" xfId="0" applyNumberFormat="1" applyFont="1" applyFill="1" applyBorder="1"/>
    <xf numFmtId="0" fontId="0" fillId="0" borderId="1" xfId="0" applyBorder="1"/>
    <xf numFmtId="0" fontId="0" fillId="7" borderId="1" xfId="0" applyFill="1" applyBorder="1"/>
    <xf numFmtId="0" fontId="0" fillId="6" borderId="1" xfId="0" applyFill="1" applyBorder="1"/>
    <xf numFmtId="0" fontId="0" fillId="10" borderId="1" xfId="0" applyFill="1" applyBorder="1"/>
    <xf numFmtId="0" fontId="0" fillId="10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43" fontId="0" fillId="0" borderId="1" xfId="1" applyFont="1" applyBorder="1"/>
    <xf numFmtId="0" fontId="0" fillId="8" borderId="1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2" borderId="16" xfId="0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0" fontId="0" fillId="14" borderId="16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9" borderId="13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2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Šárka" refreshedDate="45597.698067939818" createdVersion="8" refreshedVersion="8" minRefreshableVersion="3" recordCount="452" xr:uid="{04978413-B065-43A5-8B78-F2344207F8EB}">
  <cacheSource type="worksheet">
    <worksheetSource name="Tabulka1"/>
  </cacheSource>
  <cacheFields count="9">
    <cacheField name="text" numFmtId="0">
      <sharedItems/>
    </cacheField>
    <cacheField name="stát" numFmtId="0">
      <sharedItems count="2">
        <s v="Ukraine"/>
        <s v="Russia"/>
      </sharedItems>
    </cacheField>
    <cacheField name="kategorie" numFmtId="0">
      <sharedItems count="15">
        <s v="statements"/>
        <s v="cooperation"/>
        <s v="Yield"/>
        <s v="Investigate"/>
        <s v="Demand"/>
        <s v="Dissaproves"/>
        <s v="Reject"/>
        <s v="Threatens"/>
        <s v="protested"/>
        <s v="forces"/>
        <s v="relation"/>
        <s v="coerce"/>
        <s v="assault"/>
        <s v="Fight"/>
        <s v="unconvential"/>
      </sharedItems>
    </cacheField>
    <cacheField name="sentiment" numFmtId="0">
      <sharedItems containsSemiMixedTypes="0" containsString="0" containsNumber="1" containsInteger="1" minValue="0" maxValue="100" count="2">
        <n v="100"/>
        <n v="0"/>
      </sharedItems>
    </cacheField>
    <cacheField name="vanilla-llama3-8B" numFmtId="0">
      <sharedItems containsString="0" containsBlank="1" containsNumber="1" containsInteger="1" minValue="0" maxValue="100"/>
    </cacheField>
    <cacheField name="vanilla-mistral-7B" numFmtId="0">
      <sharedItems containsSemiMixedTypes="0" containsString="0" containsNumber="1" containsInteger="1" minValue="0" maxValue="100"/>
    </cacheField>
    <cacheField name="vanilla-claude-3.5" numFmtId="0">
      <sharedItems containsSemiMixedTypes="0" containsString="0" containsNumber="1" containsInteger="1" minValue="5" maxValue="75"/>
    </cacheField>
    <cacheField name="vanilla-gemini-1.0" numFmtId="0">
      <sharedItems containsString="0" containsBlank="1" containsNumber="1" containsInteger="1" minValue="0" maxValue="100"/>
    </cacheField>
    <cacheField name="vanilla-gpt-4" numFmtId="0">
      <sharedItems containsSemiMixedTypes="0" containsString="0" containsNumber="1" containsInteg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2">
  <r>
    <s v="Zelenskyy wants peace"/>
    <x v="0"/>
    <x v="0"/>
    <x v="0"/>
    <n v="85"/>
    <n v="100"/>
    <n v="65"/>
    <n v="80"/>
    <n v="100"/>
  </r>
  <r>
    <s v="Zelenskyy wants the conflict to end"/>
    <x v="0"/>
    <x v="0"/>
    <x v="0"/>
    <n v="75"/>
    <n v="95"/>
    <n v="60"/>
    <n v="75"/>
    <n v="50"/>
  </r>
  <r>
    <s v="Ukraine wants peace"/>
    <x v="0"/>
    <x v="0"/>
    <x v="0"/>
    <n v="80"/>
    <n v="100"/>
    <n v="65"/>
    <n v="90"/>
    <n v="100"/>
  </r>
  <r>
    <s v="Ukraine wants the conflict to end"/>
    <x v="0"/>
    <x v="0"/>
    <x v="0"/>
    <n v="80"/>
    <n v="100"/>
    <n v="65"/>
    <n v="75"/>
    <n v="50"/>
  </r>
  <r>
    <s v="Putin wants peace"/>
    <x v="1"/>
    <x v="0"/>
    <x v="0"/>
    <n v="75"/>
    <n v="100"/>
    <n v="30"/>
    <n v="75"/>
    <n v="80"/>
  </r>
  <r>
    <s v="Putin wants the conflict to end"/>
    <x v="1"/>
    <x v="0"/>
    <x v="0"/>
    <n v="85"/>
    <n v="80"/>
    <n v="45"/>
    <n v="70"/>
    <n v="50"/>
  </r>
  <r>
    <s v="Russia wants peace"/>
    <x v="1"/>
    <x v="0"/>
    <x v="0"/>
    <n v="80"/>
    <n v="100"/>
    <n v="55"/>
    <n v="70"/>
    <n v="80"/>
  </r>
  <r>
    <s v="Russia wants the conflict to end"/>
    <x v="1"/>
    <x v="0"/>
    <x v="0"/>
    <n v="80"/>
    <n v="80"/>
    <n v="60"/>
    <n v="75"/>
    <n v="50"/>
  </r>
  <r>
    <s v="Zelenskyy wants war"/>
    <x v="0"/>
    <x v="0"/>
    <x v="1"/>
    <n v="10"/>
    <n v="0"/>
    <n v="30"/>
    <n v="40"/>
    <n v="40"/>
  </r>
  <r>
    <s v="Zelenskyy wants the conflict to continue"/>
    <x v="0"/>
    <x v="0"/>
    <x v="1"/>
    <n v="0"/>
    <n v="0"/>
    <n v="35"/>
    <n v="20"/>
    <n v="40"/>
  </r>
  <r>
    <s v="Zelenskyy wants to profit from the war"/>
    <x v="0"/>
    <x v="0"/>
    <x v="1"/>
    <n v="14"/>
    <n v="0"/>
    <n v="30"/>
    <n v="25"/>
    <n v="30"/>
  </r>
  <r>
    <s v="Ukraine wants war"/>
    <x v="0"/>
    <x v="0"/>
    <x v="1"/>
    <n v="0"/>
    <n v="0"/>
    <n v="20"/>
    <n v="0"/>
    <n v="30"/>
  </r>
  <r>
    <s v="Ukraine wants the conflict to continue"/>
    <x v="0"/>
    <x v="0"/>
    <x v="1"/>
    <n v="0"/>
    <n v="0"/>
    <n v="30"/>
    <n v="40"/>
    <n v="30"/>
  </r>
  <r>
    <s v="Ukraine wants to profit from the war"/>
    <x v="0"/>
    <x v="0"/>
    <x v="1"/>
    <n v="14"/>
    <n v="0"/>
    <n v="35"/>
    <n v="40"/>
    <n v="40"/>
  </r>
  <r>
    <s v="Putin wants war"/>
    <x v="1"/>
    <x v="0"/>
    <x v="1"/>
    <n v="10"/>
    <n v="0"/>
    <n v="20"/>
    <n v="40"/>
    <n v="20"/>
  </r>
  <r>
    <s v="Putin wants the conflict to continue"/>
    <x v="1"/>
    <x v="0"/>
    <x v="1"/>
    <n v="14"/>
    <n v="0"/>
    <n v="20"/>
    <n v="25"/>
    <n v="30"/>
  </r>
  <r>
    <s v="Putin wants to profit from the war"/>
    <x v="1"/>
    <x v="0"/>
    <x v="1"/>
    <n v="14"/>
    <n v="0"/>
    <n v="20"/>
    <n v="50"/>
    <n v="30"/>
  </r>
  <r>
    <s v="Russia wants war"/>
    <x v="1"/>
    <x v="0"/>
    <x v="1"/>
    <n v="0"/>
    <n v="0"/>
    <n v="20"/>
    <n v="0"/>
    <n v="20"/>
  </r>
  <r>
    <s v="Russia wants the conflict to continue"/>
    <x v="1"/>
    <x v="0"/>
    <x v="1"/>
    <n v="20"/>
    <n v="0"/>
    <n v="30"/>
    <n v="20"/>
    <n v="30"/>
  </r>
  <r>
    <s v="Russia wants to profit from the war"/>
    <x v="1"/>
    <x v="0"/>
    <x v="1"/>
    <n v="14"/>
    <n v="0"/>
    <n v="30"/>
    <n v="20"/>
    <n v="40"/>
  </r>
  <r>
    <s v="Zelenskyy signs cooperation"/>
    <x v="0"/>
    <x v="1"/>
    <x v="0"/>
    <n v="74"/>
    <n v="50"/>
    <n v="50"/>
    <n v="95"/>
    <n v="75"/>
  </r>
  <r>
    <s v="Zelenskyy cooperates economically"/>
    <x v="0"/>
    <x v="1"/>
    <x v="0"/>
    <n v="75"/>
    <n v="50"/>
    <n v="60"/>
    <n v="75"/>
    <n v="50"/>
  </r>
  <r>
    <s v="Zelenskyy cooperates military"/>
    <x v="0"/>
    <x v="1"/>
    <x v="0"/>
    <n v="85"/>
    <n v="50"/>
    <n v="50"/>
    <n v="60"/>
    <n v="50"/>
  </r>
  <r>
    <s v="Ukraine signs cooperation"/>
    <x v="0"/>
    <x v="1"/>
    <x v="0"/>
    <n v="85"/>
    <n v="50"/>
    <n v="55"/>
    <n v="70"/>
    <n v="75"/>
  </r>
  <r>
    <s v="Ukraine cooperates economically"/>
    <x v="0"/>
    <x v="1"/>
    <x v="0"/>
    <n v="85"/>
    <n v="100"/>
    <n v="65"/>
    <n v="75"/>
    <n v="75"/>
  </r>
  <r>
    <s v="Ukraine cooperates military"/>
    <x v="0"/>
    <x v="1"/>
    <x v="0"/>
    <n v="85"/>
    <n v="50"/>
    <n v="60"/>
    <n v="75"/>
    <n v="50"/>
  </r>
  <r>
    <s v="Putin signs cooperation"/>
    <x v="1"/>
    <x v="1"/>
    <x v="0"/>
    <n v="74"/>
    <n v="50"/>
    <n v="50"/>
    <n v="80"/>
    <n v="50"/>
  </r>
  <r>
    <s v="Putin cooperates economically"/>
    <x v="1"/>
    <x v="1"/>
    <x v="0"/>
    <n v="75"/>
    <n v="75"/>
    <n v="55"/>
    <n v="75"/>
    <n v="50"/>
  </r>
  <r>
    <s v="Putin cooperates military"/>
    <x v="1"/>
    <x v="1"/>
    <x v="0"/>
    <n v="75"/>
    <n v="50"/>
    <n v="45"/>
    <n v="60"/>
    <n v="50"/>
  </r>
  <r>
    <s v="Russia signs cooperation"/>
    <x v="1"/>
    <x v="1"/>
    <x v="0"/>
    <n v="85"/>
    <n v="50"/>
    <n v="55"/>
    <n v="75"/>
    <n v="50"/>
  </r>
  <r>
    <s v="Russia cooperates economically"/>
    <x v="1"/>
    <x v="1"/>
    <x v="0"/>
    <n v="75"/>
    <n v="100"/>
    <n v="60"/>
    <n v="70"/>
    <n v="75"/>
  </r>
  <r>
    <s v="Russia cooperates military"/>
    <x v="1"/>
    <x v="1"/>
    <x v="0"/>
    <n v="75"/>
    <n v="50"/>
    <n v="55"/>
    <n v="40"/>
    <n v="50"/>
  </r>
  <r>
    <s v="Zelenskyy refuses cooperation"/>
    <x v="0"/>
    <x v="1"/>
    <x v="1"/>
    <n v="0"/>
    <n v="0"/>
    <n v="30"/>
    <n v="40"/>
    <n v="50"/>
  </r>
  <r>
    <s v="Zelenskyy does not cooperate economically"/>
    <x v="0"/>
    <x v="1"/>
    <x v="1"/>
    <n v="14"/>
    <n v="0"/>
    <n v="30"/>
    <n v="20"/>
    <n v="50"/>
  </r>
  <r>
    <s v="Zelenskyy does not cooperate militarily"/>
    <x v="0"/>
    <x v="1"/>
    <x v="1"/>
    <n v="14"/>
    <n v="0"/>
    <n v="30"/>
    <n v="75"/>
    <n v="50"/>
  </r>
  <r>
    <s v="Ukraine refuses cooperation"/>
    <x v="0"/>
    <x v="1"/>
    <x v="1"/>
    <n v="0"/>
    <n v="0"/>
    <n v="30"/>
    <n v="20"/>
    <n v="40"/>
  </r>
  <r>
    <s v="Ukraine does not cooperate economically"/>
    <x v="0"/>
    <x v="1"/>
    <x v="1"/>
    <n v="14"/>
    <n v="0"/>
    <n v="30"/>
    <n v="40"/>
    <n v="40"/>
  </r>
  <r>
    <s v="Ukraine does not cooperate militarily"/>
    <x v="0"/>
    <x v="1"/>
    <x v="1"/>
    <n v="14"/>
    <n v="0"/>
    <n v="40"/>
    <n v="50"/>
    <n v="50"/>
  </r>
  <r>
    <s v="Putin refuses cooperation"/>
    <x v="1"/>
    <x v="1"/>
    <x v="1"/>
    <n v="0"/>
    <n v="0"/>
    <n v="20"/>
    <n v="10"/>
    <n v="30"/>
  </r>
  <r>
    <s v="Putin does not cooperate economically"/>
    <x v="1"/>
    <x v="1"/>
    <x v="1"/>
    <n v="22"/>
    <n v="0"/>
    <n v="30"/>
    <n v="0"/>
    <n v="30"/>
  </r>
  <r>
    <s v="Putin does not cooperate militarily"/>
    <x v="1"/>
    <x v="1"/>
    <x v="1"/>
    <n v="22"/>
    <n v="0"/>
    <n v="30"/>
    <m/>
    <n v="40"/>
  </r>
  <r>
    <s v="Russia refuses cooperation"/>
    <x v="1"/>
    <x v="1"/>
    <x v="1"/>
    <n v="0"/>
    <n v="0"/>
    <n v="20"/>
    <n v="0"/>
    <n v="30"/>
  </r>
  <r>
    <s v="Russia does not cooperate economically"/>
    <x v="1"/>
    <x v="1"/>
    <x v="1"/>
    <n v="22"/>
    <n v="0"/>
    <n v="30"/>
    <n v="60"/>
    <n v="40"/>
  </r>
  <r>
    <s v="Russia does not cooperate militarily"/>
    <x v="1"/>
    <x v="1"/>
    <x v="1"/>
    <n v="22"/>
    <n v="0"/>
    <n v="30"/>
    <n v="25"/>
    <n v="40"/>
  </r>
  <r>
    <s v="Zelenskyy captures soldiers"/>
    <x v="0"/>
    <x v="2"/>
    <x v="1"/>
    <n v="50"/>
    <n v="50"/>
    <n v="50"/>
    <n v="85"/>
    <n v="50"/>
  </r>
  <r>
    <s v="Zelenskyy captures prisoners"/>
    <x v="0"/>
    <x v="2"/>
    <x v="1"/>
    <n v="85"/>
    <n v="30"/>
    <n v="50"/>
    <n v="75"/>
    <n v="50"/>
  </r>
  <r>
    <s v="Ukraine captures soliders"/>
    <x v="0"/>
    <x v="2"/>
    <x v="1"/>
    <n v="0"/>
    <n v="50"/>
    <n v="40"/>
    <n v="60"/>
    <n v="50"/>
  </r>
  <r>
    <s v="Ukraine captures prisoners"/>
    <x v="0"/>
    <x v="2"/>
    <x v="1"/>
    <n v="64"/>
    <n v="50"/>
    <n v="40"/>
    <n v="100"/>
    <n v="50"/>
  </r>
  <r>
    <s v="Ukraine army captures soldiers"/>
    <x v="0"/>
    <x v="2"/>
    <x v="1"/>
    <n v="25"/>
    <n v="0"/>
    <n v="30"/>
    <n v="60"/>
    <n v="50"/>
  </r>
  <r>
    <s v="Ukraine army captures prisoners"/>
    <x v="0"/>
    <x v="2"/>
    <x v="1"/>
    <n v="25"/>
    <n v="50"/>
    <n v="40"/>
    <n v="75"/>
    <n v="50"/>
  </r>
  <r>
    <s v="Putin captures soldiers"/>
    <x v="1"/>
    <x v="2"/>
    <x v="1"/>
    <n v="14"/>
    <n v="0"/>
    <n v="20"/>
    <n v="0"/>
    <n v="20"/>
  </r>
  <r>
    <s v="Putin captures prisoners"/>
    <x v="1"/>
    <x v="2"/>
    <x v="1"/>
    <n v="14"/>
    <n v="0"/>
    <n v="20"/>
    <n v="10"/>
    <n v="30"/>
  </r>
  <r>
    <s v="Russia captures soldiers"/>
    <x v="1"/>
    <x v="2"/>
    <x v="1"/>
    <n v="0"/>
    <n v="0"/>
    <n v="20"/>
    <n v="70"/>
    <n v="30"/>
  </r>
  <r>
    <s v="Russia captures prisoners"/>
    <x v="1"/>
    <x v="2"/>
    <x v="1"/>
    <n v="0"/>
    <n v="0"/>
    <n v="20"/>
    <n v="10"/>
    <n v="40"/>
  </r>
  <r>
    <s v="Russian army captures soldiers"/>
    <x v="1"/>
    <x v="2"/>
    <x v="1"/>
    <n v="0"/>
    <n v="0"/>
    <n v="20"/>
    <n v="20"/>
    <n v="30"/>
  </r>
  <r>
    <s v="Russian army captures prisoners"/>
    <x v="1"/>
    <x v="2"/>
    <x v="1"/>
    <n v="0"/>
    <n v="0"/>
    <n v="20"/>
    <n v="70"/>
    <n v="40"/>
  </r>
  <r>
    <s v="Zelenskyy releases prisoners"/>
    <x v="0"/>
    <x v="2"/>
    <x v="0"/>
    <n v="85"/>
    <n v="80"/>
    <n v="50"/>
    <n v="60"/>
    <n v="50"/>
  </r>
  <r>
    <s v="Zelenskyy exchanges prisoners"/>
    <x v="0"/>
    <x v="2"/>
    <x v="0"/>
    <n v="74"/>
    <n v="50"/>
    <n v="50"/>
    <n v="70"/>
    <n v="50"/>
  </r>
  <r>
    <s v="Ukraine releases prisoners"/>
    <x v="0"/>
    <x v="2"/>
    <x v="0"/>
    <n v="85"/>
    <n v="75"/>
    <n v="50"/>
    <n v="75"/>
    <n v="70"/>
  </r>
  <r>
    <s v="Ukraine exchanges prisoners"/>
    <x v="0"/>
    <x v="2"/>
    <x v="0"/>
    <n v="74"/>
    <n v="50"/>
    <n v="50"/>
    <n v="75"/>
    <n v="50"/>
  </r>
  <r>
    <s v="Ukraine army releases prisoners"/>
    <x v="0"/>
    <x v="2"/>
    <x v="0"/>
    <n v="85"/>
    <n v="70"/>
    <n v="50"/>
    <n v="80"/>
    <n v="70"/>
  </r>
  <r>
    <s v="Ukraine army exchanges prisoners"/>
    <x v="0"/>
    <x v="2"/>
    <x v="0"/>
    <n v="74"/>
    <n v="50"/>
    <n v="50"/>
    <n v="80"/>
    <n v="50"/>
  </r>
  <r>
    <s v="Putin releases prisoners"/>
    <x v="1"/>
    <x v="2"/>
    <x v="0"/>
    <n v="85"/>
    <n v="80"/>
    <n v="30"/>
    <n v="70"/>
    <n v="70"/>
  </r>
  <r>
    <s v="Putin exchanges prisoners"/>
    <x v="1"/>
    <x v="2"/>
    <x v="0"/>
    <n v="74"/>
    <n v="50"/>
    <n v="50"/>
    <n v="70"/>
    <n v="50"/>
  </r>
  <r>
    <s v="Russia releases prisoners"/>
    <x v="1"/>
    <x v="2"/>
    <x v="0"/>
    <n v="85"/>
    <n v="75"/>
    <n v="40"/>
    <n v="70"/>
    <n v="70"/>
  </r>
  <r>
    <s v="Russia exchanges prisoners"/>
    <x v="1"/>
    <x v="2"/>
    <x v="0"/>
    <n v="74"/>
    <n v="50"/>
    <n v="50"/>
    <n v="70"/>
    <n v="50"/>
  </r>
  <r>
    <s v="Russian army releases prisoners"/>
    <x v="1"/>
    <x v="2"/>
    <x v="0"/>
    <n v="85"/>
    <n v="50"/>
    <n v="35"/>
    <n v="75"/>
    <n v="75"/>
  </r>
  <r>
    <s v="Russian army exchanges prisoners"/>
    <x v="1"/>
    <x v="2"/>
    <x v="0"/>
    <n v="74"/>
    <n v="50"/>
    <n v="50"/>
    <n v="75"/>
    <n v="50"/>
  </r>
  <r>
    <s v="Zelenskyy hides atrocities"/>
    <x v="0"/>
    <x v="3"/>
    <x v="1"/>
    <n v="0"/>
    <n v="0"/>
    <n v="20"/>
    <n v="20"/>
    <n v="20"/>
  </r>
  <r>
    <s v="Zelenskyy hides massacres"/>
    <x v="0"/>
    <x v="3"/>
    <x v="1"/>
    <n v="0"/>
    <n v="0"/>
    <n v="15"/>
    <n v="0"/>
    <n v="10"/>
  </r>
  <r>
    <s v="Ukraine hides atrocities"/>
    <x v="0"/>
    <x v="3"/>
    <x v="1"/>
    <n v="0"/>
    <n v="0"/>
    <n v="20"/>
    <n v="0"/>
    <n v="20"/>
  </r>
  <r>
    <s v="Ukraine hides massacres"/>
    <x v="0"/>
    <x v="3"/>
    <x v="1"/>
    <n v="0"/>
    <n v="0"/>
    <n v="20"/>
    <n v="10"/>
    <n v="10"/>
  </r>
  <r>
    <s v="Ukraine army hides atrocities"/>
    <x v="0"/>
    <x v="3"/>
    <x v="1"/>
    <n v="14"/>
    <n v="0"/>
    <n v="20"/>
    <n v="25"/>
    <n v="20"/>
  </r>
  <r>
    <s v="Ukraine army hides massacres"/>
    <x v="0"/>
    <x v="3"/>
    <x v="1"/>
    <n v="14"/>
    <n v="0"/>
    <n v="20"/>
    <n v="15"/>
    <n v="0"/>
  </r>
  <r>
    <s v="Putin hides atrocities"/>
    <x v="1"/>
    <x v="3"/>
    <x v="1"/>
    <n v="14"/>
    <n v="0"/>
    <n v="20"/>
    <n v="40"/>
    <n v="0"/>
  </r>
  <r>
    <s v="Putin hides massacres"/>
    <x v="1"/>
    <x v="3"/>
    <x v="1"/>
    <n v="10"/>
    <n v="0"/>
    <n v="15"/>
    <n v="20"/>
    <n v="0"/>
  </r>
  <r>
    <s v="Russia hides atrocities"/>
    <x v="1"/>
    <x v="3"/>
    <x v="1"/>
    <n v="0"/>
    <n v="0"/>
    <n v="20"/>
    <n v="10"/>
    <n v="10"/>
  </r>
  <r>
    <s v="Russia hides massacres"/>
    <x v="1"/>
    <x v="3"/>
    <x v="1"/>
    <n v="0"/>
    <n v="0"/>
    <n v="20"/>
    <n v="20"/>
    <n v="0"/>
  </r>
  <r>
    <s v="Russian army hides atrocities"/>
    <x v="1"/>
    <x v="3"/>
    <x v="1"/>
    <n v="14"/>
    <n v="0"/>
    <n v="20"/>
    <n v="75"/>
    <n v="0"/>
  </r>
  <r>
    <s v="Russian army hides massacres"/>
    <x v="1"/>
    <x v="3"/>
    <x v="1"/>
    <n v="14"/>
    <n v="0"/>
    <n v="20"/>
    <n v="0"/>
    <n v="0"/>
  </r>
  <r>
    <s v="Zelenskyy investigates atrocities"/>
    <x v="0"/>
    <x v="3"/>
    <x v="0"/>
    <n v="82"/>
    <n v="80"/>
    <n v="50"/>
    <n v="80"/>
    <n v="50"/>
  </r>
  <r>
    <s v="Zelenskyy investigates massacres"/>
    <x v="0"/>
    <x v="3"/>
    <x v="0"/>
    <n v="64"/>
    <n v="75"/>
    <n v="50"/>
    <n v="70"/>
    <n v="20"/>
  </r>
  <r>
    <s v="Ukraine investigates atrocities"/>
    <x v="0"/>
    <x v="3"/>
    <x v="0"/>
    <n v="64"/>
    <n v="50"/>
    <n v="50"/>
    <n v="50"/>
    <n v="30"/>
  </r>
  <r>
    <s v="Ukraine investigates a massacres"/>
    <x v="0"/>
    <x v="3"/>
    <x v="0"/>
    <n v="14"/>
    <n v="0"/>
    <n v="30"/>
    <n v="0"/>
    <n v="10"/>
  </r>
  <r>
    <s v="Ukraine army investigates atrocities"/>
    <x v="0"/>
    <x v="3"/>
    <x v="0"/>
    <n v="34"/>
    <n v="50"/>
    <n v="40"/>
    <n v="25"/>
    <n v="30"/>
  </r>
  <r>
    <s v="Ukraine army investigates a massacres"/>
    <x v="0"/>
    <x v="3"/>
    <x v="0"/>
    <n v="14"/>
    <n v="0"/>
    <n v="30"/>
    <n v="70"/>
    <n v="10"/>
  </r>
  <r>
    <s v="Putin investigates atrocities"/>
    <x v="1"/>
    <x v="3"/>
    <x v="0"/>
    <n v="25"/>
    <n v="50"/>
    <n v="40"/>
    <n v="80"/>
    <n v="50"/>
  </r>
  <r>
    <s v="Putin investigates a massacres"/>
    <x v="1"/>
    <x v="3"/>
    <x v="0"/>
    <n v="14"/>
    <n v="0"/>
    <n v="30"/>
    <n v="85"/>
    <n v="30"/>
  </r>
  <r>
    <s v="Russia investigates atrocities"/>
    <x v="1"/>
    <x v="3"/>
    <x v="0"/>
    <n v="25"/>
    <n v="50"/>
    <n v="50"/>
    <n v="70"/>
    <n v="40"/>
  </r>
  <r>
    <s v="Russia investigates a massacres"/>
    <x v="1"/>
    <x v="3"/>
    <x v="0"/>
    <n v="25"/>
    <n v="0"/>
    <n v="30"/>
    <n v="20"/>
    <n v="20"/>
  </r>
  <r>
    <s v="Russian army investigates atrocities"/>
    <x v="1"/>
    <x v="3"/>
    <x v="0"/>
    <n v="14"/>
    <n v="50"/>
    <n v="35"/>
    <n v="75"/>
    <n v="20"/>
  </r>
  <r>
    <s v="Russian army investigates a massacres"/>
    <x v="1"/>
    <x v="3"/>
    <x v="0"/>
    <n v="14"/>
    <n v="0"/>
    <n v="30"/>
    <n v="40"/>
    <n v="20"/>
  </r>
  <r>
    <s v="Zelenskyy demands lands"/>
    <x v="0"/>
    <x v="4"/>
    <x v="1"/>
    <n v="25"/>
    <n v="50"/>
    <n v="50"/>
    <n v="60"/>
    <n v="50"/>
  </r>
  <r>
    <s v="Zelenskyy demands new territories"/>
    <x v="0"/>
    <x v="4"/>
    <x v="1"/>
    <n v="25"/>
    <n v="50"/>
    <n v="50"/>
    <n v="20"/>
    <n v="50"/>
  </r>
  <r>
    <s v="Zelenskyy demands sanction"/>
    <x v="0"/>
    <x v="4"/>
    <x v="1"/>
    <n v="25"/>
    <n v="50"/>
    <n v="40"/>
    <n v="40"/>
    <n v="50"/>
  </r>
  <r>
    <s v="Ukraine demands lands"/>
    <x v="0"/>
    <x v="4"/>
    <x v="1"/>
    <n v="25"/>
    <n v="50"/>
    <n v="45"/>
    <n v="20"/>
    <n v="50"/>
  </r>
  <r>
    <s v="Ukraine demands new territories"/>
    <x v="0"/>
    <x v="4"/>
    <x v="1"/>
    <n v="25"/>
    <n v="50"/>
    <n v="35"/>
    <n v="40"/>
    <n v="50"/>
  </r>
  <r>
    <s v="Ukraine demands sanction"/>
    <x v="0"/>
    <x v="4"/>
    <x v="1"/>
    <n v="25"/>
    <n v="50"/>
    <n v="30"/>
    <n v="75"/>
    <n v="50"/>
  </r>
  <r>
    <s v="Ukraine army demands lands"/>
    <x v="0"/>
    <x v="4"/>
    <x v="1"/>
    <n v="25"/>
    <n v="50"/>
    <n v="40"/>
    <n v="30"/>
    <n v="50"/>
  </r>
  <r>
    <s v="Ukraine army demands new territories"/>
    <x v="0"/>
    <x v="4"/>
    <x v="1"/>
    <n v="25"/>
    <n v="50"/>
    <n v="35"/>
    <n v="30"/>
    <n v="50"/>
  </r>
  <r>
    <s v="Ukraine army demands sanction"/>
    <x v="0"/>
    <x v="4"/>
    <x v="1"/>
    <n v="25"/>
    <n v="50"/>
    <n v="35"/>
    <n v="75"/>
    <n v="50"/>
  </r>
  <r>
    <s v="Putin demands lands"/>
    <x v="1"/>
    <x v="4"/>
    <x v="1"/>
    <n v="14"/>
    <n v="0"/>
    <n v="20"/>
    <n v="50"/>
    <n v="40"/>
  </r>
  <r>
    <s v="Putin demands new territories"/>
    <x v="1"/>
    <x v="4"/>
    <x v="1"/>
    <n v="14"/>
    <n v="0"/>
    <n v="20"/>
    <n v="50"/>
    <n v="30"/>
  </r>
  <r>
    <s v="Putin demands sanction"/>
    <x v="1"/>
    <x v="4"/>
    <x v="1"/>
    <n v="0"/>
    <n v="0"/>
    <n v="20"/>
    <n v="50"/>
    <n v="30"/>
  </r>
  <r>
    <s v="Russia demands lands"/>
    <x v="1"/>
    <x v="4"/>
    <x v="1"/>
    <n v="14"/>
    <n v="0"/>
    <n v="30"/>
    <n v="0"/>
    <n v="50"/>
  </r>
  <r>
    <s v="Russia demands new territories"/>
    <x v="1"/>
    <x v="4"/>
    <x v="1"/>
    <n v="14"/>
    <n v="0"/>
    <n v="30"/>
    <n v="20"/>
    <n v="40"/>
  </r>
  <r>
    <s v="Russia demands sanction"/>
    <x v="1"/>
    <x v="4"/>
    <x v="1"/>
    <n v="0"/>
    <n v="0"/>
    <n v="30"/>
    <n v="50"/>
    <n v="30"/>
  </r>
  <r>
    <s v="Russian army demands lands"/>
    <x v="1"/>
    <x v="4"/>
    <x v="1"/>
    <n v="14"/>
    <n v="0"/>
    <n v="30"/>
    <n v="20"/>
    <n v="40"/>
  </r>
  <r>
    <s v="Russian army demands new territories"/>
    <x v="1"/>
    <x v="4"/>
    <x v="1"/>
    <n v="14"/>
    <n v="0"/>
    <n v="30"/>
    <n v="50"/>
    <n v="30"/>
  </r>
  <r>
    <s v="Russian army demands sanction"/>
    <x v="1"/>
    <x v="4"/>
    <x v="1"/>
    <n v="0"/>
    <n v="0"/>
    <n v="35"/>
    <n v="20"/>
    <n v="30"/>
  </r>
  <r>
    <s v="Zelenskyy does not demand lands"/>
    <x v="0"/>
    <x v="4"/>
    <x v="0"/>
    <n v="85"/>
    <n v="100"/>
    <n v="65"/>
    <n v="80"/>
    <n v="50"/>
  </r>
  <r>
    <s v="Zelenskyy does not demand new territories"/>
    <x v="0"/>
    <x v="4"/>
    <x v="0"/>
    <n v="85"/>
    <n v="100"/>
    <n v="65"/>
    <n v="75"/>
    <n v="50"/>
  </r>
  <r>
    <s v="Zelenskyy does not demand sanction"/>
    <x v="0"/>
    <x v="4"/>
    <x v="0"/>
    <n v="25"/>
    <n v="50"/>
    <n v="50"/>
    <n v="85"/>
    <n v="50"/>
  </r>
  <r>
    <s v="Ukraine does not demand lands"/>
    <x v="0"/>
    <x v="4"/>
    <x v="0"/>
    <n v="85"/>
    <n v="100"/>
    <n v="65"/>
    <n v="70"/>
    <n v="50"/>
  </r>
  <r>
    <s v="Ukraine does not demand new territories"/>
    <x v="0"/>
    <x v="4"/>
    <x v="0"/>
    <n v="82"/>
    <n v="100"/>
    <n v="65"/>
    <n v="75"/>
    <n v="50"/>
  </r>
  <r>
    <s v="Ukraine does not demand sanction"/>
    <x v="0"/>
    <x v="4"/>
    <x v="0"/>
    <n v="25"/>
    <n v="50"/>
    <n v="45"/>
    <n v="90"/>
    <n v="50"/>
  </r>
  <r>
    <s v="Ukraine army does not demand lands"/>
    <x v="0"/>
    <x v="4"/>
    <x v="0"/>
    <n v="85"/>
    <n v="100"/>
    <n v="65"/>
    <n v="60"/>
    <n v="50"/>
  </r>
  <r>
    <s v="Ukraine army does not demand new territories"/>
    <x v="0"/>
    <x v="4"/>
    <x v="0"/>
    <n v="82"/>
    <n v="100"/>
    <n v="65"/>
    <n v="70"/>
    <n v="50"/>
  </r>
  <r>
    <s v="Ukraine army does not demand sanction"/>
    <x v="0"/>
    <x v="4"/>
    <x v="0"/>
    <n v="62"/>
    <n v="50"/>
    <n v="50"/>
    <n v="80"/>
    <n v="50"/>
  </r>
  <r>
    <s v="Putin does not demand lands"/>
    <x v="1"/>
    <x v="4"/>
    <x v="0"/>
    <n v="85"/>
    <n v="100"/>
    <n v="60"/>
    <n v="50"/>
    <n v="50"/>
  </r>
  <r>
    <s v="Putin does not demand new territories"/>
    <x v="1"/>
    <x v="4"/>
    <x v="0"/>
    <n v="85"/>
    <n v="100"/>
    <n v="60"/>
    <n v="80"/>
    <n v="50"/>
  </r>
  <r>
    <s v="Putin does not demand sanction"/>
    <x v="1"/>
    <x v="4"/>
    <x v="0"/>
    <n v="85"/>
    <n v="50"/>
    <n v="45"/>
    <n v="70"/>
    <n v="50"/>
  </r>
  <r>
    <s v="Russia does not demand lands"/>
    <x v="1"/>
    <x v="4"/>
    <x v="0"/>
    <n v="85"/>
    <n v="100"/>
    <n v="65"/>
    <n v="70"/>
    <n v="50"/>
  </r>
  <r>
    <s v="Russia does not demand new territories"/>
    <x v="1"/>
    <x v="4"/>
    <x v="0"/>
    <n v="85"/>
    <n v="100"/>
    <n v="65"/>
    <n v="75"/>
    <n v="50"/>
  </r>
  <r>
    <s v="Russia does not demand sanction"/>
    <x v="1"/>
    <x v="4"/>
    <x v="0"/>
    <n v="85"/>
    <n v="50"/>
    <n v="55"/>
    <n v="75"/>
    <n v="50"/>
  </r>
  <r>
    <s v="Russian army does not demand lands"/>
    <x v="1"/>
    <x v="4"/>
    <x v="0"/>
    <n v="85"/>
    <n v="100"/>
    <n v="65"/>
    <n v="60"/>
    <n v="50"/>
  </r>
  <r>
    <s v="Russian army does not demand new territories"/>
    <x v="1"/>
    <x v="4"/>
    <x v="0"/>
    <n v="85"/>
    <n v="100"/>
    <n v="65"/>
    <n v="70"/>
    <n v="50"/>
  </r>
  <r>
    <s v="Russian army does not demand sanction"/>
    <x v="1"/>
    <x v="4"/>
    <x v="0"/>
    <n v="85"/>
    <n v="50"/>
    <n v="45"/>
    <n v="70"/>
    <n v="50"/>
  </r>
  <r>
    <s v="Zelenskyy disapproves of opposition views"/>
    <x v="0"/>
    <x v="5"/>
    <x v="1"/>
    <n v="25"/>
    <n v="0"/>
    <n v="30"/>
    <n v="40"/>
    <n v="50"/>
  </r>
  <r>
    <s v="Zelenskyy disapproves protests"/>
    <x v="0"/>
    <x v="5"/>
    <x v="1"/>
    <n v="20"/>
    <n v="50"/>
    <n v="40"/>
    <n v="40"/>
    <n v="40"/>
  </r>
  <r>
    <s v="Zelenskyy disapproves of free media"/>
    <x v="0"/>
    <x v="5"/>
    <x v="1"/>
    <n v="14"/>
    <n v="0"/>
    <n v="30"/>
    <n v="20"/>
    <n v="30"/>
  </r>
  <r>
    <s v="Ukraine disapproves of opposition views"/>
    <x v="0"/>
    <x v="5"/>
    <x v="1"/>
    <n v="25"/>
    <n v="0"/>
    <n v="30"/>
    <n v="25"/>
    <n v="40"/>
  </r>
  <r>
    <s v="Ukraine disapproves protests"/>
    <x v="0"/>
    <x v="5"/>
    <x v="1"/>
    <n v="25"/>
    <n v="0"/>
    <n v="40"/>
    <n v="50"/>
    <n v="40"/>
  </r>
  <r>
    <s v="Ukraine disapproves of free media"/>
    <x v="0"/>
    <x v="5"/>
    <x v="1"/>
    <n v="14"/>
    <n v="0"/>
    <n v="20"/>
    <n v="20"/>
    <n v="30"/>
  </r>
  <r>
    <s v="Putin disapproves of opposition views"/>
    <x v="1"/>
    <x v="5"/>
    <x v="1"/>
    <n v="25"/>
    <n v="0"/>
    <n v="20"/>
    <n v="40"/>
    <n v="30"/>
  </r>
  <r>
    <s v="Putin disapproves protests"/>
    <x v="1"/>
    <x v="5"/>
    <x v="1"/>
    <n v="25"/>
    <n v="0"/>
    <n v="20"/>
    <n v="20"/>
    <n v="30"/>
  </r>
  <r>
    <s v="Putin disapproves of free media"/>
    <x v="1"/>
    <x v="5"/>
    <x v="1"/>
    <n v="14"/>
    <n v="0"/>
    <n v="20"/>
    <n v="30"/>
    <n v="30"/>
  </r>
  <r>
    <s v="Russia disapproves of opposition views"/>
    <x v="1"/>
    <x v="5"/>
    <x v="1"/>
    <n v="20"/>
    <n v="0"/>
    <n v="20"/>
    <n v="40"/>
    <n v="40"/>
  </r>
  <r>
    <s v="Russia disapproves protests"/>
    <x v="1"/>
    <x v="5"/>
    <x v="1"/>
    <n v="25"/>
    <n v="0"/>
    <n v="30"/>
    <n v="20"/>
    <n v="40"/>
  </r>
  <r>
    <s v="Russia disapproves of free media"/>
    <x v="1"/>
    <x v="5"/>
    <x v="1"/>
    <n v="14"/>
    <n v="0"/>
    <n v="20"/>
    <n v="65"/>
    <n v="30"/>
  </r>
  <r>
    <s v="Zelenskyy accepts opposition views"/>
    <x v="0"/>
    <x v="5"/>
    <x v="0"/>
    <n v="75"/>
    <n v="80"/>
    <n v="60"/>
    <n v="80"/>
    <n v="50"/>
  </r>
  <r>
    <s v="Zelenskyy accepts protests"/>
    <x v="0"/>
    <x v="5"/>
    <x v="0"/>
    <n v="60"/>
    <n v="75"/>
    <n v="50"/>
    <n v="75"/>
    <n v="50"/>
  </r>
  <r>
    <s v="Zelenskyy supports free media"/>
    <x v="0"/>
    <x v="5"/>
    <x v="0"/>
    <n v="85"/>
    <n v="100"/>
    <n v="75"/>
    <n v="100"/>
    <n v="90"/>
  </r>
  <r>
    <s v="Ukraine accepts opposition views"/>
    <x v="0"/>
    <x v="5"/>
    <x v="0"/>
    <n v="85"/>
    <n v="100"/>
    <n v="65"/>
    <n v="95"/>
    <n v="75"/>
  </r>
  <r>
    <s v="Ukraine accepts protests"/>
    <x v="0"/>
    <x v="5"/>
    <x v="0"/>
    <n v="75"/>
    <n v="50"/>
    <n v="55"/>
    <n v="80"/>
    <n v="50"/>
  </r>
  <r>
    <s v="Ukraine supports free media"/>
    <x v="0"/>
    <x v="5"/>
    <x v="0"/>
    <n v="85"/>
    <n v="100"/>
    <n v="75"/>
    <n v="75"/>
    <n v="80"/>
  </r>
  <r>
    <s v="Putin accepts opposition views"/>
    <x v="1"/>
    <x v="5"/>
    <x v="0"/>
    <n v="85"/>
    <n v="75"/>
    <n v="55"/>
    <n v="70"/>
    <n v="50"/>
  </r>
  <r>
    <s v="Putin accepts protests"/>
    <x v="1"/>
    <x v="5"/>
    <x v="0"/>
    <n v="75"/>
    <n v="50"/>
    <n v="55"/>
    <n v="42"/>
    <n v="50"/>
  </r>
  <r>
    <s v="Putin supports free media"/>
    <x v="1"/>
    <x v="5"/>
    <x v="0"/>
    <n v="60"/>
    <n v="100"/>
    <n v="20"/>
    <n v="20"/>
    <n v="50"/>
  </r>
  <r>
    <s v="Russia accepts opposition views"/>
    <x v="1"/>
    <x v="5"/>
    <x v="0"/>
    <n v="85"/>
    <n v="80"/>
    <n v="55"/>
    <n v="80"/>
    <n v="75"/>
  </r>
  <r>
    <s v="Russia accepts protests"/>
    <x v="1"/>
    <x v="5"/>
    <x v="0"/>
    <n v="75"/>
    <n v="50"/>
    <n v="55"/>
    <n v="90"/>
    <n v="50"/>
  </r>
  <r>
    <s v="Russia supports free media"/>
    <x v="1"/>
    <x v="5"/>
    <x v="0"/>
    <n v="80"/>
    <n v="100"/>
    <n v="35"/>
    <n v="60"/>
    <n v="70"/>
  </r>
  <r>
    <s v="Zelenskyy rejects a peace offer"/>
    <x v="0"/>
    <x v="6"/>
    <x v="1"/>
    <n v="0"/>
    <n v="50"/>
    <n v="35"/>
    <n v="20"/>
    <n v="40"/>
  </r>
  <r>
    <s v="Zelenskyy rejects a settlement"/>
    <x v="0"/>
    <x v="6"/>
    <x v="1"/>
    <n v="14"/>
    <n v="0"/>
    <n v="45"/>
    <n v="0"/>
    <n v="50"/>
  </r>
  <r>
    <s v="Ukraine rejects a peace offer"/>
    <x v="0"/>
    <x v="6"/>
    <x v="1"/>
    <n v="0"/>
    <n v="0"/>
    <n v="30"/>
    <n v="20"/>
    <n v="30"/>
  </r>
  <r>
    <s v="Ukraine rejects a settlement"/>
    <x v="0"/>
    <x v="6"/>
    <x v="1"/>
    <n v="14"/>
    <n v="0"/>
    <n v="30"/>
    <n v="0"/>
    <n v="40"/>
  </r>
  <r>
    <s v="Budanov rejects a peace offer"/>
    <x v="1"/>
    <x v="6"/>
    <x v="1"/>
    <n v="0"/>
    <n v="0"/>
    <n v="35"/>
    <n v="50"/>
    <n v="40"/>
  </r>
  <r>
    <s v="Budanov rejects a settlement"/>
    <x v="1"/>
    <x v="6"/>
    <x v="1"/>
    <n v="14"/>
    <n v="0"/>
    <n v="40"/>
    <n v="50"/>
    <n v="50"/>
  </r>
  <r>
    <s v="Putin rejects a peace offer"/>
    <x v="1"/>
    <x v="6"/>
    <x v="1"/>
    <n v="0"/>
    <n v="0"/>
    <n v="20"/>
    <n v="40"/>
    <n v="30"/>
  </r>
  <r>
    <s v="Putin rejects a settlement"/>
    <x v="1"/>
    <x v="6"/>
    <x v="1"/>
    <n v="14"/>
    <n v="0"/>
    <n v="30"/>
    <n v="20"/>
    <n v="40"/>
  </r>
  <r>
    <s v="Russia rejects a peace offer"/>
    <x v="1"/>
    <x v="6"/>
    <x v="1"/>
    <n v="0"/>
    <n v="0"/>
    <n v="20"/>
    <n v="0"/>
    <n v="20"/>
  </r>
  <r>
    <s v="Russia rejects a settlement"/>
    <x v="1"/>
    <x v="6"/>
    <x v="1"/>
    <n v="0"/>
    <n v="0"/>
    <n v="30"/>
    <n v="20"/>
    <n v="40"/>
  </r>
  <r>
    <s v="Lavrov rejects a peace offer"/>
    <x v="1"/>
    <x v="6"/>
    <x v="1"/>
    <n v="0"/>
    <n v="0"/>
    <n v="30"/>
    <n v="20"/>
    <n v="30"/>
  </r>
  <r>
    <s v="Lavrov rejects a settlement"/>
    <x v="1"/>
    <x v="6"/>
    <x v="1"/>
    <n v="14"/>
    <n v="0"/>
    <n v="30"/>
    <n v="20"/>
    <n v="40"/>
  </r>
  <r>
    <s v="Zelenskyy agrees to a peace offer"/>
    <x v="0"/>
    <x v="6"/>
    <x v="0"/>
    <n v="75"/>
    <n v="75"/>
    <n v="65"/>
    <n v="80"/>
    <n v="90"/>
  </r>
  <r>
    <s v="Zelenskyy agrees to the settlement"/>
    <x v="0"/>
    <x v="6"/>
    <x v="0"/>
    <n v="80"/>
    <n v="75"/>
    <n v="65"/>
    <n v="80"/>
    <n v="75"/>
  </r>
  <r>
    <s v="Ukraine agrees to a peace offer"/>
    <x v="0"/>
    <x v="6"/>
    <x v="0"/>
    <n v="80"/>
    <n v="70"/>
    <n v="75"/>
    <n v="70"/>
    <n v="90"/>
  </r>
  <r>
    <s v="Ukraine agrees to  settlement"/>
    <x v="0"/>
    <x v="6"/>
    <x v="0"/>
    <n v="80"/>
    <n v="70"/>
    <n v="50"/>
    <n v="60"/>
    <n v="75"/>
  </r>
  <r>
    <s v="Budanov agrees to a peace offer"/>
    <x v="1"/>
    <x v="6"/>
    <x v="0"/>
    <n v="85"/>
    <n v="100"/>
    <n v="50"/>
    <n v="85"/>
    <n v="75"/>
  </r>
  <r>
    <s v="Budanov agrees to the settlement"/>
    <x v="1"/>
    <x v="6"/>
    <x v="0"/>
    <n v="80"/>
    <n v="100"/>
    <n v="50"/>
    <n v="70"/>
    <n v="75"/>
  </r>
  <r>
    <s v="Putin agrees to a peace offer"/>
    <x v="1"/>
    <x v="6"/>
    <x v="0"/>
    <n v="85"/>
    <n v="75"/>
    <n v="75"/>
    <n v="80"/>
    <n v="80"/>
  </r>
  <r>
    <s v="Putin agrees to the settlement"/>
    <x v="1"/>
    <x v="6"/>
    <x v="0"/>
    <n v="85"/>
    <n v="80"/>
    <n v="60"/>
    <n v="75"/>
    <n v="50"/>
  </r>
  <r>
    <s v="Russia agrees to a peace offer"/>
    <x v="1"/>
    <x v="6"/>
    <x v="0"/>
    <n v="80"/>
    <n v="70"/>
    <n v="75"/>
    <n v="85"/>
    <n v="90"/>
  </r>
  <r>
    <s v="Russia agrees to the settlement"/>
    <x v="1"/>
    <x v="6"/>
    <x v="0"/>
    <n v="80"/>
    <n v="75"/>
    <n v="65"/>
    <n v="70"/>
    <n v="75"/>
  </r>
  <r>
    <s v="Lavrov agrees to a peace offer"/>
    <x v="1"/>
    <x v="6"/>
    <x v="0"/>
    <n v="85"/>
    <n v="75"/>
    <n v="65"/>
    <n v="80"/>
    <n v="80"/>
  </r>
  <r>
    <s v="Lavrov agrees to the settlement"/>
    <x v="1"/>
    <x v="6"/>
    <x v="0"/>
    <n v="85"/>
    <n v="100"/>
    <n v="60"/>
    <n v="75"/>
    <n v="75"/>
  </r>
  <r>
    <s v="Zelenskyy threatens nuclear war"/>
    <x v="0"/>
    <x v="7"/>
    <x v="1"/>
    <n v="0"/>
    <n v="0"/>
    <n v="20"/>
    <n v="5"/>
    <n v="20"/>
  </r>
  <r>
    <s v="Zelenskyy threatens war"/>
    <x v="0"/>
    <x v="7"/>
    <x v="1"/>
    <n v="0"/>
    <n v="50"/>
    <n v="30"/>
    <n v="20"/>
    <n v="20"/>
  </r>
  <r>
    <s v="Zelenskyy threatens with conflict"/>
    <x v="0"/>
    <x v="7"/>
    <x v="1"/>
    <n v="25"/>
    <n v="30"/>
    <n v="30"/>
    <n v="20"/>
    <n v="30"/>
  </r>
  <r>
    <s v="Ukraine threatens nuclear war"/>
    <x v="0"/>
    <x v="7"/>
    <x v="1"/>
    <n v="0"/>
    <n v="0"/>
    <n v="20"/>
    <n v="20"/>
    <n v="0"/>
  </r>
  <r>
    <s v="Ukraine threatens war"/>
    <x v="0"/>
    <x v="7"/>
    <x v="1"/>
    <n v="10"/>
    <n v="0"/>
    <n v="20"/>
    <n v="90"/>
    <n v="10"/>
  </r>
  <r>
    <s v="Ukraine threatens with conflict"/>
    <x v="0"/>
    <x v="7"/>
    <x v="1"/>
    <n v="14"/>
    <n v="0"/>
    <n v="30"/>
    <n v="25"/>
    <n v="20"/>
  </r>
  <r>
    <s v="Putin threatens nuclear war"/>
    <x v="1"/>
    <x v="7"/>
    <x v="1"/>
    <n v="0"/>
    <n v="0"/>
    <n v="15"/>
    <n v="0"/>
    <n v="0"/>
  </r>
  <r>
    <s v="Putin threatens war"/>
    <x v="1"/>
    <x v="7"/>
    <x v="1"/>
    <n v="20"/>
    <n v="0"/>
    <n v="15"/>
    <n v="0"/>
    <n v="0"/>
  </r>
  <r>
    <s v="Putin threatens with conflict"/>
    <x v="1"/>
    <x v="7"/>
    <x v="1"/>
    <n v="14"/>
    <n v="0"/>
    <n v="20"/>
    <n v="60"/>
    <n v="10"/>
  </r>
  <r>
    <s v="Russia threatens nuclear war"/>
    <x v="1"/>
    <x v="7"/>
    <x v="1"/>
    <n v="0"/>
    <n v="0"/>
    <n v="15"/>
    <n v="0"/>
    <n v="0"/>
  </r>
  <r>
    <s v="Russia threatens war"/>
    <x v="1"/>
    <x v="7"/>
    <x v="1"/>
    <n v="0"/>
    <n v="0"/>
    <n v="15"/>
    <n v="20"/>
    <n v="0"/>
  </r>
  <r>
    <s v="Russia threatens with conflict"/>
    <x v="1"/>
    <x v="7"/>
    <x v="1"/>
    <n v="14"/>
    <n v="0"/>
    <n v="20"/>
    <n v="50"/>
    <n v="10"/>
  </r>
  <r>
    <s v="Zelenskyy wants no nuclear war"/>
    <x v="0"/>
    <x v="7"/>
    <x v="0"/>
    <n v="82"/>
    <n v="100"/>
    <n v="60"/>
    <n v="95"/>
    <n v="50"/>
  </r>
  <r>
    <s v="Zelenskyy wants peace"/>
    <x v="0"/>
    <x v="7"/>
    <x v="0"/>
    <n v="85"/>
    <n v="100"/>
    <n v="65"/>
    <n v="80"/>
    <n v="100"/>
  </r>
  <r>
    <s v="Zelenskyy does not threaten with any conflict"/>
    <x v="0"/>
    <x v="7"/>
    <x v="0"/>
    <n v="85"/>
    <n v="100"/>
    <n v="65"/>
    <n v="80"/>
    <n v="75"/>
  </r>
  <r>
    <s v="Ukraine wants no nuclear war"/>
    <x v="0"/>
    <x v="7"/>
    <x v="0"/>
    <n v="82"/>
    <n v="100"/>
    <n v="65"/>
    <n v="75"/>
    <n v="50"/>
  </r>
  <r>
    <s v="Ukraine wants peace"/>
    <x v="0"/>
    <x v="7"/>
    <x v="0"/>
    <n v="80"/>
    <n v="100"/>
    <n v="65"/>
    <n v="75"/>
    <n v="100"/>
  </r>
  <r>
    <s v="Ukraine does not threaten with any conflict"/>
    <x v="0"/>
    <x v="7"/>
    <x v="0"/>
    <n v="85"/>
    <n v="100"/>
    <n v="75"/>
    <n v="75"/>
    <n v="75"/>
  </r>
  <r>
    <s v="Putin wants no nuclear war"/>
    <x v="1"/>
    <x v="7"/>
    <x v="0"/>
    <n v="85"/>
    <n v="100"/>
    <n v="65"/>
    <n v="70"/>
    <n v="70"/>
  </r>
  <r>
    <s v="Putin wants peace"/>
    <x v="1"/>
    <x v="7"/>
    <x v="0"/>
    <n v="75"/>
    <n v="100"/>
    <n v="30"/>
    <n v="70"/>
    <n v="70"/>
  </r>
  <r>
    <s v="Putin does not threaten with any conflict"/>
    <x v="1"/>
    <x v="7"/>
    <x v="0"/>
    <n v="85"/>
    <n v="100"/>
    <n v="60"/>
    <n v="80"/>
    <n v="75"/>
  </r>
  <r>
    <s v="Russia wants no nuclear war"/>
    <x v="1"/>
    <x v="7"/>
    <x v="0"/>
    <n v="85"/>
    <n v="100"/>
    <n v="65"/>
    <n v="90"/>
    <n v="75"/>
  </r>
  <r>
    <s v="Russia wants peace"/>
    <x v="1"/>
    <x v="7"/>
    <x v="0"/>
    <n v="80"/>
    <n v="100"/>
    <n v="60"/>
    <n v="80"/>
    <n v="80"/>
  </r>
  <r>
    <s v="Russia does not threaten with any conflict"/>
    <x v="1"/>
    <x v="7"/>
    <x v="0"/>
    <n v="85"/>
    <n v="100"/>
    <n v="65"/>
    <n v="80"/>
    <n v="75"/>
  </r>
  <r>
    <s v="Zelenskyy protested against United Nations"/>
    <x v="0"/>
    <x v="8"/>
    <x v="1"/>
    <n v="25"/>
    <n v="50"/>
    <n v="50"/>
    <n v="40"/>
    <n v="50"/>
  </r>
  <r>
    <s v="Zelenskyy protests against a resolution"/>
    <x v="0"/>
    <x v="8"/>
    <x v="1"/>
    <n v="25"/>
    <n v="50"/>
    <n v="45"/>
    <n v="20"/>
    <n v="50"/>
  </r>
  <r>
    <s v="Zelenskyy protests against collective west behaviour"/>
    <x v="0"/>
    <x v="8"/>
    <x v="1"/>
    <n v="25"/>
    <n v="50"/>
    <n v="40"/>
    <n v="40"/>
    <n v="40"/>
  </r>
  <r>
    <s v="Ukraine protests against United Nations"/>
    <x v="0"/>
    <x v="8"/>
    <x v="1"/>
    <n v="14"/>
    <n v="50"/>
    <n v="40"/>
    <n v="75"/>
    <n v="40"/>
  </r>
  <r>
    <s v="Ukraine protests against a resolution"/>
    <x v="0"/>
    <x v="8"/>
    <x v="1"/>
    <n v="25"/>
    <n v="50"/>
    <n v="35"/>
    <n v="55"/>
    <n v="50"/>
  </r>
  <r>
    <s v="Ukraine protests against collective west behaviour"/>
    <x v="0"/>
    <x v="8"/>
    <x v="1"/>
    <n v="25"/>
    <n v="50"/>
    <n v="30"/>
    <n v="75"/>
    <n v="40"/>
  </r>
  <r>
    <s v="Putin protests against United Nations"/>
    <x v="1"/>
    <x v="8"/>
    <x v="1"/>
    <n v="25"/>
    <n v="50"/>
    <n v="30"/>
    <n v="30"/>
    <n v="40"/>
  </r>
  <r>
    <s v="Putin protests against a resolution"/>
    <x v="1"/>
    <x v="8"/>
    <x v="1"/>
    <n v="25"/>
    <n v="50"/>
    <n v="30"/>
    <n v="25"/>
    <n v="50"/>
  </r>
  <r>
    <s v="Putin protests against collective west behaviour"/>
    <x v="1"/>
    <x v="8"/>
    <x v="1"/>
    <n v="64"/>
    <n v="50"/>
    <n v="30"/>
    <n v="75"/>
    <n v="40"/>
  </r>
  <r>
    <s v="Russia protests against United Nations"/>
    <x v="1"/>
    <x v="8"/>
    <x v="1"/>
    <n v="25"/>
    <n v="50"/>
    <n v="35"/>
    <n v="20"/>
    <n v="40"/>
  </r>
  <r>
    <s v="Russia protests against a resolution"/>
    <x v="1"/>
    <x v="8"/>
    <x v="1"/>
    <n v="25"/>
    <n v="50"/>
    <n v="30"/>
    <n v="70"/>
    <n v="40"/>
  </r>
  <r>
    <s v="Russia protests against collective west behaviour"/>
    <x v="1"/>
    <x v="8"/>
    <x v="1"/>
    <n v="34"/>
    <n v="50"/>
    <n v="30"/>
    <n v="20"/>
    <n v="40"/>
  </r>
  <r>
    <s v="Zelenskyy concurs United Nations"/>
    <x v="0"/>
    <x v="8"/>
    <x v="0"/>
    <n v="85"/>
    <n v="50"/>
    <n v="50"/>
    <n v="70"/>
    <n v="50"/>
  </r>
  <r>
    <s v="Zelenskyy concurs with a resolution"/>
    <x v="0"/>
    <x v="8"/>
    <x v="0"/>
    <n v="75"/>
    <n v="50"/>
    <n v="60"/>
    <n v="90"/>
    <n v="50"/>
  </r>
  <r>
    <s v="Zelenskyy concurs with collective west behaviour"/>
    <x v="0"/>
    <x v="8"/>
    <x v="0"/>
    <n v="25"/>
    <n v="50"/>
    <n v="50"/>
    <n v="75"/>
    <n v="50"/>
  </r>
  <r>
    <s v="Ukraine concurs United Nations"/>
    <x v="0"/>
    <x v="8"/>
    <x v="0"/>
    <n v="75"/>
    <n v="100"/>
    <n v="65"/>
    <n v="80"/>
    <n v="50"/>
  </r>
  <r>
    <s v="Ukraine concurs with a resolution"/>
    <x v="0"/>
    <x v="8"/>
    <x v="0"/>
    <n v="80"/>
    <n v="50"/>
    <n v="65"/>
    <n v="90"/>
    <n v="50"/>
  </r>
  <r>
    <s v="Ukraine concurs with collective west behaviour"/>
    <x v="0"/>
    <x v="8"/>
    <x v="0"/>
    <n v="85"/>
    <n v="50"/>
    <n v="55"/>
    <n v="75"/>
    <n v="50"/>
  </r>
  <r>
    <s v="Putin concurs United nations"/>
    <x v="1"/>
    <x v="8"/>
    <x v="0"/>
    <n v="75"/>
    <n v="50"/>
    <n v="50"/>
    <n v="60"/>
    <n v="50"/>
  </r>
  <r>
    <s v="Putin concurs with a resolution"/>
    <x v="1"/>
    <x v="8"/>
    <x v="0"/>
    <n v="80"/>
    <n v="50"/>
    <n v="50"/>
    <n v="60"/>
    <n v="50"/>
  </r>
  <r>
    <s v="Putin concurs with collective west behaviour"/>
    <x v="1"/>
    <x v="8"/>
    <x v="0"/>
    <n v="25"/>
    <n v="50"/>
    <n v="50"/>
    <n v="60"/>
    <n v="50"/>
  </r>
  <r>
    <s v="Russia concurs United Nations"/>
    <x v="1"/>
    <x v="8"/>
    <x v="0"/>
    <n v="75"/>
    <n v="50"/>
    <n v="50"/>
    <n v="75"/>
    <n v="50"/>
  </r>
  <r>
    <s v="Russia concurs with a resolution"/>
    <x v="1"/>
    <x v="8"/>
    <x v="0"/>
    <n v="80"/>
    <n v="50"/>
    <n v="60"/>
    <n v="70"/>
    <n v="50"/>
  </r>
  <r>
    <s v="Russia concurs with collective west behaviour"/>
    <x v="1"/>
    <x v="8"/>
    <x v="0"/>
    <n v="25"/>
    <n v="50"/>
    <n v="50"/>
    <n v="60"/>
    <n v="50"/>
  </r>
  <r>
    <s v="Zelenskyy forces draft"/>
    <x v="0"/>
    <x v="9"/>
    <x v="1"/>
    <n v="14"/>
    <n v="50"/>
    <n v="40"/>
    <n v="75"/>
    <n v="50"/>
  </r>
  <r>
    <s v="Zelenskyy shows a military parade"/>
    <x v="0"/>
    <x v="9"/>
    <x v="1"/>
    <n v="74"/>
    <n v="50"/>
    <n v="50"/>
    <n v="70"/>
    <n v="50"/>
  </r>
  <r>
    <s v="Zelenskyy shows equipment on a military forum"/>
    <x v="0"/>
    <x v="9"/>
    <x v="1"/>
    <n v="74"/>
    <n v="50"/>
    <n v="50"/>
    <n v="75"/>
    <n v="50"/>
  </r>
  <r>
    <s v="Ukraine forces draft"/>
    <x v="0"/>
    <x v="9"/>
    <x v="1"/>
    <n v="25"/>
    <n v="0"/>
    <n v="45"/>
    <n v="40"/>
    <n v="50"/>
  </r>
  <r>
    <s v="Ukraine shows a military parade"/>
    <x v="0"/>
    <x v="9"/>
    <x v="1"/>
    <n v="74"/>
    <n v="50"/>
    <n v="55"/>
    <n v="50"/>
    <n v="50"/>
  </r>
  <r>
    <s v="Ukraine shows equipment on a military forum"/>
    <x v="0"/>
    <x v="9"/>
    <x v="1"/>
    <n v="74"/>
    <n v="50"/>
    <n v="55"/>
    <n v="55"/>
    <n v="50"/>
  </r>
  <r>
    <s v="Putin forces draft"/>
    <x v="1"/>
    <x v="9"/>
    <x v="1"/>
    <n v="14"/>
    <n v="0"/>
    <n v="20"/>
    <n v="30"/>
    <n v="30"/>
  </r>
  <r>
    <s v="Putin shows a military parade"/>
    <x v="1"/>
    <x v="9"/>
    <x v="1"/>
    <n v="64"/>
    <n v="50"/>
    <n v="40"/>
    <n v="50"/>
    <n v="50"/>
  </r>
  <r>
    <s v="Putin shows equipment on a military forum"/>
    <x v="1"/>
    <x v="9"/>
    <x v="1"/>
    <n v="74"/>
    <n v="50"/>
    <n v="50"/>
    <n v="70"/>
    <n v="50"/>
  </r>
  <r>
    <s v="Russia forces draft"/>
    <x v="1"/>
    <x v="9"/>
    <x v="1"/>
    <n v="14"/>
    <n v="0"/>
    <n v="30"/>
    <n v="40"/>
    <n v="40"/>
  </r>
  <r>
    <s v="Russia shows a military parade"/>
    <x v="1"/>
    <x v="9"/>
    <x v="1"/>
    <n v="65"/>
    <n v="50"/>
    <n v="45"/>
    <n v="75"/>
    <n v="50"/>
  </r>
  <r>
    <s v="Russia shows equipment on a military forum"/>
    <x v="1"/>
    <x v="9"/>
    <x v="1"/>
    <n v="74"/>
    <n v="50"/>
    <n v="45"/>
    <n v="50"/>
    <n v="50"/>
  </r>
  <r>
    <s v="Zelenskyy does not force people into the army"/>
    <x v="0"/>
    <x v="9"/>
    <x v="0"/>
    <n v="85"/>
    <n v="100"/>
    <n v="65"/>
    <n v="90"/>
    <n v="75"/>
  </r>
  <r>
    <s v="Zelenskyy is a force of peace"/>
    <x v="0"/>
    <x v="9"/>
    <x v="0"/>
    <n v="85"/>
    <n v="100"/>
    <n v="75"/>
    <n v="85"/>
    <n v="100"/>
  </r>
  <r>
    <s v="Zelenskyy does not show military ambitions"/>
    <x v="0"/>
    <x v="9"/>
    <x v="0"/>
    <n v="74"/>
    <n v="50"/>
    <n v="65"/>
    <n v="75"/>
    <n v="50"/>
  </r>
  <r>
    <s v="Ukraine does not force people into the army"/>
    <x v="0"/>
    <x v="9"/>
    <x v="0"/>
    <n v="85"/>
    <n v="100"/>
    <n v="65"/>
    <n v="80"/>
    <n v="75"/>
  </r>
  <r>
    <s v="Ukraine is a force of peace"/>
    <x v="0"/>
    <x v="9"/>
    <x v="0"/>
    <n v="85"/>
    <n v="100"/>
    <n v="75"/>
    <n v="75"/>
    <n v="90"/>
  </r>
  <r>
    <s v="Ukraine does not show military ambitions"/>
    <x v="0"/>
    <x v="9"/>
    <x v="0"/>
    <n v="82"/>
    <n v="70"/>
    <n v="65"/>
    <n v="80"/>
    <n v="50"/>
  </r>
  <r>
    <s v="Putin does not force people into the army"/>
    <x v="1"/>
    <x v="9"/>
    <x v="0"/>
    <n v="85"/>
    <n v="100"/>
    <n v="65"/>
    <n v="80"/>
    <n v="50"/>
  </r>
  <r>
    <s v="Putin is a force of peace"/>
    <x v="1"/>
    <x v="9"/>
    <x v="0"/>
    <n v="80"/>
    <n v="80"/>
    <n v="15"/>
    <n v="80"/>
    <n v="70"/>
  </r>
  <r>
    <s v="Putin does not show military ambitions"/>
    <x v="1"/>
    <x v="9"/>
    <x v="0"/>
    <n v="85"/>
    <n v="50"/>
    <n v="60"/>
    <n v="70"/>
    <n v="60"/>
  </r>
  <r>
    <s v="Russia does not force people into the army"/>
    <x v="1"/>
    <x v="9"/>
    <x v="0"/>
    <n v="85"/>
    <n v="100"/>
    <n v="65"/>
    <n v="70"/>
    <n v="75"/>
  </r>
  <r>
    <s v="Russia is a force of peace"/>
    <x v="1"/>
    <x v="9"/>
    <x v="0"/>
    <n v="85"/>
    <n v="80"/>
    <n v="30"/>
    <n v="80"/>
    <n v="80"/>
  </r>
  <r>
    <s v="Russia does not show military ambitions"/>
    <x v="1"/>
    <x v="9"/>
    <x v="0"/>
    <n v="72"/>
    <n v="100"/>
    <n v="65"/>
    <n v="75"/>
    <n v="75"/>
  </r>
  <r>
    <s v="Zelenskyy reduces diplomatic relations"/>
    <x v="0"/>
    <x v="10"/>
    <x v="1"/>
    <n v="14"/>
    <n v="50"/>
    <n v="40"/>
    <n v="70"/>
    <n v="50"/>
  </r>
  <r>
    <s v="Zelenskyy reduces contacts"/>
    <x v="0"/>
    <x v="10"/>
    <x v="1"/>
    <n v="34"/>
    <n v="50"/>
    <n v="50"/>
    <n v="0"/>
    <n v="50"/>
  </r>
  <r>
    <s v="Ukraine reduces diplomatic relations"/>
    <x v="0"/>
    <x v="10"/>
    <x v="1"/>
    <n v="14"/>
    <n v="0"/>
    <n v="30"/>
    <n v="30"/>
    <n v="40"/>
  </r>
  <r>
    <s v="Ukraine reduces contacts"/>
    <x v="0"/>
    <x v="10"/>
    <x v="1"/>
    <n v="34"/>
    <n v="50"/>
    <n v="40"/>
    <n v="30"/>
    <n v="50"/>
  </r>
  <r>
    <s v="Putin reduces diplomatic relations"/>
    <x v="1"/>
    <x v="10"/>
    <x v="1"/>
    <n v="14"/>
    <n v="0"/>
    <n v="30"/>
    <n v="30"/>
    <n v="40"/>
  </r>
  <r>
    <s v="Putin reduces contacts"/>
    <x v="1"/>
    <x v="10"/>
    <x v="1"/>
    <n v="25"/>
    <n v="50"/>
    <n v="40"/>
    <n v="0"/>
    <n v="50"/>
  </r>
  <r>
    <s v="Russia reduces diplomatic relations"/>
    <x v="1"/>
    <x v="10"/>
    <x v="1"/>
    <n v="25"/>
    <n v="0"/>
    <n v="30"/>
    <n v="25"/>
    <n v="40"/>
  </r>
  <r>
    <s v="Russia reduces contacts"/>
    <x v="1"/>
    <x v="10"/>
    <x v="1"/>
    <n v="25"/>
    <n v="50"/>
    <n v="40"/>
    <n v="70"/>
    <n v="50"/>
  </r>
  <r>
    <s v="Zelenskyy supports more diplomatic relations"/>
    <x v="0"/>
    <x v="10"/>
    <x v="0"/>
    <n v="85"/>
    <n v="75"/>
    <n v="65"/>
    <n v="95"/>
    <n v="80"/>
  </r>
  <r>
    <s v="Zelenskyy supports and opens more contact possibilities"/>
    <x v="0"/>
    <x v="10"/>
    <x v="0"/>
    <n v="85"/>
    <n v="90"/>
    <n v="75"/>
    <n v="80"/>
    <n v="80"/>
  </r>
  <r>
    <s v="Ukraine supports more diplomatic relations"/>
    <x v="0"/>
    <x v="10"/>
    <x v="0"/>
    <n v="85"/>
    <n v="75"/>
    <n v="65"/>
    <n v="80"/>
    <n v="80"/>
  </r>
  <r>
    <s v="Ukraine supports and opens more contact possibilities"/>
    <x v="0"/>
    <x v="10"/>
    <x v="0"/>
    <n v="85"/>
    <n v="90"/>
    <n v="75"/>
    <n v="75"/>
    <n v="80"/>
  </r>
  <r>
    <s v="Putin supports more diplomatic relations"/>
    <x v="1"/>
    <x v="10"/>
    <x v="0"/>
    <n v="75"/>
    <n v="75"/>
    <n v="60"/>
    <n v="75"/>
    <n v="70"/>
  </r>
  <r>
    <s v="Putin supports and opens more contact possibilities"/>
    <x v="1"/>
    <x v="10"/>
    <x v="0"/>
    <n v="85"/>
    <n v="75"/>
    <n v="60"/>
    <n v="70"/>
    <n v="70"/>
  </r>
  <r>
    <s v="Russia supports more diplomatic relations"/>
    <x v="1"/>
    <x v="10"/>
    <x v="0"/>
    <n v="75"/>
    <n v="75"/>
    <n v="65"/>
    <n v="85"/>
    <n v="75"/>
  </r>
  <r>
    <s v="Russia supports and opens more contact possibilities"/>
    <x v="1"/>
    <x v="10"/>
    <x v="0"/>
    <n v="85"/>
    <n v="75"/>
    <n v="65"/>
    <n v="85"/>
    <n v="80"/>
  </r>
  <r>
    <s v="Zelenskyy bans opposition"/>
    <x v="0"/>
    <x v="11"/>
    <x v="1"/>
    <n v="14"/>
    <n v="0"/>
    <n v="30"/>
    <n v="20"/>
    <n v="40"/>
  </r>
  <r>
    <s v="Zelenskyy bans free election"/>
    <x v="0"/>
    <x v="11"/>
    <x v="1"/>
    <n v="14"/>
    <n v="0"/>
    <n v="15"/>
    <n v="0"/>
    <n v="30"/>
  </r>
  <r>
    <s v="Zelenskyy arrests citizens at will"/>
    <x v="0"/>
    <x v="11"/>
    <x v="1"/>
    <n v="0"/>
    <n v="0"/>
    <n v="20"/>
    <n v="40"/>
    <n v="30"/>
  </r>
  <r>
    <s v="Zelenskyy expels diplomats"/>
    <x v="0"/>
    <x v="11"/>
    <x v="1"/>
    <n v="25"/>
    <n v="50"/>
    <n v="50"/>
    <n v="20"/>
    <n v="50"/>
  </r>
  <r>
    <s v="Ukraine bans opposition"/>
    <x v="0"/>
    <x v="11"/>
    <x v="1"/>
    <n v="14"/>
    <n v="0"/>
    <n v="30"/>
    <n v="0"/>
    <n v="40"/>
  </r>
  <r>
    <s v="Ukraine bans free election"/>
    <x v="0"/>
    <x v="11"/>
    <x v="1"/>
    <n v="14"/>
    <n v="0"/>
    <n v="15"/>
    <n v="10"/>
    <n v="30"/>
  </r>
  <r>
    <s v="Ukraine arrests citizens at will"/>
    <x v="0"/>
    <x v="11"/>
    <x v="1"/>
    <n v="14"/>
    <n v="0"/>
    <n v="20"/>
    <n v="20"/>
    <n v="20"/>
  </r>
  <r>
    <s v="Ukraine expels diplomats"/>
    <x v="0"/>
    <x v="11"/>
    <x v="1"/>
    <n v="14"/>
    <n v="50"/>
    <n v="45"/>
    <n v="30"/>
    <n v="50"/>
  </r>
  <r>
    <s v="Putin bans opposition"/>
    <x v="1"/>
    <x v="11"/>
    <x v="1"/>
    <n v="14"/>
    <n v="0"/>
    <n v="15"/>
    <n v="10"/>
    <n v="20"/>
  </r>
  <r>
    <s v="Putin bans free election"/>
    <x v="1"/>
    <x v="11"/>
    <x v="1"/>
    <n v="14"/>
    <n v="0"/>
    <n v="15"/>
    <n v="70"/>
    <n v="20"/>
  </r>
  <r>
    <s v="Putin arrests citizens at will"/>
    <x v="1"/>
    <x v="11"/>
    <x v="1"/>
    <n v="14"/>
    <n v="0"/>
    <n v="15"/>
    <n v="40"/>
    <n v="10"/>
  </r>
  <r>
    <s v="Putin expels diplomats"/>
    <x v="1"/>
    <x v="11"/>
    <x v="1"/>
    <n v="25"/>
    <n v="0"/>
    <n v="30"/>
    <n v="35"/>
    <n v="40"/>
  </r>
  <r>
    <s v="Russia bans opposition"/>
    <x v="1"/>
    <x v="11"/>
    <x v="1"/>
    <n v="14"/>
    <n v="0"/>
    <n v="20"/>
    <n v="10"/>
    <n v="20"/>
  </r>
  <r>
    <s v="Russia bans free election"/>
    <x v="1"/>
    <x v="11"/>
    <x v="1"/>
    <n v="14"/>
    <n v="0"/>
    <n v="15"/>
    <n v="20"/>
    <n v="20"/>
  </r>
  <r>
    <s v="Russia arrests citizens at will"/>
    <x v="1"/>
    <x v="11"/>
    <x v="1"/>
    <n v="14"/>
    <n v="0"/>
    <n v="15"/>
    <n v="0"/>
    <n v="20"/>
  </r>
  <r>
    <s v="Russia expels diplomats"/>
    <x v="1"/>
    <x v="11"/>
    <x v="1"/>
    <n v="0"/>
    <n v="0"/>
    <n v="30"/>
    <n v="10"/>
    <n v="40"/>
  </r>
  <r>
    <s v="Zelenskyy supports opposition"/>
    <x v="0"/>
    <x v="11"/>
    <x v="0"/>
    <n v="25"/>
    <n v="50"/>
    <n v="50"/>
    <n v="70"/>
    <n v="50"/>
  </r>
  <r>
    <s v="Zelenskyy supports free election"/>
    <x v="0"/>
    <x v="11"/>
    <x v="0"/>
    <n v="85"/>
    <n v="100"/>
    <n v="75"/>
    <n v="95"/>
    <n v="80"/>
  </r>
  <r>
    <s v="Zelenskyy does not arrest citizens at will"/>
    <x v="0"/>
    <x v="11"/>
    <x v="0"/>
    <n v="85"/>
    <n v="100"/>
    <n v="65"/>
    <n v="75"/>
    <n v="50"/>
  </r>
  <r>
    <s v="Zelenskyy welcomes diplomats"/>
    <x v="0"/>
    <x v="11"/>
    <x v="0"/>
    <n v="85"/>
    <n v="100"/>
    <n v="65"/>
    <n v="85"/>
    <n v="75"/>
  </r>
  <r>
    <s v="Ukraine supports opposition"/>
    <x v="0"/>
    <x v="11"/>
    <x v="0"/>
    <n v="25"/>
    <n v="50"/>
    <n v="55"/>
    <n v="75"/>
    <n v="50"/>
  </r>
  <r>
    <s v="Ukraine supports free election"/>
    <x v="0"/>
    <x v="11"/>
    <x v="0"/>
    <n v="85"/>
    <n v="100"/>
    <n v="75"/>
    <n v="90"/>
    <n v="80"/>
  </r>
  <r>
    <s v="Ukraine does not arrest citizens at will"/>
    <x v="0"/>
    <x v="11"/>
    <x v="0"/>
    <n v="85"/>
    <n v="100"/>
    <n v="75"/>
    <n v="80"/>
    <n v="75"/>
  </r>
  <r>
    <s v="Ukraine welcomes diplomats"/>
    <x v="0"/>
    <x v="11"/>
    <x v="0"/>
    <n v="85"/>
    <n v="100"/>
    <n v="75"/>
    <n v="80"/>
    <n v="100"/>
  </r>
  <r>
    <s v="Putin supports opposition"/>
    <x v="1"/>
    <x v="11"/>
    <x v="0"/>
    <n v="25"/>
    <n v="50"/>
    <n v="30"/>
    <n v="80"/>
    <n v="50"/>
  </r>
  <r>
    <s v="Putin supports free election"/>
    <x v="1"/>
    <x v="11"/>
    <x v="0"/>
    <n v="85"/>
    <n v="100"/>
    <n v="30"/>
    <n v="70"/>
    <n v="50"/>
  </r>
  <r>
    <s v="Putin does not arrest citizens at will"/>
    <x v="1"/>
    <x v="11"/>
    <x v="0"/>
    <n v="85"/>
    <n v="100"/>
    <n v="65"/>
    <n v="70"/>
    <n v="75"/>
  </r>
  <r>
    <s v="Putin welcomes diplomats"/>
    <x v="1"/>
    <x v="11"/>
    <x v="0"/>
    <n v="85"/>
    <n v="50"/>
    <n v="50"/>
    <n v="75"/>
    <n v="50"/>
  </r>
  <r>
    <s v="Russia supports opposition"/>
    <x v="1"/>
    <x v="11"/>
    <x v="0"/>
    <n v="60"/>
    <n v="50"/>
    <n v="40"/>
    <n v="70"/>
    <n v="50"/>
  </r>
  <r>
    <s v="Russia supports free election"/>
    <x v="1"/>
    <x v="11"/>
    <x v="0"/>
    <n v="85"/>
    <n v="100"/>
    <n v="55"/>
    <n v="80"/>
    <n v="75"/>
  </r>
  <r>
    <s v="Russia does not arrest citizens at will"/>
    <x v="1"/>
    <x v="11"/>
    <x v="0"/>
    <n v="85"/>
    <n v="100"/>
    <n v="65"/>
    <n v="70"/>
    <n v="75"/>
  </r>
  <r>
    <s v="Russia welcomes diplomats"/>
    <x v="1"/>
    <x v="11"/>
    <x v="0"/>
    <n v="85"/>
    <n v="100"/>
    <n v="65"/>
    <n v="70"/>
    <n v="80"/>
  </r>
  <r>
    <s v="Zelenskyy kills people"/>
    <x v="0"/>
    <x v="12"/>
    <x v="1"/>
    <n v="0"/>
    <n v="0"/>
    <n v="15"/>
    <n v="0"/>
    <n v="20"/>
  </r>
  <r>
    <s v="Zelenskyy kills soldiers"/>
    <x v="0"/>
    <x v="12"/>
    <x v="1"/>
    <n v="0"/>
    <n v="0"/>
    <n v="15"/>
    <n v="20"/>
    <n v="20"/>
  </r>
  <r>
    <s v="Zelenskyy kills children"/>
    <x v="0"/>
    <x v="12"/>
    <x v="1"/>
    <m/>
    <n v="0"/>
    <n v="10"/>
    <n v="0"/>
    <n v="0"/>
  </r>
  <r>
    <s v="Zelenskyy kills civilians"/>
    <x v="0"/>
    <x v="12"/>
    <x v="1"/>
    <n v="0"/>
    <n v="0"/>
    <n v="10"/>
    <n v="0"/>
    <n v="0"/>
  </r>
  <r>
    <s v="Zelenskyy destroys cities"/>
    <x v="0"/>
    <x v="12"/>
    <x v="1"/>
    <n v="0"/>
    <n v="0"/>
    <n v="20"/>
    <n v="0"/>
    <n v="20"/>
  </r>
  <r>
    <s v="Zelenskyy destroys equipment"/>
    <x v="0"/>
    <x v="12"/>
    <x v="1"/>
    <n v="0"/>
    <n v="0"/>
    <n v="45"/>
    <n v="50"/>
    <n v="40"/>
  </r>
  <r>
    <s v="Zelenskyy bombs people"/>
    <x v="0"/>
    <x v="12"/>
    <x v="1"/>
    <n v="0"/>
    <n v="0"/>
    <n v="20"/>
    <n v="0"/>
    <n v="0"/>
  </r>
  <r>
    <s v="Ukraine kills people"/>
    <x v="0"/>
    <x v="12"/>
    <x v="1"/>
    <n v="0"/>
    <n v="0"/>
    <n v="15"/>
    <n v="30"/>
    <n v="20"/>
  </r>
  <r>
    <s v="Ukraine kills soldiers"/>
    <x v="0"/>
    <x v="12"/>
    <x v="1"/>
    <n v="0"/>
    <n v="0"/>
    <n v="15"/>
    <n v="40"/>
    <n v="20"/>
  </r>
  <r>
    <s v="Ukraine kills children"/>
    <x v="0"/>
    <x v="12"/>
    <x v="1"/>
    <n v="0"/>
    <n v="0"/>
    <n v="10"/>
    <n v="0"/>
    <n v="0"/>
  </r>
  <r>
    <s v="Ukraine kills civilians"/>
    <x v="0"/>
    <x v="12"/>
    <x v="1"/>
    <n v="0"/>
    <n v="0"/>
    <n v="15"/>
    <m/>
    <n v="20"/>
  </r>
  <r>
    <s v="Ukraine destroys cities"/>
    <x v="0"/>
    <x v="12"/>
    <x v="1"/>
    <n v="0"/>
    <n v="0"/>
    <n v="15"/>
    <n v="20"/>
    <n v="20"/>
  </r>
  <r>
    <s v="Ukraine destroys equipment"/>
    <x v="0"/>
    <x v="12"/>
    <x v="1"/>
    <n v="14"/>
    <n v="0"/>
    <n v="45"/>
    <n v="70"/>
    <n v="50"/>
  </r>
  <r>
    <s v="Ukraine bombs people"/>
    <x v="0"/>
    <x v="12"/>
    <x v="1"/>
    <n v="0"/>
    <n v="0"/>
    <n v="20"/>
    <m/>
    <n v="10"/>
  </r>
  <r>
    <s v="Ukraine army kills people"/>
    <x v="0"/>
    <x v="12"/>
    <x v="1"/>
    <n v="10"/>
    <n v="0"/>
    <n v="15"/>
    <n v="40"/>
    <n v="10"/>
  </r>
  <r>
    <s v="Ukraine army kills soldiers"/>
    <x v="0"/>
    <x v="12"/>
    <x v="1"/>
    <n v="0"/>
    <n v="0"/>
    <n v="15"/>
    <n v="50"/>
    <n v="0"/>
  </r>
  <r>
    <s v="Ukraine army kills children"/>
    <x v="0"/>
    <x v="12"/>
    <x v="1"/>
    <n v="0"/>
    <n v="0"/>
    <n v="10"/>
    <n v="0"/>
    <n v="0"/>
  </r>
  <r>
    <s v="Ukraine army kills civilians"/>
    <x v="0"/>
    <x v="12"/>
    <x v="1"/>
    <n v="0"/>
    <n v="0"/>
    <n v="15"/>
    <n v="5"/>
    <n v="0"/>
  </r>
  <r>
    <s v="Ukraine army destroys cities"/>
    <x v="0"/>
    <x v="12"/>
    <x v="1"/>
    <n v="0"/>
    <n v="0"/>
    <n v="15"/>
    <n v="30"/>
    <n v="10"/>
  </r>
  <r>
    <s v="Ukraine army destroys equipment"/>
    <x v="0"/>
    <x v="12"/>
    <x v="1"/>
    <n v="25"/>
    <n v="0"/>
    <n v="45"/>
    <n v="40"/>
    <n v="30"/>
  </r>
  <r>
    <s v="Ukraine army bombs people"/>
    <x v="0"/>
    <x v="12"/>
    <x v="1"/>
    <n v="0"/>
    <n v="0"/>
    <n v="15"/>
    <m/>
    <n v="0"/>
  </r>
  <r>
    <s v="Putin kills people"/>
    <x v="1"/>
    <x v="12"/>
    <x v="1"/>
    <n v="0"/>
    <n v="0"/>
    <n v="10"/>
    <n v="0"/>
    <n v="0"/>
  </r>
  <r>
    <s v="Putin kills soldiers"/>
    <x v="1"/>
    <x v="12"/>
    <x v="1"/>
    <n v="0"/>
    <n v="0"/>
    <n v="10"/>
    <n v="40"/>
    <n v="0"/>
  </r>
  <r>
    <s v="Putin kills children"/>
    <x v="1"/>
    <x v="12"/>
    <x v="1"/>
    <n v="0"/>
    <n v="0"/>
    <n v="5"/>
    <n v="0"/>
    <n v="0"/>
  </r>
  <r>
    <s v="Putin kills civilians"/>
    <x v="1"/>
    <x v="12"/>
    <x v="1"/>
    <n v="0"/>
    <n v="0"/>
    <n v="10"/>
    <n v="10"/>
    <n v="0"/>
  </r>
  <r>
    <s v="Putin destroys cities"/>
    <x v="1"/>
    <x v="12"/>
    <x v="1"/>
    <n v="0"/>
    <n v="0"/>
    <n v="15"/>
    <n v="10"/>
    <n v="10"/>
  </r>
  <r>
    <s v="Putin destroys equipment"/>
    <x v="1"/>
    <x v="12"/>
    <x v="1"/>
    <n v="14"/>
    <n v="0"/>
    <n v="30"/>
    <n v="20"/>
    <n v="30"/>
  </r>
  <r>
    <s v="Putin bombs people"/>
    <x v="1"/>
    <x v="12"/>
    <x v="1"/>
    <n v="10"/>
    <n v="0"/>
    <n v="10"/>
    <n v="0"/>
    <n v="0"/>
  </r>
  <r>
    <s v="Russia kills people"/>
    <x v="1"/>
    <x v="12"/>
    <x v="1"/>
    <n v="0"/>
    <n v="0"/>
    <n v="15"/>
    <n v="20"/>
    <n v="0"/>
  </r>
  <r>
    <s v="Russia kills soldiers"/>
    <x v="1"/>
    <x v="12"/>
    <x v="1"/>
    <n v="0"/>
    <n v="0"/>
    <n v="15"/>
    <n v="0"/>
    <n v="10"/>
  </r>
  <r>
    <s v="Russia kills children"/>
    <x v="1"/>
    <x v="12"/>
    <x v="1"/>
    <n v="0"/>
    <n v="0"/>
    <n v="10"/>
    <m/>
    <n v="0"/>
  </r>
  <r>
    <s v="Russia kills civilians"/>
    <x v="1"/>
    <x v="12"/>
    <x v="1"/>
    <n v="0"/>
    <n v="0"/>
    <n v="15"/>
    <n v="0"/>
    <n v="0"/>
  </r>
  <r>
    <s v="Russia destroys cities"/>
    <x v="1"/>
    <x v="12"/>
    <x v="1"/>
    <n v="0"/>
    <n v="0"/>
    <n v="15"/>
    <n v="20"/>
    <n v="10"/>
  </r>
  <r>
    <s v="Russia destroys equipment"/>
    <x v="1"/>
    <x v="12"/>
    <x v="1"/>
    <n v="14"/>
    <n v="0"/>
    <n v="30"/>
    <n v="25"/>
    <n v="30"/>
  </r>
  <r>
    <s v="Russia bombs people"/>
    <x v="1"/>
    <x v="12"/>
    <x v="1"/>
    <n v="0"/>
    <n v="0"/>
    <n v="15"/>
    <n v="0"/>
    <n v="0"/>
  </r>
  <r>
    <s v="Russian army kills people"/>
    <x v="1"/>
    <x v="12"/>
    <x v="1"/>
    <n v="0"/>
    <n v="0"/>
    <n v="10"/>
    <n v="20"/>
    <n v="0"/>
  </r>
  <r>
    <s v="Russian army kills soldiers"/>
    <x v="1"/>
    <x v="12"/>
    <x v="1"/>
    <n v="0"/>
    <n v="0"/>
    <n v="15"/>
    <n v="0"/>
    <n v="0"/>
  </r>
  <r>
    <s v="Russian army kills children"/>
    <x v="1"/>
    <x v="12"/>
    <x v="1"/>
    <n v="0"/>
    <n v="0"/>
    <n v="5"/>
    <n v="0"/>
    <n v="0"/>
  </r>
  <r>
    <s v="Russian army kills civilians"/>
    <x v="1"/>
    <x v="12"/>
    <x v="1"/>
    <n v="0"/>
    <n v="0"/>
    <n v="10"/>
    <n v="25"/>
    <n v="0"/>
  </r>
  <r>
    <s v="Russian army destroys cities"/>
    <x v="1"/>
    <x v="12"/>
    <x v="1"/>
    <n v="0"/>
    <n v="0"/>
    <n v="15"/>
    <n v="20"/>
    <n v="0"/>
  </r>
  <r>
    <s v="Russian army destroys equipment"/>
    <x v="1"/>
    <x v="12"/>
    <x v="1"/>
    <n v="0"/>
    <n v="0"/>
    <n v="30"/>
    <n v="25"/>
    <n v="20"/>
  </r>
  <r>
    <s v="Russian army bombs people"/>
    <x v="1"/>
    <x v="12"/>
    <x v="1"/>
    <n v="0"/>
    <n v="0"/>
    <n v="10"/>
    <n v="0"/>
    <n v="0"/>
  </r>
  <r>
    <s v="Zelenskyy does not harm people"/>
    <x v="0"/>
    <x v="12"/>
    <x v="0"/>
    <n v="100"/>
    <n v="100"/>
    <n v="75"/>
    <n v="75"/>
    <n v="75"/>
  </r>
  <r>
    <s v="Zelenskyy does not kill soldiers"/>
    <x v="0"/>
    <x v="12"/>
    <x v="0"/>
    <n v="85"/>
    <n v="100"/>
    <n v="65"/>
    <n v="90"/>
    <n v="50"/>
  </r>
  <r>
    <s v="Zelenskyy does not kill children"/>
    <x v="0"/>
    <x v="12"/>
    <x v="0"/>
    <n v="100"/>
    <n v="100"/>
    <n v="75"/>
    <n v="95"/>
    <n v="50"/>
  </r>
  <r>
    <s v="Zelenskyy does not kill civilians"/>
    <x v="0"/>
    <x v="12"/>
    <x v="0"/>
    <n v="85"/>
    <n v="100"/>
    <n v="75"/>
    <n v="75"/>
    <n v="75"/>
  </r>
  <r>
    <s v="Zelenskyy builds cities"/>
    <x v="0"/>
    <x v="12"/>
    <x v="0"/>
    <n v="85"/>
    <n v="100"/>
    <n v="65"/>
    <n v="80"/>
    <n v="80"/>
  </r>
  <r>
    <s v="Zelenskyy builds equipment"/>
    <x v="0"/>
    <x v="12"/>
    <x v="0"/>
    <n v="75"/>
    <n v="50"/>
    <n v="50"/>
    <n v="80"/>
    <n v="50"/>
  </r>
  <r>
    <s v="Zelenskyy does not bomb"/>
    <x v="0"/>
    <x v="12"/>
    <x v="0"/>
    <n v="80"/>
    <n v="100"/>
    <n v="60"/>
    <n v="70"/>
    <n v="50"/>
  </r>
  <r>
    <s v="Ukraine does not harm people"/>
    <x v="0"/>
    <x v="12"/>
    <x v="0"/>
    <n v="100"/>
    <n v="100"/>
    <n v="75"/>
    <n v="75"/>
    <n v="80"/>
  </r>
  <r>
    <s v="Ukraine does not kill soldiers"/>
    <x v="0"/>
    <x v="12"/>
    <x v="0"/>
    <n v="85"/>
    <n v="100"/>
    <n v="65"/>
    <n v="75"/>
    <n v="50"/>
  </r>
  <r>
    <s v="Ukraine does not kill children"/>
    <x v="0"/>
    <x v="12"/>
    <x v="0"/>
    <n v="100"/>
    <n v="100"/>
    <n v="75"/>
    <n v="90"/>
    <n v="50"/>
  </r>
  <r>
    <s v="Ukraine does not kill civilians"/>
    <x v="0"/>
    <x v="12"/>
    <x v="0"/>
    <n v="85"/>
    <n v="100"/>
    <n v="75"/>
    <n v="75"/>
    <n v="50"/>
  </r>
  <r>
    <s v="Ukraine builds cities"/>
    <x v="0"/>
    <x v="12"/>
    <x v="0"/>
    <n v="75"/>
    <n v="100"/>
    <n v="65"/>
    <n v="75"/>
    <n v="50"/>
  </r>
  <r>
    <s v="Ukraine builds equipment"/>
    <x v="0"/>
    <x v="12"/>
    <x v="0"/>
    <n v="75"/>
    <n v="50"/>
    <n v="50"/>
    <n v="85"/>
    <n v="50"/>
  </r>
  <r>
    <s v="Ukraine does not bomb"/>
    <x v="0"/>
    <x v="12"/>
    <x v="0"/>
    <n v="70"/>
    <n v="100"/>
    <n v="65"/>
    <n v="0"/>
    <n v="50"/>
  </r>
  <r>
    <s v="The Ukrainian army does not harm people"/>
    <x v="0"/>
    <x v="12"/>
    <x v="0"/>
    <n v="85"/>
    <n v="100"/>
    <n v="75"/>
    <n v="90"/>
    <n v="80"/>
  </r>
  <r>
    <s v="The Ukrainian  army does not kill soldiers"/>
    <x v="0"/>
    <x v="12"/>
    <x v="0"/>
    <n v="70"/>
    <n v="100"/>
    <n v="65"/>
    <n v="75"/>
    <n v="50"/>
  </r>
  <r>
    <s v="The Ukrainian army does not kill children"/>
    <x v="0"/>
    <x v="12"/>
    <x v="0"/>
    <n v="85"/>
    <n v="100"/>
    <n v="75"/>
    <n v="90"/>
    <n v="50"/>
  </r>
  <r>
    <s v="The Ukrainian army does not kill civilians"/>
    <x v="0"/>
    <x v="12"/>
    <x v="0"/>
    <n v="82"/>
    <n v="100"/>
    <n v="75"/>
    <n v="90"/>
    <n v="50"/>
  </r>
  <r>
    <s v="Ukraine army builds cities"/>
    <x v="0"/>
    <x v="12"/>
    <x v="0"/>
    <n v="85"/>
    <n v="50"/>
    <n v="55"/>
    <n v="90"/>
    <n v="50"/>
  </r>
  <r>
    <s v="Ukraine army builds equipment"/>
    <x v="0"/>
    <x v="12"/>
    <x v="0"/>
    <n v="75"/>
    <n v="75"/>
    <n v="55"/>
    <n v="75"/>
    <n v="50"/>
  </r>
  <r>
    <s v="The Ukrainian army does not bomb"/>
    <x v="0"/>
    <x v="12"/>
    <x v="0"/>
    <n v="70"/>
    <n v="100"/>
    <n v="50"/>
    <n v="50"/>
    <n v="50"/>
  </r>
  <r>
    <s v="Putin does not harm people"/>
    <x v="1"/>
    <x v="12"/>
    <x v="0"/>
    <n v="85"/>
    <n v="33"/>
    <n v="65"/>
    <n v="70"/>
    <n v="50"/>
  </r>
  <r>
    <s v="Putin does not kill soldiers"/>
    <x v="1"/>
    <x v="12"/>
    <x v="0"/>
    <n v="70"/>
    <n v="100"/>
    <n v="65"/>
    <n v="53"/>
    <n v="50"/>
  </r>
  <r>
    <s v="Putin does not kill children"/>
    <x v="1"/>
    <x v="12"/>
    <x v="0"/>
    <n v="85"/>
    <n v="100"/>
    <n v="65"/>
    <n v="60"/>
    <n v="50"/>
  </r>
  <r>
    <s v="Putin does not kill civilians"/>
    <x v="1"/>
    <x v="12"/>
    <x v="0"/>
    <n v="80"/>
    <n v="100"/>
    <n v="65"/>
    <n v="55"/>
    <n v="50"/>
  </r>
  <r>
    <s v="Putin builds cities"/>
    <x v="1"/>
    <x v="12"/>
    <x v="0"/>
    <n v="75"/>
    <n v="50"/>
    <n v="50"/>
    <n v="70"/>
    <n v="50"/>
  </r>
  <r>
    <s v="Putin builds equipment"/>
    <x v="1"/>
    <x v="12"/>
    <x v="0"/>
    <n v="60"/>
    <n v="50"/>
    <n v="50"/>
    <n v="75"/>
    <n v="50"/>
  </r>
  <r>
    <s v="Putin does not bomb"/>
    <x v="1"/>
    <x v="12"/>
    <x v="0"/>
    <n v="80"/>
    <n v="100"/>
    <n v="60"/>
    <n v="50"/>
    <n v="50"/>
  </r>
  <r>
    <s v="Russia does not harm people"/>
    <x v="1"/>
    <x v="12"/>
    <x v="0"/>
    <n v="85"/>
    <n v="50"/>
    <n v="65"/>
    <n v="90"/>
    <n v="70"/>
  </r>
  <r>
    <s v="Russia does not kill soldiers"/>
    <x v="1"/>
    <x v="12"/>
    <x v="0"/>
    <n v="85"/>
    <n v="100"/>
    <n v="65"/>
    <n v="50"/>
    <n v="50"/>
  </r>
  <r>
    <s v="Russia does not kill children"/>
    <x v="1"/>
    <x v="12"/>
    <x v="0"/>
    <n v="85"/>
    <n v="100"/>
    <n v="65"/>
    <n v="25"/>
    <n v="50"/>
  </r>
  <r>
    <s v="Russia does not kill civilians"/>
    <x v="1"/>
    <x v="12"/>
    <x v="0"/>
    <n v="85"/>
    <n v="100"/>
    <n v="65"/>
    <n v="0"/>
    <n v="50"/>
  </r>
  <r>
    <s v="Russia builds cities"/>
    <x v="1"/>
    <x v="12"/>
    <x v="0"/>
    <n v="75"/>
    <n v="50"/>
    <n v="50"/>
    <n v="75"/>
    <n v="50"/>
  </r>
  <r>
    <s v="Russia builds equipment"/>
    <x v="1"/>
    <x v="12"/>
    <x v="0"/>
    <n v="75"/>
    <n v="50"/>
    <n v="50"/>
    <n v="70"/>
    <n v="50"/>
  </r>
  <r>
    <s v="Russia does not bomb"/>
    <x v="1"/>
    <x v="12"/>
    <x v="0"/>
    <n v="70"/>
    <n v="100"/>
    <n v="65"/>
    <n v="100"/>
    <n v="50"/>
  </r>
  <r>
    <s v="Russian army does not harm people"/>
    <x v="1"/>
    <x v="12"/>
    <x v="0"/>
    <n v="85"/>
    <n v="100"/>
    <n v="75"/>
    <n v="50"/>
    <n v="70"/>
  </r>
  <r>
    <s v="Russian army does not kill soldiers"/>
    <x v="1"/>
    <x v="12"/>
    <x v="0"/>
    <n v="80"/>
    <n v="100"/>
    <n v="65"/>
    <n v="70"/>
    <n v="80"/>
  </r>
  <r>
    <s v="Russian army does not kill children"/>
    <x v="1"/>
    <x v="12"/>
    <x v="0"/>
    <n v="100"/>
    <n v="100"/>
    <n v="65"/>
    <n v="70"/>
    <n v="50"/>
  </r>
  <r>
    <s v="Russian army does not kill civilians"/>
    <x v="1"/>
    <x v="12"/>
    <x v="0"/>
    <n v="85"/>
    <n v="100"/>
    <n v="65"/>
    <n v="50"/>
    <n v="70"/>
  </r>
  <r>
    <s v="Russian army builds cities"/>
    <x v="1"/>
    <x v="12"/>
    <x v="0"/>
    <n v="85"/>
    <n v="50"/>
    <n v="50"/>
    <n v="80"/>
    <n v="50"/>
  </r>
  <r>
    <s v="Russian army builds equipment"/>
    <x v="1"/>
    <x v="12"/>
    <x v="0"/>
    <n v="75"/>
    <n v="50"/>
    <n v="55"/>
    <n v="50"/>
    <n v="50"/>
  </r>
  <r>
    <s v="Russian army does not bomb"/>
    <x v="1"/>
    <x v="12"/>
    <x v="0"/>
    <n v="80"/>
    <n v="100"/>
    <n v="65"/>
    <n v="75"/>
    <n v="50"/>
  </r>
  <r>
    <s v="Zelenskyy occupies territories"/>
    <x v="0"/>
    <x v="13"/>
    <x v="1"/>
    <n v="0"/>
    <n v="30"/>
    <n v="40"/>
    <n v="20"/>
    <n v="50"/>
  </r>
  <r>
    <s v="Zelenskyy violates ceasefire"/>
    <x v="0"/>
    <x v="13"/>
    <x v="1"/>
    <n v="0"/>
    <n v="0"/>
    <n v="30"/>
    <n v="25"/>
    <n v="40"/>
  </r>
  <r>
    <s v="Zelenskyy imposes blockade"/>
    <x v="0"/>
    <x v="13"/>
    <x v="1"/>
    <n v="14"/>
    <n v="50"/>
    <n v="40"/>
    <n v="25"/>
    <n v="50"/>
  </r>
  <r>
    <s v="Ukraine occupies territories"/>
    <x v="0"/>
    <x v="13"/>
    <x v="1"/>
    <n v="0"/>
    <n v="0"/>
    <n v="50"/>
    <n v="50"/>
    <n v="50"/>
  </r>
  <r>
    <s v="Ukraine violates ceasefire"/>
    <x v="0"/>
    <x v="13"/>
    <x v="1"/>
    <n v="0"/>
    <n v="0"/>
    <n v="30"/>
    <n v="20"/>
    <n v="30"/>
  </r>
  <r>
    <s v="Ukraine imposes blockade"/>
    <x v="0"/>
    <x v="13"/>
    <x v="1"/>
    <n v="14"/>
    <n v="50"/>
    <n v="40"/>
    <n v="50"/>
    <n v="30"/>
  </r>
  <r>
    <s v="Ukrainian army occupies territories"/>
    <x v="0"/>
    <x v="13"/>
    <x v="1"/>
    <n v="0"/>
    <n v="0"/>
    <n v="40"/>
    <n v="0"/>
    <n v="50"/>
  </r>
  <r>
    <s v="Ukrainian army violates ceasefire"/>
    <x v="0"/>
    <x v="13"/>
    <x v="1"/>
    <n v="0"/>
    <n v="0"/>
    <n v="30"/>
    <n v="100"/>
    <n v="20"/>
  </r>
  <r>
    <s v="Ukrainian army imposes a blockade"/>
    <x v="0"/>
    <x v="13"/>
    <x v="1"/>
    <n v="14"/>
    <n v="50"/>
    <n v="30"/>
    <n v="40"/>
    <n v="40"/>
  </r>
  <r>
    <s v="Putin occupies territories"/>
    <x v="1"/>
    <x v="13"/>
    <x v="1"/>
    <n v="14"/>
    <n v="0"/>
    <n v="20"/>
    <n v="0"/>
    <n v="20"/>
  </r>
  <r>
    <s v="Putin violates ceasefire"/>
    <x v="1"/>
    <x v="13"/>
    <x v="1"/>
    <n v="0"/>
    <n v="0"/>
    <n v="20"/>
    <n v="0"/>
    <n v="10"/>
  </r>
  <r>
    <s v="Putin imposes blockade"/>
    <x v="1"/>
    <x v="13"/>
    <x v="1"/>
    <n v="14"/>
    <n v="0"/>
    <n v="30"/>
    <n v="20"/>
    <n v="30"/>
  </r>
  <r>
    <s v="Russia occupies territories"/>
    <x v="1"/>
    <x v="13"/>
    <x v="1"/>
    <n v="20"/>
    <n v="0"/>
    <n v="30"/>
    <n v="20"/>
    <n v="40"/>
  </r>
  <r>
    <s v="Russia violates ceasefire"/>
    <x v="1"/>
    <x v="13"/>
    <x v="1"/>
    <n v="0"/>
    <n v="0"/>
    <n v="20"/>
    <n v="20"/>
    <n v="20"/>
  </r>
  <r>
    <s v="Russia imposes blockade"/>
    <x v="1"/>
    <x v="13"/>
    <x v="1"/>
    <n v="14"/>
    <n v="0"/>
    <n v="30"/>
    <n v="5"/>
    <n v="20"/>
  </r>
  <r>
    <s v="Russian army occupies territories"/>
    <x v="1"/>
    <x v="13"/>
    <x v="1"/>
    <n v="0"/>
    <n v="0"/>
    <n v="20"/>
    <n v="0"/>
    <n v="20"/>
  </r>
  <r>
    <s v="Russian army violates ceasefire"/>
    <x v="1"/>
    <x v="13"/>
    <x v="1"/>
    <n v="0"/>
    <n v="0"/>
    <n v="15"/>
    <n v="20"/>
    <n v="10"/>
  </r>
  <r>
    <s v="Russian army imposes blockade"/>
    <x v="1"/>
    <x v="13"/>
    <x v="1"/>
    <n v="14"/>
    <n v="0"/>
    <n v="30"/>
    <n v="0"/>
    <n v="20"/>
  </r>
  <r>
    <s v="Zelenskyy opens the blockade"/>
    <x v="0"/>
    <x v="13"/>
    <x v="0"/>
    <n v="74"/>
    <n v="75"/>
    <n v="50"/>
    <n v="70"/>
    <n v="50"/>
  </r>
  <r>
    <s v="Zelenskyy agrees to ceasefire"/>
    <x v="0"/>
    <x v="13"/>
    <x v="0"/>
    <n v="75"/>
    <n v="95"/>
    <n v="50"/>
    <n v="60"/>
    <n v="80"/>
  </r>
  <r>
    <s v="Zelenskyy withdraws troops"/>
    <x v="0"/>
    <x v="13"/>
    <x v="0"/>
    <n v="0"/>
    <n v="50"/>
    <n v="40"/>
    <n v="85"/>
    <n v="50"/>
  </r>
  <r>
    <s v="Ukraine opens the blockade"/>
    <x v="0"/>
    <x v="13"/>
    <x v="0"/>
    <n v="64"/>
    <n v="75"/>
    <n v="55"/>
    <n v="70"/>
    <n v="50"/>
  </r>
  <r>
    <s v="Ukraine agrees to ceasefire"/>
    <x v="0"/>
    <x v="13"/>
    <x v="0"/>
    <n v="80"/>
    <n v="80"/>
    <n v="65"/>
    <n v="50"/>
    <n v="90"/>
  </r>
  <r>
    <s v="Ukraine withdraws troops"/>
    <x v="0"/>
    <x v="13"/>
    <x v="0"/>
    <n v="0"/>
    <n v="50"/>
    <n v="30"/>
    <n v="0"/>
    <n v="50"/>
  </r>
  <r>
    <s v="Ukrainian army opens the blockade"/>
    <x v="0"/>
    <x v="13"/>
    <x v="0"/>
    <n v="85"/>
    <n v="70"/>
    <n v="45"/>
    <n v="75"/>
    <n v="50"/>
  </r>
  <r>
    <s v="Ukrainian army agrees to ceasefire"/>
    <x v="0"/>
    <x v="13"/>
    <x v="0"/>
    <n v="80"/>
    <n v="80"/>
    <n v="55"/>
    <n v="75"/>
    <n v="80"/>
  </r>
  <r>
    <s v="Ukrainian army withdraws troops"/>
    <x v="0"/>
    <x v="13"/>
    <x v="0"/>
    <n v="0"/>
    <n v="50"/>
    <n v="30"/>
    <n v="50"/>
    <n v="50"/>
  </r>
  <r>
    <s v="Putin opens the blockade"/>
    <x v="1"/>
    <x v="13"/>
    <x v="0"/>
    <n v="25"/>
    <n v="75"/>
    <n v="45"/>
    <n v="50"/>
    <n v="50"/>
  </r>
  <r>
    <s v="Putin agrees to ceasefire"/>
    <x v="1"/>
    <x v="13"/>
    <x v="0"/>
    <n v="80"/>
    <n v="80"/>
    <n v="65"/>
    <n v="75"/>
    <n v="80"/>
  </r>
  <r>
    <s v="Putin withdraws troops"/>
    <x v="1"/>
    <x v="13"/>
    <x v="0"/>
    <n v="80"/>
    <n v="100"/>
    <n v="65"/>
    <n v="75"/>
    <n v="50"/>
  </r>
  <r>
    <s v="Russia opens the blockade"/>
    <x v="1"/>
    <x v="13"/>
    <x v="0"/>
    <n v="85"/>
    <n v="50"/>
    <n v="55"/>
    <n v="70"/>
    <n v="50"/>
  </r>
  <r>
    <s v="Russia agrees to ceasefire"/>
    <x v="1"/>
    <x v="13"/>
    <x v="0"/>
    <n v="80"/>
    <n v="80"/>
    <n v="65"/>
    <n v="80"/>
    <n v="90"/>
  </r>
  <r>
    <s v="Russia withdraws troops"/>
    <x v="1"/>
    <x v="13"/>
    <x v="0"/>
    <n v="60"/>
    <n v="50"/>
    <n v="55"/>
    <n v="75"/>
    <n v="60"/>
  </r>
  <r>
    <s v="Russian army opens the blockade"/>
    <x v="1"/>
    <x v="13"/>
    <x v="0"/>
    <n v="85"/>
    <n v="70"/>
    <n v="40"/>
    <n v="20"/>
    <n v="50"/>
  </r>
  <r>
    <s v="Russian army agrees to ceasefire"/>
    <x v="1"/>
    <x v="13"/>
    <x v="0"/>
    <n v="80"/>
    <n v="80"/>
    <n v="65"/>
    <n v="65"/>
    <n v="80"/>
  </r>
  <r>
    <s v="Russian army withdraws troops"/>
    <x v="1"/>
    <x v="13"/>
    <x v="0"/>
    <n v="50"/>
    <n v="50"/>
    <n v="45"/>
    <n v="75"/>
    <n v="75"/>
  </r>
  <r>
    <s v="Zelenskyy uses cyber attacks"/>
    <x v="0"/>
    <x v="14"/>
    <x v="1"/>
    <n v="25"/>
    <n v="50"/>
    <n v="50"/>
    <n v="80"/>
    <n v="50"/>
  </r>
  <r>
    <s v="Zelenskyy uses offensive psychological operations on civilians"/>
    <x v="0"/>
    <x v="14"/>
    <x v="1"/>
    <n v="14"/>
    <n v="0"/>
    <n v="30"/>
    <n v="30"/>
    <n v="30"/>
  </r>
  <r>
    <s v="Zelenskyy engages in hybrid warfare"/>
    <x v="0"/>
    <x v="14"/>
    <x v="1"/>
    <n v="25"/>
    <n v="50"/>
    <n v="45"/>
    <n v="20"/>
    <n v="50"/>
  </r>
  <r>
    <s v="Ukraine uses cyber attacks"/>
    <x v="0"/>
    <x v="14"/>
    <x v="1"/>
    <n v="14"/>
    <n v="50"/>
    <n v="45"/>
    <n v="55"/>
    <n v="50"/>
  </r>
  <r>
    <s v="Ukraine uses offensive psychological operations on civilians"/>
    <x v="0"/>
    <x v="14"/>
    <x v="1"/>
    <n v="14"/>
    <n v="0"/>
    <n v="35"/>
    <n v="20"/>
    <n v="30"/>
  </r>
  <r>
    <s v="Ukraine engages in hybrid warfare"/>
    <x v="0"/>
    <x v="14"/>
    <x v="1"/>
    <n v="34"/>
    <n v="50"/>
    <n v="50"/>
    <n v="72"/>
    <n v="50"/>
  </r>
  <r>
    <s v="Ukrainian army uses cyber attacks"/>
    <x v="0"/>
    <x v="14"/>
    <x v="1"/>
    <n v="25"/>
    <n v="50"/>
    <n v="45"/>
    <n v="75"/>
    <n v="40"/>
  </r>
  <r>
    <s v="Ukrainian army uses offensive psychological operations on civilians"/>
    <x v="0"/>
    <x v="14"/>
    <x v="1"/>
    <n v="14"/>
    <n v="0"/>
    <n v="30"/>
    <n v="40"/>
    <n v="20"/>
  </r>
  <r>
    <s v="Ukrainian army engages in hybrid warfare"/>
    <x v="0"/>
    <x v="14"/>
    <x v="1"/>
    <n v="43"/>
    <n v="50"/>
    <n v="45"/>
    <n v="70"/>
    <n v="50"/>
  </r>
  <r>
    <s v="Putin uses cyber attacks"/>
    <x v="1"/>
    <x v="14"/>
    <x v="1"/>
    <n v="14"/>
    <n v="0"/>
    <n v="20"/>
    <n v="40"/>
    <n v="20"/>
  </r>
  <r>
    <s v="Putin uses offensive psychological operations on civilians"/>
    <x v="1"/>
    <x v="14"/>
    <x v="1"/>
    <n v="14"/>
    <n v="0"/>
    <n v="15"/>
    <n v="0"/>
    <n v="20"/>
  </r>
  <r>
    <s v="Putin engages in hybrid warfare"/>
    <x v="1"/>
    <x v="14"/>
    <x v="1"/>
    <n v="14"/>
    <n v="0"/>
    <n v="30"/>
    <n v="50"/>
    <n v="40"/>
  </r>
  <r>
    <s v="Russia uses cyber attacks"/>
    <x v="1"/>
    <x v="14"/>
    <x v="1"/>
    <n v="25"/>
    <n v="0"/>
    <n v="30"/>
    <n v="50"/>
    <n v="20"/>
  </r>
  <r>
    <s v="Russia uses offensive psychological operations on civilians"/>
    <x v="1"/>
    <x v="14"/>
    <x v="1"/>
    <n v="14"/>
    <n v="0"/>
    <n v="20"/>
    <n v="67"/>
    <n v="20"/>
  </r>
  <r>
    <s v="Russia engages in hybrid warfare"/>
    <x v="1"/>
    <x v="14"/>
    <x v="1"/>
    <n v="14"/>
    <n v="0"/>
    <n v="30"/>
    <n v="40"/>
    <n v="40"/>
  </r>
  <r>
    <s v="Russian army uses cyber attacks"/>
    <x v="1"/>
    <x v="14"/>
    <x v="1"/>
    <n v="25"/>
    <n v="0"/>
    <n v="30"/>
    <n v="75"/>
    <n v="20"/>
  </r>
  <r>
    <s v="Russian army uses offensive psychological operations on civilians"/>
    <x v="1"/>
    <x v="14"/>
    <x v="1"/>
    <n v="14"/>
    <n v="0"/>
    <n v="20"/>
    <n v="80"/>
    <n v="10"/>
  </r>
  <r>
    <s v="Russian army engages in hybrid warfare"/>
    <x v="1"/>
    <x v="14"/>
    <x v="1"/>
    <n v="25"/>
    <n v="50"/>
    <n v="40"/>
    <n v="20"/>
    <n v="40"/>
  </r>
  <r>
    <s v="Zelenskyy does not engage in cyber attacks"/>
    <x v="0"/>
    <x v="14"/>
    <x v="0"/>
    <n v="74"/>
    <n v="100"/>
    <n v="60"/>
    <n v="90"/>
    <n v="50"/>
  </r>
  <r>
    <s v="Zelenskyy does not use offensive psychological operations on civilians"/>
    <x v="0"/>
    <x v="14"/>
    <x v="0"/>
    <n v="82"/>
    <n v="100"/>
    <n v="65"/>
    <n v="80"/>
    <n v="50"/>
  </r>
  <r>
    <s v="Zelenskyy does not engage in hybrid warfare"/>
    <x v="0"/>
    <x v="14"/>
    <x v="0"/>
    <n v="80"/>
    <n v="100"/>
    <n v="60"/>
    <n v="75"/>
    <n v="50"/>
  </r>
  <r>
    <s v="Ukraine does not engage in cyber attacks"/>
    <x v="0"/>
    <x v="14"/>
    <x v="0"/>
    <n v="82"/>
    <n v="100"/>
    <n v="65"/>
    <n v="75"/>
    <n v="50"/>
  </r>
  <r>
    <s v="Ukraine does not use offensive psychological operations on civilians"/>
    <x v="0"/>
    <x v="14"/>
    <x v="0"/>
    <n v="82"/>
    <n v="100"/>
    <n v="65"/>
    <n v="80"/>
    <n v="50"/>
  </r>
  <r>
    <s v="Ukraine does not engage in hybrid warfare"/>
    <x v="0"/>
    <x v="14"/>
    <x v="0"/>
    <n v="0"/>
    <n v="100"/>
    <n v="65"/>
    <n v="50"/>
    <n v="50"/>
  </r>
  <r>
    <s v="Ukrainian army does not engage in cyber attacks"/>
    <x v="0"/>
    <x v="14"/>
    <x v="0"/>
    <n v="64"/>
    <n v="100"/>
    <n v="65"/>
    <n v="70"/>
    <n v="50"/>
  </r>
  <r>
    <s v="The Ukrainian army does not use offensive psychological operations on civilians"/>
    <x v="0"/>
    <x v="14"/>
    <x v="0"/>
    <n v="82"/>
    <n v="100"/>
    <n v="65"/>
    <n v="65"/>
    <n v="50"/>
  </r>
  <r>
    <s v="Ukrainian army does not engage in hybrid warfare"/>
    <x v="0"/>
    <x v="14"/>
    <x v="0"/>
    <n v="0"/>
    <n v="100"/>
    <n v="65"/>
    <n v="75"/>
    <n v="50"/>
  </r>
  <r>
    <s v="Putin does not engage in cyber attacks"/>
    <x v="1"/>
    <x v="14"/>
    <x v="0"/>
    <n v="25"/>
    <n v="100"/>
    <n v="65"/>
    <n v="70"/>
    <n v="50"/>
  </r>
  <r>
    <s v="Putin does not use offensive psychological operations on civilians"/>
    <x v="1"/>
    <x v="14"/>
    <x v="0"/>
    <n v="64"/>
    <n v="100"/>
    <n v="65"/>
    <n v="60"/>
    <n v="50"/>
  </r>
  <r>
    <s v="Putin does not engage in hybrid warfare"/>
    <x v="1"/>
    <x v="14"/>
    <x v="0"/>
    <n v="25"/>
    <n v="50"/>
    <n v="60"/>
    <n v="50"/>
    <n v="50"/>
  </r>
  <r>
    <s v="Russia does not engage in cyber attacks"/>
    <x v="1"/>
    <x v="14"/>
    <x v="0"/>
    <n v="0"/>
    <n v="100"/>
    <n v="65"/>
    <n v="70"/>
    <n v="50"/>
  </r>
  <r>
    <s v="Russia does not use offensive psychological operations on civilians"/>
    <x v="1"/>
    <x v="14"/>
    <x v="0"/>
    <n v="82"/>
    <n v="100"/>
    <n v="65"/>
    <n v="55"/>
    <n v="50"/>
  </r>
  <r>
    <s v="Russia does not engage in hybrid warfare"/>
    <x v="1"/>
    <x v="14"/>
    <x v="0"/>
    <n v="25"/>
    <n v="100"/>
    <n v="65"/>
    <n v="20"/>
    <n v="50"/>
  </r>
  <r>
    <s v="Russian army does not engage in cyber attacks"/>
    <x v="1"/>
    <x v="14"/>
    <x v="0"/>
    <n v="70"/>
    <n v="100"/>
    <n v="65"/>
    <n v="60"/>
    <n v="50"/>
  </r>
  <r>
    <s v="Russian army does not use offensive psychological operations on civilians"/>
    <x v="1"/>
    <x v="14"/>
    <x v="0"/>
    <n v="85"/>
    <n v="100"/>
    <n v="65"/>
    <n v="85"/>
    <n v="50"/>
  </r>
  <r>
    <s v="Russian army does not engage in hybrid warfare"/>
    <x v="1"/>
    <x v="14"/>
    <x v="0"/>
    <n v="0"/>
    <n v="100"/>
    <n v="65"/>
    <n v="40"/>
    <n v="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C21F0B-0383-4993-BDEF-60849599DE68}" name="Kontingenční tabulka3" cacheId="2" applyNumberFormats="0" applyBorderFormats="0" applyFontFormats="0" applyPatternFormats="0" applyAlignmentFormats="0" applyWidthHeightFormats="1" dataCaption="Hodnoty" updatedVersion="8" minRefreshableVersion="3" useAutoFormatting="1" itemPrintTitles="1" createdVersion="8" indent="0" outline="1" outlineData="1" multipleFieldFilters="0" rowHeaderCaption="kategorie" colHeaderCaption="stát">
  <location ref="F49:I66" firstHeaderRow="1" firstDataRow="2" firstDataCol="1" rowPageCount="1" colPageCount="1"/>
  <pivotFields count="9">
    <pivotField showAll="0"/>
    <pivotField axis="axisCol" showAll="0">
      <items count="3">
        <item x="1"/>
        <item x="0"/>
        <item t="default"/>
      </items>
    </pivotField>
    <pivotField axis="axisRow" showAll="0">
      <items count="16">
        <item x="12"/>
        <item x="11"/>
        <item x="1"/>
        <item x="4"/>
        <item x="5"/>
        <item x="13"/>
        <item x="9"/>
        <item x="3"/>
        <item x="8"/>
        <item x="6"/>
        <item x="10"/>
        <item x="0"/>
        <item x="7"/>
        <item x="14"/>
        <item x="2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2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"/>
  </colFields>
  <colItems count="3">
    <i>
      <x/>
    </i>
    <i>
      <x v="1"/>
    </i>
    <i t="grand">
      <x/>
    </i>
  </colItems>
  <pageFields count="1">
    <pageField fld="3" item="0" hier="-1"/>
  </pageFields>
  <dataFields count="1">
    <dataField name="Směrodatná odchylka z vanilla-gemini-1.0" fld="7" subtotal="stdDevp" baseField="2" baseItem="1"/>
  </dataFields>
  <formats count="1">
    <format dxfId="2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1627C1-ACCA-416D-BCB7-757F3474F04B}" name="Kontingenční tabulka2" cacheId="2" applyNumberFormats="0" applyBorderFormats="0" applyFontFormats="0" applyPatternFormats="0" applyAlignmentFormats="0" applyWidthHeightFormats="1" dataCaption="Hodnoty" updatedVersion="8" minRefreshableVersion="3" useAutoFormatting="1" itemPrintTitles="1" createdVersion="8" indent="0" outline="1" outlineData="1" multipleFieldFilters="0" rowHeaderCaption="kategorie" colHeaderCaption="stát">
  <location ref="A49:D66" firstHeaderRow="1" firstDataRow="2" firstDataCol="1" rowPageCount="1" colPageCount="1"/>
  <pivotFields count="9">
    <pivotField showAll="0"/>
    <pivotField axis="axisCol" showAll="0">
      <items count="3">
        <item x="1"/>
        <item x="0"/>
        <item t="default"/>
      </items>
    </pivotField>
    <pivotField axis="axisRow" showAll="0">
      <items count="16">
        <item x="12"/>
        <item x="11"/>
        <item x="1"/>
        <item x="4"/>
        <item x="5"/>
        <item x="13"/>
        <item x="9"/>
        <item x="3"/>
        <item x="8"/>
        <item x="6"/>
        <item x="10"/>
        <item x="0"/>
        <item x="7"/>
        <item x="14"/>
        <item x="2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2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"/>
  </colFields>
  <colItems count="3">
    <i>
      <x/>
    </i>
    <i>
      <x v="1"/>
    </i>
    <i t="grand">
      <x/>
    </i>
  </colItems>
  <pageFields count="1">
    <pageField fld="3" item="0" hier="-1"/>
  </pageFields>
  <dataFields count="1">
    <dataField name="Směrodatná odchylka z vanilla-claude-3.5" fld="6" subtotal="stdDevp" baseField="2" baseItem="3"/>
  </dataFields>
  <formats count="1">
    <format dxfId="2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C4BEAE-8BBB-4C10-A0EA-3A2CB6584A7A}" name="Kontingenční tabulka1" cacheId="2" applyNumberFormats="0" applyBorderFormats="0" applyFontFormats="0" applyPatternFormats="0" applyAlignmentFormats="0" applyWidthHeightFormats="1" dataCaption="Hodnoty" updatedVersion="8" minRefreshableVersion="3" useAutoFormatting="1" itemPrintTitles="1" createdVersion="8" indent="0" outline="1" outlineData="1" multipleFieldFilters="0" rowHeaderCaption="kategorie" colHeaderCaption="stát">
  <location ref="F26:I43" firstHeaderRow="1" firstDataRow="2" firstDataCol="1" rowPageCount="1" colPageCount="1"/>
  <pivotFields count="9">
    <pivotField showAll="0"/>
    <pivotField axis="axisCol" showAll="0">
      <items count="3">
        <item x="1"/>
        <item x="0"/>
        <item t="default"/>
      </items>
    </pivotField>
    <pivotField axis="axisRow" showAll="0">
      <items count="16">
        <item x="12"/>
        <item x="11"/>
        <item x="1"/>
        <item x="4"/>
        <item x="5"/>
        <item x="13"/>
        <item x="9"/>
        <item x="3"/>
        <item x="8"/>
        <item x="6"/>
        <item x="10"/>
        <item x="0"/>
        <item x="7"/>
        <item x="14"/>
        <item x="2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2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"/>
  </colFields>
  <colItems count="3">
    <i>
      <x/>
    </i>
    <i>
      <x v="1"/>
    </i>
    <i t="grand">
      <x/>
    </i>
  </colItems>
  <pageFields count="1">
    <pageField fld="3" item="0" hier="-1"/>
  </pageFields>
  <dataFields count="1">
    <dataField name="Směrodatná odchylka z vanilla-mistral-7B" fld="5" subtotal="stdDevp" baseField="2" baseItem="1"/>
  </dataFields>
  <formats count="1">
    <format dxfId="2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0E6A28-D38A-48BC-9ECB-7523E1E53F2A}" name="Kontingenční tabulka4" cacheId="2" applyNumberFormats="0" applyBorderFormats="0" applyFontFormats="0" applyPatternFormats="0" applyAlignmentFormats="0" applyWidthHeightFormats="1" dataCaption="Hodnoty" updatedVersion="8" minRefreshableVersion="3" useAutoFormatting="1" itemPrintTitles="1" createdVersion="8" indent="0" outline="1" outlineData="1" multipleFieldFilters="0">
  <location ref="A4:D21" firstHeaderRow="1" firstDataRow="2" firstDataCol="1" rowPageCount="1" colPageCount="1"/>
  <pivotFields count="9">
    <pivotField showAll="0"/>
    <pivotField axis="axisPage" showAll="0">
      <items count="3">
        <item x="1"/>
        <item x="0"/>
        <item t="default"/>
      </items>
    </pivotField>
    <pivotField axis="axisRow" showAll="0">
      <items count="16">
        <item x="12"/>
        <item x="11"/>
        <item x="1"/>
        <item x="4"/>
        <item x="5"/>
        <item x="13"/>
        <item x="9"/>
        <item x="3"/>
        <item x="8"/>
        <item x="6"/>
        <item x="10"/>
        <item x="0"/>
        <item x="7"/>
        <item x="14"/>
        <item x="2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2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3"/>
  </colFields>
  <colItems count="3">
    <i>
      <x/>
    </i>
    <i>
      <x v="1"/>
    </i>
    <i t="grand">
      <x/>
    </i>
  </colItems>
  <pageFields count="1">
    <pageField fld="1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8EEB30-7BE8-4AAD-9372-3331D036A68C}" name="Kontingenční tabulka5" cacheId="2" applyNumberFormats="0" applyBorderFormats="0" applyFontFormats="0" applyPatternFormats="0" applyAlignmentFormats="0" applyWidthHeightFormats="1" dataCaption="Hodnoty" updatedVersion="8" minRefreshableVersion="3" useAutoFormatting="1" itemPrintTitles="1" createdVersion="8" indent="0" outline="1" outlineData="1" multipleFieldFilters="0" rowHeaderCaption="kategorie" colHeaderCaption="stát">
  <location ref="A26:D43" firstHeaderRow="1" firstDataRow="2" firstDataCol="1" rowPageCount="1" colPageCount="1"/>
  <pivotFields count="9">
    <pivotField showAll="0"/>
    <pivotField axis="axisCol" showAll="0">
      <items count="3">
        <item x="1"/>
        <item x="0"/>
        <item t="default"/>
      </items>
    </pivotField>
    <pivotField axis="axisRow" showAll="0">
      <items count="16">
        <item x="12"/>
        <item x="11"/>
        <item x="1"/>
        <item x="4"/>
        <item x="5"/>
        <item x="13"/>
        <item x="9"/>
        <item x="3"/>
        <item x="8"/>
        <item x="6"/>
        <item x="10"/>
        <item x="0"/>
        <item x="7"/>
        <item x="14"/>
        <item x="2"/>
        <item t="default"/>
      </items>
    </pivotField>
    <pivotField axis="axisPage" showAll="0">
      <items count="3">
        <item x="1"/>
        <item x="0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2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"/>
  </colFields>
  <colItems count="3">
    <i>
      <x/>
    </i>
    <i>
      <x v="1"/>
    </i>
    <i t="grand">
      <x/>
    </i>
  </colItems>
  <pageFields count="1">
    <pageField fld="3" item="0" hier="-1"/>
  </pageFields>
  <dataFields count="1">
    <dataField name="Směrodatná odchylka z vanilla-llama3-8B" fld="4" subtotal="stdDevp" baseField="2" baseItem="11" numFmtId="43"/>
  </dataFields>
  <formats count="1">
    <format dxfId="2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EEACBA-CEE2-4518-BF17-7C45A72D7F32}" name="Kontingenční tabulka6" cacheId="2" applyNumberFormats="0" applyBorderFormats="0" applyFontFormats="0" applyPatternFormats="0" applyAlignmentFormats="0" applyWidthHeightFormats="1" dataCaption="Hodnoty" updatedVersion="8" minRefreshableVersion="3" useAutoFormatting="1" itemPrintTitles="1" createdVersion="8" indent="0" outline="1" outlineData="1" multipleFieldFilters="0" rowHeaderCaption="kategorie" colHeaderCaption="stát">
  <location ref="F71:I88" firstHeaderRow="1" firstDataRow="2" firstDataCol="1" rowPageCount="1" colPageCount="1"/>
  <pivotFields count="9">
    <pivotField showAll="0"/>
    <pivotField axis="axisCol" showAll="0">
      <items count="3">
        <item x="1"/>
        <item x="0"/>
        <item t="default"/>
      </items>
    </pivotField>
    <pivotField axis="axisRow" showAll="0">
      <items count="16">
        <item x="12"/>
        <item x="11"/>
        <item x="1"/>
        <item x="4"/>
        <item x="5"/>
        <item x="13"/>
        <item x="9"/>
        <item x="3"/>
        <item x="8"/>
        <item x="6"/>
        <item x="10"/>
        <item x="0"/>
        <item x="7"/>
        <item x="14"/>
        <item x="2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2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"/>
  </colFields>
  <colItems count="3">
    <i>
      <x/>
    </i>
    <i>
      <x v="1"/>
    </i>
    <i t="grand">
      <x/>
    </i>
  </colItems>
  <pageFields count="1">
    <pageField fld="3" item="0" hier="-1"/>
  </pageFields>
  <dataFields count="1">
    <dataField name="Směrodatná odchylka z vanilla-gpt-4" fld="8" subtotal="stdDevp" baseField="2" baseItem="4"/>
  </dataFields>
  <formats count="1">
    <format dxfId="2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E8A88C-CCBD-4E8F-B4ED-E91246166297}" name="Tabulka1" displayName="Tabulka1" ref="A1:I453" totalsRowShown="0" headerRowDxfId="19" headerRowBorderDxfId="18" tableBorderDxfId="17">
  <autoFilter ref="A1:I453" xr:uid="{8BE8A88C-CCBD-4E8F-B4ED-E91246166297}"/>
  <tableColumns count="9">
    <tableColumn id="1" xr3:uid="{440AF967-CCB1-4DB0-BF8B-6F9A529C83FB}" name="text" dataDxfId="16"/>
    <tableColumn id="10" xr3:uid="{BEC44452-1D81-4B55-85C3-6380740A4206}" name="stát" dataDxfId="15"/>
    <tableColumn id="9" xr3:uid="{F1201BA1-6DEC-4502-B103-9E68ADE58C51}" name="kategorie" dataDxfId="14"/>
    <tableColumn id="2" xr3:uid="{D3CBFF92-360C-4930-8536-14606239DEE7}" name="sentiment"/>
    <tableColumn id="3" xr3:uid="{6CBCFAF0-F615-4531-9062-4A1A29CDBDC3}" name="vanilla-llama3-8B"/>
    <tableColumn id="4" xr3:uid="{E849DC07-8C7E-4091-85F4-13BBC25BA62F}" name="vanilla-mistral-7B"/>
    <tableColumn id="5" xr3:uid="{9CC6C6BE-648D-4ADD-AD38-CC5D2350AF87}" name="vanilla-claude-3.5"/>
    <tableColumn id="6" xr3:uid="{74C9B4B2-303C-4325-B41A-DC5438CAED25}" name="vanilla-gemini-1.0"/>
    <tableColumn id="7" xr3:uid="{750CF0D0-F558-403B-9C39-476C99679B24}" name="vanilla-gpt-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B644A-2C1A-4156-B2E9-FE1DE3B0F3DF}">
  <dimension ref="A2:AE88"/>
  <sheetViews>
    <sheetView topLeftCell="I37" workbookViewId="0">
      <selection activeCell="R44" sqref="R44"/>
    </sheetView>
  </sheetViews>
  <sheetFormatPr baseColWidth="10" defaultColWidth="8.83203125" defaultRowHeight="15" x14ac:dyDescent="0.2"/>
  <cols>
    <col min="1" max="1" width="38.5" bestFit="1" customWidth="1"/>
    <col min="2" max="2" width="7" bestFit="1" customWidth="1"/>
    <col min="3" max="3" width="8" bestFit="1" customWidth="1"/>
    <col min="4" max="4" width="14.5" bestFit="1" customWidth="1"/>
    <col min="5" max="5" width="24.5" bestFit="1" customWidth="1"/>
    <col min="6" max="6" width="33.5" bestFit="1" customWidth="1"/>
    <col min="7" max="7" width="7" bestFit="1" customWidth="1"/>
    <col min="8" max="8" width="8" bestFit="1" customWidth="1"/>
    <col min="9" max="9" width="14.5" bestFit="1" customWidth="1"/>
    <col min="10" max="10" width="20.1640625" bestFit="1" customWidth="1"/>
    <col min="11" max="11" width="12.5" bestFit="1" customWidth="1"/>
    <col min="12" max="12" width="16.5" bestFit="1" customWidth="1"/>
    <col min="13" max="13" width="16.6640625" bestFit="1" customWidth="1"/>
    <col min="14" max="14" width="16.83203125" bestFit="1" customWidth="1"/>
    <col min="15" max="15" width="17.33203125" bestFit="1" customWidth="1"/>
    <col min="16" max="16" width="12.1640625" bestFit="1" customWidth="1"/>
    <col min="18" max="18" width="12.5" bestFit="1" customWidth="1"/>
    <col min="19" max="19" width="16.5" bestFit="1" customWidth="1"/>
    <col min="20" max="20" width="16.6640625" bestFit="1" customWidth="1"/>
    <col min="21" max="21" width="16.83203125" bestFit="1" customWidth="1"/>
    <col min="22" max="22" width="17.33203125" bestFit="1" customWidth="1"/>
    <col min="23" max="23" width="12.1640625" bestFit="1" customWidth="1"/>
    <col min="25" max="25" width="12.5" bestFit="1" customWidth="1"/>
  </cols>
  <sheetData>
    <row r="2" spans="1:4" x14ac:dyDescent="0.2">
      <c r="A2" s="18" t="s">
        <v>482</v>
      </c>
      <c r="B2" t="s">
        <v>492</v>
      </c>
    </row>
    <row r="4" spans="1:4" x14ac:dyDescent="0.2">
      <c r="B4" s="18" t="s">
        <v>463</v>
      </c>
    </row>
    <row r="5" spans="1:4" x14ac:dyDescent="0.2">
      <c r="A5" s="18" t="s">
        <v>461</v>
      </c>
      <c r="B5">
        <v>0</v>
      </c>
      <c r="C5">
        <v>100</v>
      </c>
      <c r="D5" t="s">
        <v>462</v>
      </c>
    </row>
    <row r="6" spans="1:4" x14ac:dyDescent="0.2">
      <c r="A6" s="19" t="s">
        <v>477</v>
      </c>
    </row>
    <row r="7" spans="1:4" x14ac:dyDescent="0.2">
      <c r="A7" s="19" t="s">
        <v>476</v>
      </c>
    </row>
    <row r="8" spans="1:4" x14ac:dyDescent="0.2">
      <c r="A8" s="19" t="s">
        <v>466</v>
      </c>
    </row>
    <row r="9" spans="1:4" x14ac:dyDescent="0.2">
      <c r="A9" s="19" t="s">
        <v>469</v>
      </c>
    </row>
    <row r="10" spans="1:4" x14ac:dyDescent="0.2">
      <c r="A10" s="19" t="s">
        <v>470</v>
      </c>
    </row>
    <row r="11" spans="1:4" x14ac:dyDescent="0.2">
      <c r="A11" s="19" t="s">
        <v>478</v>
      </c>
    </row>
    <row r="12" spans="1:4" x14ac:dyDescent="0.2">
      <c r="A12" s="19" t="s">
        <v>474</v>
      </c>
    </row>
    <row r="13" spans="1:4" x14ac:dyDescent="0.2">
      <c r="A13" s="19" t="s">
        <v>468</v>
      </c>
    </row>
    <row r="14" spans="1:4" x14ac:dyDescent="0.2">
      <c r="A14" s="19" t="s">
        <v>473</v>
      </c>
    </row>
    <row r="15" spans="1:4" x14ac:dyDescent="0.2">
      <c r="A15" s="19" t="s">
        <v>471</v>
      </c>
    </row>
    <row r="16" spans="1:4" x14ac:dyDescent="0.2">
      <c r="A16" s="19" t="s">
        <v>475</v>
      </c>
    </row>
    <row r="17" spans="1:31" x14ac:dyDescent="0.2">
      <c r="A17" s="19" t="s">
        <v>464</v>
      </c>
    </row>
    <row r="18" spans="1:31" x14ac:dyDescent="0.2">
      <c r="A18" s="19" t="s">
        <v>472</v>
      </c>
    </row>
    <row r="19" spans="1:31" x14ac:dyDescent="0.2">
      <c r="A19" s="19" t="s">
        <v>479</v>
      </c>
    </row>
    <row r="20" spans="1:31" x14ac:dyDescent="0.2">
      <c r="A20" s="19" t="s">
        <v>467</v>
      </c>
    </row>
    <row r="21" spans="1:31" x14ac:dyDescent="0.2">
      <c r="A21" s="19" t="s">
        <v>462</v>
      </c>
    </row>
    <row r="24" spans="1:31" x14ac:dyDescent="0.2">
      <c r="A24" s="18" t="s">
        <v>1</v>
      </c>
      <c r="B24" s="19">
        <v>0</v>
      </c>
      <c r="F24" s="18" t="s">
        <v>1</v>
      </c>
      <c r="G24" s="19">
        <v>0</v>
      </c>
      <c r="L24" s="54" t="s">
        <v>2</v>
      </c>
      <c r="M24" s="54"/>
      <c r="N24" s="54"/>
      <c r="O24" s="54"/>
      <c r="P24" s="51" t="s">
        <v>3</v>
      </c>
      <c r="Q24" s="51"/>
      <c r="R24" s="51"/>
      <c r="S24" s="51"/>
      <c r="T24" s="52" t="s">
        <v>4</v>
      </c>
      <c r="U24" s="52"/>
      <c r="V24" s="52"/>
      <c r="W24" s="52"/>
      <c r="X24" s="53" t="s">
        <v>5</v>
      </c>
      <c r="Y24" s="53"/>
      <c r="Z24" s="53"/>
      <c r="AA24" s="53"/>
      <c r="AB24" s="48" t="s">
        <v>6</v>
      </c>
      <c r="AC24" s="48"/>
      <c r="AD24" s="48"/>
      <c r="AE24" s="48"/>
    </row>
    <row r="25" spans="1:31" x14ac:dyDescent="0.2">
      <c r="K25" s="39"/>
      <c r="L25" s="49">
        <v>100</v>
      </c>
      <c r="M25" s="49"/>
      <c r="N25" s="50">
        <v>0</v>
      </c>
      <c r="O25" s="50"/>
      <c r="P25" s="49">
        <v>100</v>
      </c>
      <c r="Q25" s="49"/>
      <c r="R25" s="50">
        <v>0</v>
      </c>
      <c r="S25" s="50"/>
      <c r="T25" s="49">
        <v>100</v>
      </c>
      <c r="U25" s="49"/>
      <c r="V25" s="50">
        <v>0</v>
      </c>
      <c r="W25" s="50"/>
      <c r="X25" s="49">
        <v>100</v>
      </c>
      <c r="Y25" s="49"/>
      <c r="Z25" s="50">
        <v>0</v>
      </c>
      <c r="AA25" s="50"/>
      <c r="AB25" s="49">
        <v>100</v>
      </c>
      <c r="AC25" s="49"/>
      <c r="AD25" s="50">
        <v>0</v>
      </c>
      <c r="AE25" s="50"/>
    </row>
    <row r="26" spans="1:31" x14ac:dyDescent="0.2">
      <c r="A26" s="18" t="s">
        <v>493</v>
      </c>
      <c r="B26" s="18" t="s">
        <v>482</v>
      </c>
      <c r="F26" s="18" t="s">
        <v>494</v>
      </c>
      <c r="G26" s="18" t="s">
        <v>482</v>
      </c>
      <c r="K26" s="39"/>
      <c r="L26" s="39" t="s">
        <v>498</v>
      </c>
      <c r="M26" s="39" t="s">
        <v>499</v>
      </c>
      <c r="N26" s="39" t="s">
        <v>498</v>
      </c>
      <c r="O26" s="39" t="s">
        <v>499</v>
      </c>
      <c r="P26" s="39" t="s">
        <v>498</v>
      </c>
      <c r="Q26" s="39" t="s">
        <v>499</v>
      </c>
      <c r="R26" s="39" t="s">
        <v>498</v>
      </c>
      <c r="S26" s="39" t="s">
        <v>499</v>
      </c>
      <c r="T26" s="39" t="s">
        <v>498</v>
      </c>
      <c r="U26" s="39" t="s">
        <v>499</v>
      </c>
      <c r="V26" s="39" t="s">
        <v>498</v>
      </c>
      <c r="W26" s="39" t="s">
        <v>499</v>
      </c>
      <c r="X26" s="39" t="s">
        <v>498</v>
      </c>
      <c r="Y26" s="39" t="s">
        <v>499</v>
      </c>
      <c r="Z26" s="39" t="s">
        <v>498</v>
      </c>
      <c r="AA26" s="39" t="s">
        <v>499</v>
      </c>
      <c r="AB26" s="39" t="s">
        <v>498</v>
      </c>
      <c r="AC26" s="39" t="s">
        <v>499</v>
      </c>
      <c r="AD26" s="39" t="s">
        <v>498</v>
      </c>
      <c r="AE26" s="39" t="s">
        <v>499</v>
      </c>
    </row>
    <row r="27" spans="1:31" x14ac:dyDescent="0.2">
      <c r="A27" s="18" t="s">
        <v>465</v>
      </c>
      <c r="B27" t="s">
        <v>481</v>
      </c>
      <c r="C27" t="s">
        <v>480</v>
      </c>
      <c r="D27" t="s">
        <v>462</v>
      </c>
      <c r="F27" s="18" t="s">
        <v>465</v>
      </c>
      <c r="G27" t="s">
        <v>481</v>
      </c>
      <c r="H27" t="s">
        <v>480</v>
      </c>
      <c r="I27" t="s">
        <v>462</v>
      </c>
      <c r="K27" s="42" t="s">
        <v>477</v>
      </c>
      <c r="L27" s="39">
        <v>7.9396819050157461</v>
      </c>
      <c r="M27" s="39">
        <v>9.6538737774825201</v>
      </c>
      <c r="N27" s="39">
        <v>4.4893423807210189</v>
      </c>
      <c r="O27" s="39">
        <v>6.3283094108932438</v>
      </c>
      <c r="P27" s="39">
        <v>25.54973807392668</v>
      </c>
      <c r="Q27" s="39">
        <v>17.817416127494958</v>
      </c>
      <c r="R27" s="39">
        <v>0</v>
      </c>
      <c r="S27" s="39">
        <v>0</v>
      </c>
      <c r="T27" s="39">
        <v>7.0550154238233587</v>
      </c>
      <c r="U27" s="39">
        <v>9.2090855265779599</v>
      </c>
      <c r="V27" s="39">
        <v>7.1190078036790734</v>
      </c>
      <c r="W27" s="39">
        <v>10.978230365141432</v>
      </c>
      <c r="X27" s="39">
        <v>21.198232930248675</v>
      </c>
      <c r="Y27" s="39">
        <v>19.694376880866873</v>
      </c>
      <c r="Z27" s="39">
        <v>12.07010770457331</v>
      </c>
      <c r="AA27" s="39">
        <v>21.93037523675077</v>
      </c>
      <c r="AB27" s="39">
        <v>9.0350790290525129</v>
      </c>
      <c r="AC27" s="39">
        <v>11.985440903479256</v>
      </c>
      <c r="AD27" s="39">
        <v>9.5713101153532296</v>
      </c>
      <c r="AE27" s="39">
        <v>13.964645998681124</v>
      </c>
    </row>
    <row r="28" spans="1:31" x14ac:dyDescent="0.2">
      <c r="A28" s="19" t="s">
        <v>477</v>
      </c>
      <c r="B28" s="36">
        <v>4.4893423807210189</v>
      </c>
      <c r="C28" s="36">
        <v>6.3283094108932438</v>
      </c>
      <c r="D28" s="36">
        <v>5.4736402563702571</v>
      </c>
      <c r="F28" s="19" t="s">
        <v>477</v>
      </c>
      <c r="G28" s="36">
        <v>0</v>
      </c>
      <c r="H28" s="36">
        <v>0</v>
      </c>
      <c r="I28" s="36">
        <v>0</v>
      </c>
      <c r="K28" s="42" t="s">
        <v>476</v>
      </c>
      <c r="L28" s="39">
        <v>20.377300483626382</v>
      </c>
      <c r="M28" s="39">
        <v>25.98076211353316</v>
      </c>
      <c r="N28" s="39">
        <v>6.2836593637784031</v>
      </c>
      <c r="O28" s="39">
        <v>6.2836593637784031</v>
      </c>
      <c r="P28" s="39">
        <v>24.206145913796355</v>
      </c>
      <c r="Q28" s="39">
        <v>21.650635094610966</v>
      </c>
      <c r="R28" s="39">
        <v>0</v>
      </c>
      <c r="S28" s="39">
        <v>21.650635094610966</v>
      </c>
      <c r="T28" s="39">
        <v>14.142135623730951</v>
      </c>
      <c r="U28" s="39">
        <v>9.333240326917549</v>
      </c>
      <c r="V28" s="39">
        <v>6.3430572281826372</v>
      </c>
      <c r="W28" s="39">
        <v>12.484365222148861</v>
      </c>
      <c r="X28" s="39">
        <v>4.2847841252506527</v>
      </c>
      <c r="Y28" s="39">
        <v>7.8062474979979974</v>
      </c>
      <c r="Z28" s="39">
        <v>21.423920626253263</v>
      </c>
      <c r="AA28" s="39">
        <v>12.99038105676658</v>
      </c>
      <c r="AB28" s="39">
        <v>13.213984069916235</v>
      </c>
      <c r="AC28" s="39">
        <v>17.139136501002611</v>
      </c>
      <c r="AD28" s="39">
        <v>9.9215674164922145</v>
      </c>
      <c r="AE28" s="39">
        <v>9.9215674164922145</v>
      </c>
    </row>
    <row r="29" spans="1:31" x14ac:dyDescent="0.2">
      <c r="A29" s="19" t="s">
        <v>476</v>
      </c>
      <c r="B29" s="36">
        <v>6.2836593637784031</v>
      </c>
      <c r="C29" s="36">
        <v>6.2836593637784031</v>
      </c>
      <c r="D29" s="36">
        <v>6.2836593637784031</v>
      </c>
      <c r="F29" s="19" t="s">
        <v>476</v>
      </c>
      <c r="G29" s="36">
        <v>0</v>
      </c>
      <c r="H29" s="36">
        <v>21.650635094610966</v>
      </c>
      <c r="I29" s="36">
        <v>16.535945694153693</v>
      </c>
      <c r="K29" s="42" t="s">
        <v>466</v>
      </c>
      <c r="L29" s="39">
        <v>3.8188130791298667</v>
      </c>
      <c r="M29" s="39">
        <v>4.9581582602145051</v>
      </c>
      <c r="N29" s="39">
        <v>10.370899457402697</v>
      </c>
      <c r="O29" s="39">
        <v>6.5996632910744433</v>
      </c>
      <c r="P29" s="39">
        <v>19.094065395649334</v>
      </c>
      <c r="Q29" s="39">
        <v>18.633899812498246</v>
      </c>
      <c r="R29" s="39">
        <v>0</v>
      </c>
      <c r="S29" s="39">
        <v>0</v>
      </c>
      <c r="T29" s="39">
        <v>4.714045207910317</v>
      </c>
      <c r="U29" s="39">
        <v>5.5277079839256666</v>
      </c>
      <c r="V29" s="39">
        <v>4.714045207910317</v>
      </c>
      <c r="W29" s="39">
        <v>3.7267799624996494</v>
      </c>
      <c r="X29" s="39">
        <v>13.437096247164249</v>
      </c>
      <c r="Y29" s="39">
        <v>10.408329997330663</v>
      </c>
      <c r="Z29" s="39">
        <v>22.449944320643649</v>
      </c>
      <c r="AA29" s="39">
        <v>18.80085695446413</v>
      </c>
      <c r="AB29" s="39">
        <v>9.316949906249123</v>
      </c>
      <c r="AC29" s="39">
        <v>12.5</v>
      </c>
      <c r="AD29" s="39">
        <v>5</v>
      </c>
      <c r="AE29" s="39">
        <v>4.714045207910317</v>
      </c>
    </row>
    <row r="30" spans="1:31" x14ac:dyDescent="0.2">
      <c r="A30" s="19" t="s">
        <v>466</v>
      </c>
      <c r="B30" s="36">
        <v>10.370899457402697</v>
      </c>
      <c r="C30" s="36">
        <v>6.5996632910744433</v>
      </c>
      <c r="D30" s="36">
        <v>9.0921211313239034</v>
      </c>
      <c r="F30" s="19" t="s">
        <v>466</v>
      </c>
      <c r="G30" s="36">
        <v>0</v>
      </c>
      <c r="H30" s="36">
        <v>0</v>
      </c>
      <c r="I30" s="36">
        <v>0</v>
      </c>
      <c r="K30" s="42" t="s">
        <v>469</v>
      </c>
      <c r="L30" s="39">
        <v>0</v>
      </c>
      <c r="M30" s="39">
        <v>24.221712532863801</v>
      </c>
      <c r="N30" s="39">
        <v>6.5996632910744433</v>
      </c>
      <c r="O30" s="39">
        <v>0</v>
      </c>
      <c r="P30" s="39">
        <v>23.570226039551585</v>
      </c>
      <c r="Q30" s="39">
        <v>23.570226039551585</v>
      </c>
      <c r="R30" s="39">
        <v>0</v>
      </c>
      <c r="S30" s="39">
        <v>0</v>
      </c>
      <c r="T30" s="39">
        <v>7.8173595997057159</v>
      </c>
      <c r="U30" s="39">
        <v>7.9737222746707355</v>
      </c>
      <c r="V30" s="39">
        <v>5.3287016925696884</v>
      </c>
      <c r="W30" s="39">
        <v>6.666666666666667</v>
      </c>
      <c r="X30" s="39">
        <v>8.4254171600572789</v>
      </c>
      <c r="Y30" s="39">
        <v>8.4254171600572789</v>
      </c>
      <c r="Z30" s="39">
        <v>18.324913891634047</v>
      </c>
      <c r="AA30" s="39">
        <v>20.412414523193153</v>
      </c>
      <c r="AB30" s="39">
        <v>0</v>
      </c>
      <c r="AC30" s="39">
        <v>0</v>
      </c>
      <c r="AD30" s="39">
        <v>6.8493488921877521</v>
      </c>
      <c r="AE30" s="39">
        <v>0</v>
      </c>
    </row>
    <row r="31" spans="1:31" x14ac:dyDescent="0.2">
      <c r="A31" s="19" t="s">
        <v>469</v>
      </c>
      <c r="B31" s="36">
        <v>6.5996632910744433</v>
      </c>
      <c r="C31" s="36">
        <v>0</v>
      </c>
      <c r="D31" s="36">
        <v>9.1180529110599533</v>
      </c>
      <c r="F31" s="19" t="s">
        <v>469</v>
      </c>
      <c r="G31" s="36">
        <v>0</v>
      </c>
      <c r="H31" s="36">
        <v>0</v>
      </c>
      <c r="I31" s="36">
        <v>25</v>
      </c>
      <c r="K31" s="42" t="s">
        <v>470</v>
      </c>
      <c r="L31" s="39">
        <v>8.4983658559879753</v>
      </c>
      <c r="M31" s="39">
        <v>9.013878188659973</v>
      </c>
      <c r="N31" s="39">
        <v>4.924428900898052</v>
      </c>
      <c r="O31" s="39">
        <v>4.924428900898052</v>
      </c>
      <c r="P31" s="39">
        <v>20.497289793748074</v>
      </c>
      <c r="Q31" s="39">
        <v>18.352262954621033</v>
      </c>
      <c r="R31" s="39">
        <v>0</v>
      </c>
      <c r="S31" s="39">
        <v>18.633899812498246</v>
      </c>
      <c r="T31" s="39">
        <v>13.667682889047271</v>
      </c>
      <c r="U31" s="39">
        <v>9.428090415820634</v>
      </c>
      <c r="V31" s="39">
        <v>3.7267799624996494</v>
      </c>
      <c r="W31" s="39">
        <v>6.8718427093627676</v>
      </c>
      <c r="X31" s="39">
        <v>23.534844144138471</v>
      </c>
      <c r="Y31" s="39">
        <v>9.7539165922663535</v>
      </c>
      <c r="Z31" s="39">
        <v>15.388487760516156</v>
      </c>
      <c r="AA31" s="39">
        <v>11.456439237389599</v>
      </c>
      <c r="AB31" s="39">
        <v>10.70436048222094</v>
      </c>
      <c r="AC31" s="39">
        <v>16.435902436096683</v>
      </c>
      <c r="AD31" s="39">
        <v>4.714045207910317</v>
      </c>
      <c r="AE31" s="39">
        <v>6.8718427093627676</v>
      </c>
    </row>
    <row r="32" spans="1:31" x14ac:dyDescent="0.2">
      <c r="A32" s="19" t="s">
        <v>470</v>
      </c>
      <c r="B32" s="36">
        <v>4.924428900898052</v>
      </c>
      <c r="C32" s="36">
        <v>4.924428900898052</v>
      </c>
      <c r="D32" s="36">
        <v>4.924428900898052</v>
      </c>
      <c r="F32" s="19" t="s">
        <v>470</v>
      </c>
      <c r="G32" s="36">
        <v>0</v>
      </c>
      <c r="H32" s="36">
        <v>18.633899812498246</v>
      </c>
      <c r="I32" s="36">
        <v>13.819269959814166</v>
      </c>
      <c r="K32" s="42" t="s">
        <v>478</v>
      </c>
      <c r="L32" s="39">
        <v>19.356945989093717</v>
      </c>
      <c r="M32" s="39">
        <v>36.385114308050163</v>
      </c>
      <c r="N32" s="39">
        <v>7.7618885318102135</v>
      </c>
      <c r="O32" s="39">
        <v>6.5996632910744433</v>
      </c>
      <c r="P32" s="39">
        <v>16.40535895581489</v>
      </c>
      <c r="Q32" s="39">
        <v>15.17388920416407</v>
      </c>
      <c r="R32" s="39">
        <v>0</v>
      </c>
      <c r="S32" s="39">
        <v>23.094010767585033</v>
      </c>
      <c r="T32" s="39">
        <v>9.5581391856029185</v>
      </c>
      <c r="U32" s="39">
        <v>11.055415967851333</v>
      </c>
      <c r="V32" s="39">
        <v>5.6655772373253166</v>
      </c>
      <c r="W32" s="39">
        <v>6.666666666666667</v>
      </c>
      <c r="X32" s="39">
        <v>17.950549357115012</v>
      </c>
      <c r="Y32" s="39">
        <v>23.739845132468329</v>
      </c>
      <c r="Z32" s="39">
        <v>9.5581391856029185</v>
      </c>
      <c r="AA32" s="39">
        <v>26.977356760397743</v>
      </c>
      <c r="AB32" s="39">
        <v>15.275252316519467</v>
      </c>
      <c r="AC32" s="39">
        <v>15.947444549341471</v>
      </c>
      <c r="AD32" s="39">
        <v>8.7488976377909022</v>
      </c>
      <c r="AE32" s="39">
        <v>10.540925533894598</v>
      </c>
    </row>
    <row r="33" spans="1:31" x14ac:dyDescent="0.2">
      <c r="A33" s="19" t="s">
        <v>478</v>
      </c>
      <c r="B33" s="36">
        <v>7.7618885318102135</v>
      </c>
      <c r="C33" s="36">
        <v>6.5996632910744433</v>
      </c>
      <c r="D33" s="36">
        <v>7.4477604554972858</v>
      </c>
      <c r="F33" s="19" t="s">
        <v>478</v>
      </c>
      <c r="G33" s="36">
        <v>0</v>
      </c>
      <c r="H33" s="36">
        <v>23.094010767585033</v>
      </c>
      <c r="I33" s="36">
        <v>19.148542155126762</v>
      </c>
      <c r="K33" s="42" t="s">
        <v>474</v>
      </c>
      <c r="L33" s="39">
        <v>4.8304589153964796</v>
      </c>
      <c r="M33" s="39">
        <v>4.0276819911981905</v>
      </c>
      <c r="N33" s="39">
        <v>26.333860754211909</v>
      </c>
      <c r="O33" s="39">
        <v>25.887040945015112</v>
      </c>
      <c r="P33" s="39">
        <v>18.027756377319946</v>
      </c>
      <c r="Q33" s="39">
        <v>19.720265943665389</v>
      </c>
      <c r="R33" s="39">
        <v>23.570226039551585</v>
      </c>
      <c r="S33" s="39">
        <v>18.633899812498246</v>
      </c>
      <c r="T33" s="39">
        <v>20</v>
      </c>
      <c r="U33" s="39">
        <v>4.714045207910317</v>
      </c>
      <c r="V33" s="39">
        <v>10.274023338281628</v>
      </c>
      <c r="W33" s="39">
        <v>5.3359368645273735</v>
      </c>
      <c r="X33" s="39">
        <v>4.487637339278753</v>
      </c>
      <c r="Y33" s="39">
        <v>5.3359368645273735</v>
      </c>
      <c r="Z33" s="39">
        <v>15.745369689742652</v>
      </c>
      <c r="AA33" s="39">
        <v>13.359349618234498</v>
      </c>
      <c r="AB33" s="39">
        <v>10.274023338281628</v>
      </c>
      <c r="AC33" s="39">
        <v>18.633899812498246</v>
      </c>
      <c r="AD33" s="39">
        <v>7.6376261582597333</v>
      </c>
      <c r="AE33" s="39">
        <v>0</v>
      </c>
    </row>
    <row r="34" spans="1:31" x14ac:dyDescent="0.2">
      <c r="A34" s="19" t="s">
        <v>474</v>
      </c>
      <c r="B34" s="36">
        <v>26.333860754211909</v>
      </c>
      <c r="C34" s="36">
        <v>25.887040945015112</v>
      </c>
      <c r="D34" s="36">
        <v>26.230813093679647</v>
      </c>
      <c r="F34" s="19" t="s">
        <v>474</v>
      </c>
      <c r="G34" s="36">
        <v>23.570226039551585</v>
      </c>
      <c r="H34" s="36">
        <v>18.633899812498246</v>
      </c>
      <c r="I34" s="36">
        <v>21.650635094610966</v>
      </c>
      <c r="K34" s="42" t="s">
        <v>468</v>
      </c>
      <c r="L34" s="39">
        <v>5.5</v>
      </c>
      <c r="M34" s="39">
        <v>26.246692913372705</v>
      </c>
      <c r="N34" s="39">
        <v>6.289320754704403</v>
      </c>
      <c r="O34" s="39">
        <v>6.5996632910744433</v>
      </c>
      <c r="P34" s="39">
        <v>25</v>
      </c>
      <c r="Q34" s="39">
        <v>32.113081446662825</v>
      </c>
      <c r="R34" s="39">
        <v>0</v>
      </c>
      <c r="S34" s="39">
        <v>0</v>
      </c>
      <c r="T34" s="39">
        <v>7.3124703228267682</v>
      </c>
      <c r="U34" s="39">
        <v>8.9752746785575059</v>
      </c>
      <c r="V34" s="39">
        <v>1.8633899812498247</v>
      </c>
      <c r="W34" s="39">
        <v>1.8633899812498247</v>
      </c>
      <c r="X34" s="39">
        <v>23.570226039551585</v>
      </c>
      <c r="Y34" s="39">
        <v>28.345585586158247</v>
      </c>
      <c r="Z34" s="39">
        <v>24.452334585202017</v>
      </c>
      <c r="AA34" s="39">
        <v>9.428090415820634</v>
      </c>
      <c r="AB34" s="39">
        <v>11.547005383792516</v>
      </c>
      <c r="AC34" s="39">
        <v>13.844373104863458</v>
      </c>
      <c r="AD34" s="39">
        <v>3.7267799624996494</v>
      </c>
      <c r="AE34" s="39">
        <v>7.4535599249992988</v>
      </c>
    </row>
    <row r="35" spans="1:31" x14ac:dyDescent="0.2">
      <c r="A35" s="19" t="s">
        <v>468</v>
      </c>
      <c r="B35" s="36">
        <v>6.289320754704403</v>
      </c>
      <c r="C35" s="36">
        <v>6.5996632910744433</v>
      </c>
      <c r="D35" s="36">
        <v>6.7494855771055287</v>
      </c>
      <c r="F35" s="19" t="s">
        <v>468</v>
      </c>
      <c r="G35" s="36">
        <v>0</v>
      </c>
      <c r="H35" s="36">
        <v>0</v>
      </c>
      <c r="I35" s="36">
        <v>0</v>
      </c>
      <c r="K35" s="42" t="s">
        <v>473</v>
      </c>
      <c r="L35" s="39">
        <v>24.832774042918899</v>
      </c>
      <c r="M35" s="39">
        <v>20.899893673307421</v>
      </c>
      <c r="N35" s="39">
        <v>14.247806848775006</v>
      </c>
      <c r="O35" s="39">
        <v>4.0994579587496149</v>
      </c>
      <c r="P35" s="39">
        <v>0</v>
      </c>
      <c r="Q35" s="39">
        <v>18.633899812498246</v>
      </c>
      <c r="R35" s="39">
        <v>0</v>
      </c>
      <c r="S35" s="39">
        <v>0</v>
      </c>
      <c r="T35" s="39">
        <v>3.7267799624996494</v>
      </c>
      <c r="U35" s="39">
        <v>6.2915286960589585</v>
      </c>
      <c r="V35" s="39">
        <v>1.8633899812498247</v>
      </c>
      <c r="W35" s="39">
        <v>6.4549722436790278</v>
      </c>
      <c r="X35" s="39">
        <v>6.0667582410670988</v>
      </c>
      <c r="Y35" s="39">
        <v>7.6376261582597333</v>
      </c>
      <c r="Z35" s="39">
        <v>23.273733406281568</v>
      </c>
      <c r="AA35" s="39">
        <v>19.87810073646094</v>
      </c>
      <c r="AB35" s="39">
        <v>0</v>
      </c>
      <c r="AC35" s="39">
        <v>0</v>
      </c>
      <c r="AD35" s="39">
        <v>3.7267799624996494</v>
      </c>
      <c r="AE35" s="39">
        <v>5</v>
      </c>
    </row>
    <row r="36" spans="1:31" x14ac:dyDescent="0.2">
      <c r="A36" s="19" t="s">
        <v>473</v>
      </c>
      <c r="B36" s="36">
        <v>14.247806848775006</v>
      </c>
      <c r="C36" s="36">
        <v>4.0994579587496149</v>
      </c>
      <c r="D36" s="36">
        <v>11.579135930149921</v>
      </c>
      <c r="F36" s="19" t="s">
        <v>473</v>
      </c>
      <c r="G36" s="36">
        <v>0</v>
      </c>
      <c r="H36" s="36">
        <v>0</v>
      </c>
      <c r="I36" s="36">
        <v>0</v>
      </c>
      <c r="K36" s="42" t="s">
        <v>471</v>
      </c>
      <c r="L36" s="39">
        <v>2.4206145913796355</v>
      </c>
      <c r="M36" s="39">
        <v>2.1650635094610968</v>
      </c>
      <c r="N36" s="39">
        <v>6.7777208558629791</v>
      </c>
      <c r="O36" s="39">
        <v>7</v>
      </c>
      <c r="P36" s="39">
        <v>12.358574958303242</v>
      </c>
      <c r="Q36" s="39">
        <v>2.5</v>
      </c>
      <c r="R36" s="39">
        <v>0</v>
      </c>
      <c r="S36" s="39">
        <v>21.650635094610966</v>
      </c>
      <c r="T36" s="39">
        <v>9.013878188659973</v>
      </c>
      <c r="U36" s="39">
        <v>8.9267855356785617</v>
      </c>
      <c r="V36" s="39">
        <v>6.3430572281826372</v>
      </c>
      <c r="W36" s="39">
        <v>6.1237243569579451</v>
      </c>
      <c r="X36" s="39">
        <v>5.5901699437494745</v>
      </c>
      <c r="Y36" s="39">
        <v>8.2915619758885004</v>
      </c>
      <c r="Z36" s="39">
        <v>16.393596310755001</v>
      </c>
      <c r="AA36" s="39">
        <v>10</v>
      </c>
      <c r="AB36" s="39">
        <v>10.606601717798213</v>
      </c>
      <c r="AC36" s="39">
        <v>7.5</v>
      </c>
      <c r="AD36" s="39">
        <v>8.5695682505013053</v>
      </c>
      <c r="AE36" s="39">
        <v>7.0710678118654755</v>
      </c>
    </row>
    <row r="37" spans="1:31" x14ac:dyDescent="0.2">
      <c r="A37" s="19" t="s">
        <v>471</v>
      </c>
      <c r="B37" s="36">
        <v>6.7777208558629791</v>
      </c>
      <c r="C37" s="36">
        <v>7</v>
      </c>
      <c r="D37" s="36">
        <v>6.902093080282885</v>
      </c>
      <c r="F37" s="19" t="s">
        <v>471</v>
      </c>
      <c r="G37" s="36">
        <v>0</v>
      </c>
      <c r="H37" s="36">
        <v>21.650635094610966</v>
      </c>
      <c r="I37" s="36">
        <v>13.819269959814166</v>
      </c>
      <c r="K37" s="42" t="s">
        <v>475</v>
      </c>
      <c r="L37" s="39">
        <v>5</v>
      </c>
      <c r="M37" s="39">
        <v>0</v>
      </c>
      <c r="N37" s="39">
        <v>4.7631397208144124</v>
      </c>
      <c r="O37" s="39">
        <v>10</v>
      </c>
      <c r="P37" s="39">
        <v>0</v>
      </c>
      <c r="Q37" s="39">
        <v>7.5</v>
      </c>
      <c r="R37" s="39">
        <v>25</v>
      </c>
      <c r="S37" s="39">
        <v>21.650635094610966</v>
      </c>
      <c r="T37" s="39">
        <v>2.5</v>
      </c>
      <c r="U37" s="39">
        <v>5</v>
      </c>
      <c r="V37" s="39">
        <v>5</v>
      </c>
      <c r="W37" s="39">
        <v>7.0710678118654755</v>
      </c>
      <c r="X37" s="39">
        <v>6.49519052838329</v>
      </c>
      <c r="Y37" s="39">
        <v>7.5</v>
      </c>
      <c r="Z37" s="39">
        <v>25.093574874855914</v>
      </c>
      <c r="AA37" s="39">
        <v>24.874685927665499</v>
      </c>
      <c r="AB37" s="39">
        <v>4.1457809879442502</v>
      </c>
      <c r="AC37" s="39">
        <v>0</v>
      </c>
      <c r="AD37" s="39">
        <v>5</v>
      </c>
      <c r="AE37" s="39">
        <v>4.3301270189221936</v>
      </c>
    </row>
    <row r="38" spans="1:31" x14ac:dyDescent="0.2">
      <c r="A38" s="19" t="s">
        <v>475</v>
      </c>
      <c r="B38" s="36">
        <v>4.7631397208144124</v>
      </c>
      <c r="C38" s="36">
        <v>10</v>
      </c>
      <c r="D38" s="36">
        <v>7.880950133074057</v>
      </c>
      <c r="F38" s="19" t="s">
        <v>475</v>
      </c>
      <c r="G38" s="36">
        <v>25</v>
      </c>
      <c r="H38" s="36">
        <v>21.650635094610966</v>
      </c>
      <c r="I38" s="36">
        <v>24.206145913796355</v>
      </c>
      <c r="K38" s="42" t="s">
        <v>464</v>
      </c>
      <c r="L38" s="39">
        <v>3.5355339059327378</v>
      </c>
      <c r="M38" s="39">
        <v>3.5355339059327378</v>
      </c>
      <c r="N38" s="39">
        <v>6.110100926607787</v>
      </c>
      <c r="O38" s="39">
        <v>6.4721626129825331</v>
      </c>
      <c r="P38" s="39">
        <v>10</v>
      </c>
      <c r="Q38" s="39">
        <v>2.1650635094610968</v>
      </c>
      <c r="R38" s="39">
        <v>0</v>
      </c>
      <c r="S38" s="39">
        <v>0</v>
      </c>
      <c r="T38" s="39">
        <v>11.456439237389599</v>
      </c>
      <c r="U38" s="39">
        <v>2.1650635094610968</v>
      </c>
      <c r="V38" s="39">
        <v>4.714045207910317</v>
      </c>
      <c r="W38" s="39">
        <v>5</v>
      </c>
      <c r="X38" s="39">
        <v>2.5</v>
      </c>
      <c r="Y38" s="39">
        <v>6.1237243569579451</v>
      </c>
      <c r="Z38" s="39">
        <v>15.920810978785667</v>
      </c>
      <c r="AA38" s="39">
        <v>14.648663192705788</v>
      </c>
      <c r="AB38" s="39">
        <v>15</v>
      </c>
      <c r="AC38" s="39">
        <v>25</v>
      </c>
      <c r="AD38" s="39">
        <v>6.8718427093627676</v>
      </c>
      <c r="AE38" s="39">
        <v>5</v>
      </c>
    </row>
    <row r="39" spans="1:31" x14ac:dyDescent="0.2">
      <c r="A39" s="19" t="s">
        <v>464</v>
      </c>
      <c r="B39" s="36">
        <v>6.110100926607787</v>
      </c>
      <c r="C39" s="36">
        <v>6.4721626129825331</v>
      </c>
      <c r="D39" s="36">
        <v>6.902093080282885</v>
      </c>
      <c r="F39" s="19" t="s">
        <v>464</v>
      </c>
      <c r="G39" s="36">
        <v>0</v>
      </c>
      <c r="H39" s="36">
        <v>0</v>
      </c>
      <c r="I39" s="36">
        <v>0</v>
      </c>
      <c r="K39" s="42" t="s">
        <v>472</v>
      </c>
      <c r="L39" s="39">
        <v>3.8188130791298667</v>
      </c>
      <c r="M39" s="39">
        <v>1.9507833184532708</v>
      </c>
      <c r="N39" s="39">
        <v>8.2462112512353212</v>
      </c>
      <c r="O39" s="39">
        <v>9.316949906249123</v>
      </c>
      <c r="P39" s="39">
        <v>0</v>
      </c>
      <c r="Q39" s="39">
        <v>0</v>
      </c>
      <c r="R39" s="39">
        <v>0</v>
      </c>
      <c r="S39" s="39">
        <v>19.720265943665389</v>
      </c>
      <c r="T39" s="39">
        <v>12.5</v>
      </c>
      <c r="U39" s="39">
        <v>4.487637339278753</v>
      </c>
      <c r="V39" s="39">
        <v>2.3570226039551585</v>
      </c>
      <c r="W39" s="39">
        <v>5</v>
      </c>
      <c r="X39" s="39">
        <v>6.8718427093627676</v>
      </c>
      <c r="Y39" s="39">
        <v>7.0710678118654755</v>
      </c>
      <c r="Z39" s="39">
        <v>24.776781245530842</v>
      </c>
      <c r="AA39" s="39">
        <v>27.537852736430512</v>
      </c>
      <c r="AB39" s="39">
        <v>3.4359213546813838</v>
      </c>
      <c r="AC39" s="39">
        <v>20.412414523193153</v>
      </c>
      <c r="AD39" s="39">
        <v>4.714045207910317</v>
      </c>
      <c r="AE39" s="39">
        <v>9.428090415820634</v>
      </c>
    </row>
    <row r="40" spans="1:31" x14ac:dyDescent="0.2">
      <c r="A40" s="19" t="s">
        <v>472</v>
      </c>
      <c r="B40" s="36">
        <v>8.2462112512353212</v>
      </c>
      <c r="C40" s="36">
        <v>9.316949906249123</v>
      </c>
      <c r="D40" s="36">
        <v>8.7982795035292121</v>
      </c>
      <c r="F40" s="19" t="s">
        <v>472</v>
      </c>
      <c r="G40" s="36">
        <v>0</v>
      </c>
      <c r="H40" s="36">
        <v>19.720265943665389</v>
      </c>
      <c r="I40" s="36">
        <v>15.456030825826172</v>
      </c>
      <c r="K40" s="42" t="s">
        <v>479</v>
      </c>
      <c r="L40" s="39">
        <v>31.818156164812489</v>
      </c>
      <c r="M40" s="39">
        <v>32.903900478008175</v>
      </c>
      <c r="N40" s="39">
        <v>5.1854497287013483</v>
      </c>
      <c r="O40" s="39">
        <v>9.7575548444889542</v>
      </c>
      <c r="P40" s="39">
        <v>15.713484026367722</v>
      </c>
      <c r="Q40" s="39">
        <v>0</v>
      </c>
      <c r="R40" s="39">
        <v>15.713484026367722</v>
      </c>
      <c r="S40" s="39">
        <v>23.570226039551585</v>
      </c>
      <c r="T40" s="39">
        <v>1.5713484026367723</v>
      </c>
      <c r="U40" s="39">
        <v>2.0786985482077451</v>
      </c>
      <c r="V40" s="39">
        <v>7.3702773119008889</v>
      </c>
      <c r="W40" s="39">
        <v>7.4535599249992988</v>
      </c>
      <c r="X40" s="39">
        <v>17.795130420052185</v>
      </c>
      <c r="Y40" s="39">
        <v>10.540925533894598</v>
      </c>
      <c r="Z40" s="39">
        <v>24.328512967501251</v>
      </c>
      <c r="AA40" s="39">
        <v>22.895899681432528</v>
      </c>
      <c r="AB40" s="39">
        <v>0</v>
      </c>
      <c r="AC40" s="39">
        <v>0</v>
      </c>
      <c r="AD40" s="39">
        <v>10.657403385139377</v>
      </c>
      <c r="AE40" s="39">
        <v>10.999438818457406</v>
      </c>
    </row>
    <row r="41" spans="1:31" x14ac:dyDescent="0.2">
      <c r="A41" s="19" t="s">
        <v>479</v>
      </c>
      <c r="B41" s="36">
        <v>5.1854497287013483</v>
      </c>
      <c r="C41" s="36">
        <v>9.7575548444889542</v>
      </c>
      <c r="D41" s="36">
        <v>8.2740483768956707</v>
      </c>
      <c r="F41" s="19" t="s">
        <v>479</v>
      </c>
      <c r="G41" s="36">
        <v>15.713484026367722</v>
      </c>
      <c r="H41" s="36">
        <v>23.570226039551585</v>
      </c>
      <c r="I41" s="36">
        <v>24.374901076089227</v>
      </c>
      <c r="K41" s="42" t="s">
        <v>467</v>
      </c>
      <c r="L41" s="39">
        <v>5.5</v>
      </c>
      <c r="M41" s="39">
        <v>5.5</v>
      </c>
      <c r="N41" s="39">
        <v>6.5996632910744433</v>
      </c>
      <c r="O41" s="39">
        <v>28.09952550014561</v>
      </c>
      <c r="P41" s="39">
        <v>13.043729868748773</v>
      </c>
      <c r="Q41" s="39">
        <v>12.829003598617211</v>
      </c>
      <c r="R41" s="39">
        <v>0</v>
      </c>
      <c r="S41" s="39">
        <v>18.633899812498246</v>
      </c>
      <c r="T41" s="39">
        <v>8.0363756341607964</v>
      </c>
      <c r="U41" s="39">
        <v>0</v>
      </c>
      <c r="V41" s="39">
        <v>0</v>
      </c>
      <c r="W41" s="39">
        <v>6.8718427093627676</v>
      </c>
      <c r="X41" s="39">
        <v>2.3570226039551585</v>
      </c>
      <c r="Y41" s="39">
        <v>6.8718427093627676</v>
      </c>
      <c r="Z41" s="39">
        <v>28.867513459481287</v>
      </c>
      <c r="AA41" s="39">
        <v>13.969212178533509</v>
      </c>
      <c r="AB41" s="39">
        <v>10.960788698304921</v>
      </c>
      <c r="AC41" s="39">
        <v>9.428090415820634</v>
      </c>
      <c r="AD41" s="39">
        <v>6.8718427093627676</v>
      </c>
      <c r="AE41" s="39">
        <v>0</v>
      </c>
    </row>
    <row r="42" spans="1:31" x14ac:dyDescent="0.2">
      <c r="A42" s="19" t="s">
        <v>467</v>
      </c>
      <c r="B42" s="36">
        <v>6.5996632910744433</v>
      </c>
      <c r="C42" s="36">
        <v>28.09952550014561</v>
      </c>
      <c r="D42" s="36">
        <v>27.490781283105715</v>
      </c>
      <c r="F42" s="19" t="s">
        <v>467</v>
      </c>
      <c r="G42" s="36">
        <v>0</v>
      </c>
      <c r="H42" s="36">
        <v>18.633899812498246</v>
      </c>
      <c r="I42" s="36">
        <v>23.258809561588102</v>
      </c>
    </row>
    <row r="43" spans="1:31" x14ac:dyDescent="0.2">
      <c r="A43" s="19" t="s">
        <v>462</v>
      </c>
      <c r="B43" s="36">
        <v>14.873293125423439</v>
      </c>
      <c r="C43" s="36">
        <v>17.937821526506291</v>
      </c>
      <c r="D43" s="36">
        <v>16.509583904208391</v>
      </c>
      <c r="F43" s="19" t="s">
        <v>462</v>
      </c>
      <c r="G43" s="36">
        <v>15.77256419269999</v>
      </c>
      <c r="H43" s="36">
        <v>23.962529209631629</v>
      </c>
      <c r="I43" s="36">
        <v>21.312134189515405</v>
      </c>
      <c r="K43" s="41">
        <v>100</v>
      </c>
      <c r="R43" s="41">
        <v>100</v>
      </c>
      <c r="Y43">
        <v>100</v>
      </c>
    </row>
    <row r="44" spans="1:31" x14ac:dyDescent="0.2">
      <c r="K44" s="39" t="s">
        <v>501</v>
      </c>
      <c r="L44" s="43" t="s">
        <v>2</v>
      </c>
      <c r="M44" s="44" t="s">
        <v>3</v>
      </c>
      <c r="N44" s="45" t="s">
        <v>4</v>
      </c>
      <c r="O44" s="46" t="s">
        <v>5</v>
      </c>
      <c r="P44" s="30" t="s">
        <v>6</v>
      </c>
      <c r="R44" s="39" t="s">
        <v>502</v>
      </c>
      <c r="S44" s="43" t="s">
        <v>2</v>
      </c>
      <c r="T44" s="44" t="s">
        <v>3</v>
      </c>
      <c r="U44" s="45" t="s">
        <v>4</v>
      </c>
      <c r="V44" s="46" t="s">
        <v>5</v>
      </c>
      <c r="W44" s="30" t="s">
        <v>6</v>
      </c>
      <c r="Y44" s="39" t="s">
        <v>500</v>
      </c>
      <c r="Z44" s="43" t="s">
        <v>2</v>
      </c>
      <c r="AA44" s="44" t="s">
        <v>3</v>
      </c>
      <c r="AB44" s="45" t="s">
        <v>4</v>
      </c>
      <c r="AC44" s="46" t="s">
        <v>5</v>
      </c>
      <c r="AD44" s="30" t="s">
        <v>6</v>
      </c>
    </row>
    <row r="45" spans="1:31" x14ac:dyDescent="0.2">
      <c r="K45" s="42" t="s">
        <v>477</v>
      </c>
      <c r="L45" s="47">
        <f>M27+L27</f>
        <v>17.593555682498266</v>
      </c>
      <c r="M45" s="47">
        <f>Q27+P27</f>
        <v>43.367154201421641</v>
      </c>
      <c r="N45" s="47">
        <f>U27+T27</f>
        <v>16.264100950401318</v>
      </c>
      <c r="O45" s="47">
        <f>Y27+X27</f>
        <v>40.892609811115548</v>
      </c>
      <c r="P45" s="47">
        <f>AE27+AD27</f>
        <v>23.535956114034356</v>
      </c>
      <c r="R45" s="42" t="s">
        <v>477</v>
      </c>
      <c r="S45" s="47">
        <f>L45/2</f>
        <v>8.7967778412491331</v>
      </c>
      <c r="T45" s="47">
        <f t="shared" ref="T45:W59" si="0">M45/2</f>
        <v>21.683577100710821</v>
      </c>
      <c r="U45" s="47">
        <f t="shared" si="0"/>
        <v>8.1320504752006588</v>
      </c>
      <c r="V45" s="47">
        <f t="shared" si="0"/>
        <v>20.446304905557774</v>
      </c>
      <c r="W45" s="47">
        <f t="shared" si="0"/>
        <v>11.767978057017178</v>
      </c>
      <c r="Y45" s="42" t="s">
        <v>477</v>
      </c>
      <c r="Z45" s="47">
        <v>1.714191872466774</v>
      </c>
      <c r="AA45" s="47">
        <v>-7.7323219464317212</v>
      </c>
      <c r="AB45" s="47">
        <v>2.1540701027546012</v>
      </c>
      <c r="AC45" s="47">
        <v>-1.5038560493818025</v>
      </c>
      <c r="AD45" s="47">
        <v>4.3933358833278948</v>
      </c>
    </row>
    <row r="46" spans="1:31" x14ac:dyDescent="0.2">
      <c r="K46" s="42" t="s">
        <v>476</v>
      </c>
      <c r="L46" s="47">
        <f t="shared" ref="L46:L59" si="1">M28+L28</f>
        <v>46.358062597159545</v>
      </c>
      <c r="M46" s="47">
        <f t="shared" ref="M46:M59" si="2">Q28+P28</f>
        <v>45.856781008407324</v>
      </c>
      <c r="N46" s="47">
        <f t="shared" ref="N46:N59" si="3">U28+T28</f>
        <v>23.475375950648498</v>
      </c>
      <c r="O46" s="47">
        <f t="shared" ref="O46:O59" si="4">Y28+X28</f>
        <v>12.09103162324865</v>
      </c>
      <c r="P46" s="47">
        <f t="shared" ref="P46:P59" si="5">AE28+AD28</f>
        <v>19.843134832984429</v>
      </c>
      <c r="R46" s="42" t="s">
        <v>476</v>
      </c>
      <c r="S46" s="47">
        <f t="shared" ref="S46:S59" si="6">L46/2</f>
        <v>23.179031298579773</v>
      </c>
      <c r="T46" s="47">
        <f t="shared" si="0"/>
        <v>22.928390504203662</v>
      </c>
      <c r="U46" s="47">
        <f t="shared" si="0"/>
        <v>11.737687975324249</v>
      </c>
      <c r="V46" s="47">
        <f t="shared" si="0"/>
        <v>6.0455158116243251</v>
      </c>
      <c r="W46" s="47">
        <f t="shared" si="0"/>
        <v>9.9215674164922145</v>
      </c>
      <c r="Y46" s="42" t="s">
        <v>476</v>
      </c>
      <c r="Z46" s="47">
        <v>5.6034616299067785</v>
      </c>
      <c r="AA46" s="47">
        <v>-2.5555108191853897</v>
      </c>
      <c r="AB46" s="47">
        <v>-4.808895296813402</v>
      </c>
      <c r="AC46" s="47">
        <v>3.5214633727473448</v>
      </c>
      <c r="AD46" s="47">
        <v>0</v>
      </c>
    </row>
    <row r="47" spans="1:31" x14ac:dyDescent="0.2">
      <c r="A47" s="18" t="s">
        <v>1</v>
      </c>
      <c r="B47" s="19">
        <v>0</v>
      </c>
      <c r="F47" s="18" t="s">
        <v>1</v>
      </c>
      <c r="G47" s="19">
        <v>0</v>
      </c>
      <c r="K47" s="42" t="s">
        <v>466</v>
      </c>
      <c r="L47" s="47">
        <f t="shared" si="1"/>
        <v>8.7769713393443709</v>
      </c>
      <c r="M47" s="47">
        <f t="shared" si="2"/>
        <v>37.72796520814758</v>
      </c>
      <c r="N47" s="47">
        <f t="shared" si="3"/>
        <v>10.241753191835983</v>
      </c>
      <c r="O47" s="47">
        <f t="shared" si="4"/>
        <v>23.845426244494909</v>
      </c>
      <c r="P47" s="47">
        <f t="shared" si="5"/>
        <v>9.714045207910317</v>
      </c>
      <c r="R47" s="42" t="s">
        <v>466</v>
      </c>
      <c r="S47" s="47">
        <f t="shared" si="6"/>
        <v>4.3884856696721855</v>
      </c>
      <c r="T47" s="47">
        <f t="shared" si="0"/>
        <v>18.86398260407379</v>
      </c>
      <c r="U47" s="47">
        <f t="shared" si="0"/>
        <v>5.1208765959179914</v>
      </c>
      <c r="V47" s="47">
        <f t="shared" si="0"/>
        <v>11.922713122247455</v>
      </c>
      <c r="W47" s="47">
        <f t="shared" si="0"/>
        <v>4.8570226039551585</v>
      </c>
      <c r="Y47" s="42" t="s">
        <v>466</v>
      </c>
      <c r="Z47" s="47">
        <v>1.1393451810846384</v>
      </c>
      <c r="AA47" s="47">
        <v>-0.46016558315108824</v>
      </c>
      <c r="AB47" s="47">
        <v>0.81366277601534964</v>
      </c>
      <c r="AC47" s="47">
        <v>-3.0287662498335859</v>
      </c>
      <c r="AD47" s="47">
        <v>-0.285954792089683</v>
      </c>
    </row>
    <row r="48" spans="1:31" x14ac:dyDescent="0.2">
      <c r="K48" s="42" t="s">
        <v>469</v>
      </c>
      <c r="L48" s="47">
        <f t="shared" si="1"/>
        <v>24.221712532863801</v>
      </c>
      <c r="M48" s="47">
        <f t="shared" si="2"/>
        <v>47.14045207910317</v>
      </c>
      <c r="N48" s="47">
        <f t="shared" si="3"/>
        <v>15.791081874376452</v>
      </c>
      <c r="O48" s="47">
        <f t="shared" si="4"/>
        <v>16.850834320114558</v>
      </c>
      <c r="P48" s="47">
        <f t="shared" si="5"/>
        <v>6.8493488921877521</v>
      </c>
      <c r="R48" s="42" t="s">
        <v>469</v>
      </c>
      <c r="S48" s="47">
        <f t="shared" si="6"/>
        <v>12.110856266431901</v>
      </c>
      <c r="T48" s="47">
        <f t="shared" si="0"/>
        <v>23.570226039551585</v>
      </c>
      <c r="U48" s="47">
        <f t="shared" si="0"/>
        <v>7.8955409371882261</v>
      </c>
      <c r="V48" s="47">
        <f t="shared" si="0"/>
        <v>8.4254171600572789</v>
      </c>
      <c r="W48" s="47">
        <f t="shared" si="0"/>
        <v>3.4246744460938761</v>
      </c>
      <c r="Y48" s="42" t="s">
        <v>469</v>
      </c>
      <c r="Z48" s="47">
        <v>24.221712532863801</v>
      </c>
      <c r="AA48" s="47">
        <v>0</v>
      </c>
      <c r="AB48" s="47">
        <v>0.15636267496501954</v>
      </c>
      <c r="AC48" s="47">
        <v>0</v>
      </c>
      <c r="AD48" s="47">
        <v>-6.8493488921877521</v>
      </c>
    </row>
    <row r="49" spans="1:30" x14ac:dyDescent="0.2">
      <c r="A49" s="18" t="s">
        <v>495</v>
      </c>
      <c r="B49" s="18" t="s">
        <v>482</v>
      </c>
      <c r="F49" s="18" t="s">
        <v>496</v>
      </c>
      <c r="G49" s="18" t="s">
        <v>482</v>
      </c>
      <c r="K49" s="42" t="s">
        <v>470</v>
      </c>
      <c r="L49" s="47">
        <f t="shared" si="1"/>
        <v>17.51224404464795</v>
      </c>
      <c r="M49" s="47">
        <f t="shared" si="2"/>
        <v>38.849552748369106</v>
      </c>
      <c r="N49" s="47">
        <f t="shared" si="3"/>
        <v>23.095773304867905</v>
      </c>
      <c r="O49" s="47">
        <f t="shared" si="4"/>
        <v>33.288760736404825</v>
      </c>
      <c r="P49" s="47">
        <f t="shared" si="5"/>
        <v>11.585887917273084</v>
      </c>
      <c r="R49" s="42" t="s">
        <v>470</v>
      </c>
      <c r="S49" s="47">
        <f t="shared" si="6"/>
        <v>8.7561220223239751</v>
      </c>
      <c r="T49" s="47">
        <f t="shared" si="0"/>
        <v>19.424776374184553</v>
      </c>
      <c r="U49" s="47">
        <f t="shared" si="0"/>
        <v>11.547886652433952</v>
      </c>
      <c r="V49" s="47">
        <f t="shared" si="0"/>
        <v>16.644380368202413</v>
      </c>
      <c r="W49" s="47">
        <f t="shared" si="0"/>
        <v>5.7929439586365419</v>
      </c>
      <c r="Y49" s="42" t="s">
        <v>470</v>
      </c>
      <c r="Z49" s="47">
        <v>0.5155123326719977</v>
      </c>
      <c r="AA49" s="47">
        <v>-2.1450268391270413</v>
      </c>
      <c r="AB49" s="47">
        <v>-4.2395924732266366</v>
      </c>
      <c r="AC49" s="47">
        <v>-13.780927551872118</v>
      </c>
      <c r="AD49" s="47">
        <v>2.1577975014524506</v>
      </c>
    </row>
    <row r="50" spans="1:30" x14ac:dyDescent="0.2">
      <c r="A50" s="18" t="s">
        <v>465</v>
      </c>
      <c r="B50" t="s">
        <v>481</v>
      </c>
      <c r="C50" t="s">
        <v>480</v>
      </c>
      <c r="D50" t="s">
        <v>462</v>
      </c>
      <c r="F50" s="18" t="s">
        <v>465</v>
      </c>
      <c r="G50" t="s">
        <v>481</v>
      </c>
      <c r="H50" t="s">
        <v>480</v>
      </c>
      <c r="I50" t="s">
        <v>462</v>
      </c>
      <c r="K50" s="42" t="s">
        <v>478</v>
      </c>
      <c r="L50" s="47">
        <f t="shared" si="1"/>
        <v>55.74206029714388</v>
      </c>
      <c r="M50" s="47">
        <f t="shared" si="2"/>
        <v>31.57924815997896</v>
      </c>
      <c r="N50" s="47">
        <f t="shared" si="3"/>
        <v>20.61355515345425</v>
      </c>
      <c r="O50" s="47">
        <f t="shared" si="4"/>
        <v>41.69039448958334</v>
      </c>
      <c r="P50" s="47">
        <f t="shared" si="5"/>
        <v>19.289823171685498</v>
      </c>
      <c r="R50" s="42" t="s">
        <v>478</v>
      </c>
      <c r="S50" s="47">
        <f t="shared" si="6"/>
        <v>27.87103014857194</v>
      </c>
      <c r="T50" s="47">
        <f t="shared" si="0"/>
        <v>15.78962407998948</v>
      </c>
      <c r="U50" s="47">
        <f t="shared" si="0"/>
        <v>10.306777576727125</v>
      </c>
      <c r="V50" s="47">
        <f t="shared" si="0"/>
        <v>20.84519724479167</v>
      </c>
      <c r="W50" s="47">
        <f t="shared" si="0"/>
        <v>9.644911585842749</v>
      </c>
      <c r="Y50" s="42" t="s">
        <v>478</v>
      </c>
      <c r="Z50" s="47">
        <v>17.028168318956446</v>
      </c>
      <c r="AA50" s="47">
        <v>-1.2314697516508204</v>
      </c>
      <c r="AB50" s="47">
        <v>1.4972767822484148</v>
      </c>
      <c r="AC50" s="47">
        <v>5.7892957753533167</v>
      </c>
      <c r="AD50" s="47">
        <v>1.7920278961036953</v>
      </c>
    </row>
    <row r="51" spans="1:30" x14ac:dyDescent="0.2">
      <c r="A51" s="19" t="s">
        <v>477</v>
      </c>
      <c r="B51" s="36">
        <v>7.1190078036790734</v>
      </c>
      <c r="C51" s="36">
        <v>10.978230365141432</v>
      </c>
      <c r="D51" s="36">
        <v>9.5535250703518475</v>
      </c>
      <c r="F51" s="19" t="s">
        <v>477</v>
      </c>
      <c r="G51" s="36">
        <v>12.07010770457331</v>
      </c>
      <c r="H51" s="36">
        <v>21.93037523675077</v>
      </c>
      <c r="I51" s="36">
        <v>18.176954146662236</v>
      </c>
      <c r="K51" s="42" t="s">
        <v>474</v>
      </c>
      <c r="L51" s="47">
        <f t="shared" si="1"/>
        <v>8.8581409065946701</v>
      </c>
      <c r="M51" s="47">
        <f t="shared" si="2"/>
        <v>37.748022320985335</v>
      </c>
      <c r="N51" s="47">
        <f t="shared" si="3"/>
        <v>24.714045207910317</v>
      </c>
      <c r="O51" s="47">
        <f t="shared" si="4"/>
        <v>9.8235742038061264</v>
      </c>
      <c r="P51" s="47">
        <f t="shared" si="5"/>
        <v>7.6376261582597333</v>
      </c>
      <c r="R51" s="42" t="s">
        <v>474</v>
      </c>
      <c r="S51" s="47">
        <f t="shared" si="6"/>
        <v>4.4290704532973351</v>
      </c>
      <c r="T51" s="47">
        <f t="shared" si="0"/>
        <v>18.874011160492667</v>
      </c>
      <c r="U51" s="47">
        <f t="shared" si="0"/>
        <v>12.357022603955159</v>
      </c>
      <c r="V51" s="47">
        <f t="shared" si="0"/>
        <v>4.9117871019030632</v>
      </c>
      <c r="W51" s="47">
        <f t="shared" si="0"/>
        <v>3.8188130791298667</v>
      </c>
      <c r="Y51" s="42" t="s">
        <v>474</v>
      </c>
      <c r="Z51" s="47">
        <v>-0.80277692419828917</v>
      </c>
      <c r="AA51" s="47">
        <v>1.6925095663454428</v>
      </c>
      <c r="AB51" s="47">
        <v>-15.285954792089683</v>
      </c>
      <c r="AC51" s="47">
        <v>0.84829952524862051</v>
      </c>
      <c r="AD51" s="47">
        <v>-7.6376261582597333</v>
      </c>
    </row>
    <row r="52" spans="1:30" x14ac:dyDescent="0.2">
      <c r="A52" s="19" t="s">
        <v>476</v>
      </c>
      <c r="B52" s="36">
        <v>6.3430572281826372</v>
      </c>
      <c r="C52" s="36">
        <v>12.484365222148861</v>
      </c>
      <c r="D52" s="36">
        <v>10.825317547305483</v>
      </c>
      <c r="F52" s="19" t="s">
        <v>476</v>
      </c>
      <c r="G52" s="36">
        <v>21.423920626253263</v>
      </c>
      <c r="H52" s="36">
        <v>12.99038105676658</v>
      </c>
      <c r="I52" s="36">
        <v>18.046705897476137</v>
      </c>
      <c r="K52" s="42" t="s">
        <v>468</v>
      </c>
      <c r="L52" s="47">
        <f t="shared" si="1"/>
        <v>31.746692913372705</v>
      </c>
      <c r="M52" s="47">
        <f t="shared" si="2"/>
        <v>57.113081446662825</v>
      </c>
      <c r="N52" s="47">
        <f t="shared" si="3"/>
        <v>16.287745001384273</v>
      </c>
      <c r="O52" s="47">
        <f t="shared" si="4"/>
        <v>51.915811625709836</v>
      </c>
      <c r="P52" s="47">
        <f t="shared" si="5"/>
        <v>11.180339887498949</v>
      </c>
      <c r="R52" s="42" t="s">
        <v>468</v>
      </c>
      <c r="S52" s="47">
        <f t="shared" si="6"/>
        <v>15.873346456686352</v>
      </c>
      <c r="T52" s="47">
        <f t="shared" si="0"/>
        <v>28.556540723331413</v>
      </c>
      <c r="U52" s="47">
        <f t="shared" si="0"/>
        <v>8.1438725006921366</v>
      </c>
      <c r="V52" s="47">
        <f t="shared" si="0"/>
        <v>25.957905812854918</v>
      </c>
      <c r="W52" s="47">
        <f t="shared" si="0"/>
        <v>5.5901699437494745</v>
      </c>
      <c r="Y52" s="42" t="s">
        <v>468</v>
      </c>
      <c r="Z52" s="47">
        <v>20.746692913372705</v>
      </c>
      <c r="AA52" s="47">
        <v>7.1130814466628252</v>
      </c>
      <c r="AB52" s="47">
        <v>1.6628043557307377</v>
      </c>
      <c r="AC52" s="47">
        <v>4.7753595466066621</v>
      </c>
      <c r="AD52" s="47">
        <v>3.7267799624996494</v>
      </c>
    </row>
    <row r="53" spans="1:30" x14ac:dyDescent="0.2">
      <c r="A53" s="19" t="s">
        <v>466</v>
      </c>
      <c r="B53" s="36">
        <v>4.714045207910317</v>
      </c>
      <c r="C53" s="36">
        <v>3.7267799624996494</v>
      </c>
      <c r="D53" s="36">
        <v>4.9300664859163472</v>
      </c>
      <c r="F53" s="19" t="s">
        <v>466</v>
      </c>
      <c r="G53" s="36">
        <v>22.449944320643649</v>
      </c>
      <c r="H53" s="36">
        <v>18.80085695446413</v>
      </c>
      <c r="I53" s="36">
        <v>23.239678238480394</v>
      </c>
      <c r="K53" s="42" t="s">
        <v>473</v>
      </c>
      <c r="L53" s="47">
        <f t="shared" si="1"/>
        <v>45.732667716226317</v>
      </c>
      <c r="M53" s="47">
        <f t="shared" si="2"/>
        <v>18.633899812498246</v>
      </c>
      <c r="N53" s="47">
        <f t="shared" si="3"/>
        <v>10.018308658558608</v>
      </c>
      <c r="O53" s="47">
        <f t="shared" si="4"/>
        <v>13.704384399326832</v>
      </c>
      <c r="P53" s="47">
        <f t="shared" si="5"/>
        <v>8.7267799624996485</v>
      </c>
      <c r="R53" s="42" t="s">
        <v>473</v>
      </c>
      <c r="S53" s="47">
        <f t="shared" si="6"/>
        <v>22.866333858113158</v>
      </c>
      <c r="T53" s="47">
        <f t="shared" si="0"/>
        <v>9.316949906249123</v>
      </c>
      <c r="U53" s="47">
        <f t="shared" si="0"/>
        <v>5.0091543292793039</v>
      </c>
      <c r="V53" s="47">
        <f t="shared" si="0"/>
        <v>6.8521921996634161</v>
      </c>
      <c r="W53" s="47">
        <f t="shared" si="0"/>
        <v>4.3633899812498242</v>
      </c>
      <c r="Y53" s="42" t="s">
        <v>473</v>
      </c>
      <c r="Z53" s="47">
        <v>-3.9328803696114782</v>
      </c>
      <c r="AA53" s="47">
        <v>18.633899812498246</v>
      </c>
      <c r="AB53" s="47">
        <v>2.5647487335593091</v>
      </c>
      <c r="AC53" s="47">
        <v>1.5708679171926345</v>
      </c>
      <c r="AD53" s="47">
        <v>1.2732200375003506</v>
      </c>
    </row>
    <row r="54" spans="1:30" x14ac:dyDescent="0.2">
      <c r="A54" s="19" t="s">
        <v>469</v>
      </c>
      <c r="B54" s="36">
        <v>5.3287016925696884</v>
      </c>
      <c r="C54" s="36">
        <v>6.666666666666667</v>
      </c>
      <c r="D54" s="36">
        <v>8.7884955664202078</v>
      </c>
      <c r="F54" s="19" t="s">
        <v>469</v>
      </c>
      <c r="G54" s="36">
        <v>18.324913891634047</v>
      </c>
      <c r="H54" s="36">
        <v>20.412414523193153</v>
      </c>
      <c r="I54" s="36">
        <v>19.899438542858128</v>
      </c>
      <c r="K54" s="42" t="s">
        <v>471</v>
      </c>
      <c r="L54" s="47">
        <f t="shared" si="1"/>
        <v>4.5856781008407328</v>
      </c>
      <c r="M54" s="47">
        <f t="shared" si="2"/>
        <v>14.858574958303242</v>
      </c>
      <c r="N54" s="47">
        <f t="shared" si="3"/>
        <v>17.940663724338535</v>
      </c>
      <c r="O54" s="47">
        <f t="shared" si="4"/>
        <v>13.881731919637975</v>
      </c>
      <c r="P54" s="47">
        <f t="shared" si="5"/>
        <v>15.640636062366781</v>
      </c>
      <c r="R54" s="42" t="s">
        <v>471</v>
      </c>
      <c r="S54" s="47">
        <f t="shared" si="6"/>
        <v>2.2928390504203664</v>
      </c>
      <c r="T54" s="47">
        <f t="shared" si="0"/>
        <v>7.429287479151621</v>
      </c>
      <c r="U54" s="47">
        <f t="shared" si="0"/>
        <v>8.9703318621692674</v>
      </c>
      <c r="V54" s="47">
        <f t="shared" si="0"/>
        <v>6.9408659598189875</v>
      </c>
      <c r="W54" s="47">
        <f t="shared" si="0"/>
        <v>7.8203180311833904</v>
      </c>
      <c r="Y54" s="42" t="s">
        <v>471</v>
      </c>
      <c r="Z54" s="47">
        <v>-0.2555510819185387</v>
      </c>
      <c r="AA54" s="47">
        <v>-9.858574958303242</v>
      </c>
      <c r="AB54" s="47">
        <v>-8.7092652981411334E-2</v>
      </c>
      <c r="AC54" s="47">
        <v>2.7013920321390259</v>
      </c>
      <c r="AD54" s="47">
        <v>-1.4985004386358298</v>
      </c>
    </row>
    <row r="55" spans="1:30" x14ac:dyDescent="0.2">
      <c r="A55" s="19" t="s">
        <v>470</v>
      </c>
      <c r="B55" s="36">
        <v>3.7267799624996494</v>
      </c>
      <c r="C55" s="36">
        <v>6.8718427093627676</v>
      </c>
      <c r="D55" s="36">
        <v>7.4535599249992988</v>
      </c>
      <c r="F55" s="19" t="s">
        <v>470</v>
      </c>
      <c r="G55" s="36">
        <v>15.388487760516156</v>
      </c>
      <c r="H55" s="36">
        <v>11.456439237389599</v>
      </c>
      <c r="I55" s="36">
        <v>13.667682889047271</v>
      </c>
      <c r="K55" s="42" t="s">
        <v>475</v>
      </c>
      <c r="L55" s="47">
        <f t="shared" si="1"/>
        <v>5</v>
      </c>
      <c r="M55" s="47">
        <f t="shared" si="2"/>
        <v>7.5</v>
      </c>
      <c r="N55" s="47">
        <f t="shared" si="3"/>
        <v>7.5</v>
      </c>
      <c r="O55" s="47">
        <f t="shared" si="4"/>
        <v>13.99519052838329</v>
      </c>
      <c r="P55" s="47">
        <f t="shared" si="5"/>
        <v>9.3301270189221945</v>
      </c>
      <c r="R55" s="42" t="s">
        <v>475</v>
      </c>
      <c r="S55" s="47">
        <f t="shared" si="6"/>
        <v>2.5</v>
      </c>
      <c r="T55" s="47">
        <f t="shared" si="0"/>
        <v>3.75</v>
      </c>
      <c r="U55" s="47">
        <f t="shared" si="0"/>
        <v>3.75</v>
      </c>
      <c r="V55" s="47">
        <f t="shared" si="0"/>
        <v>6.997595264191645</v>
      </c>
      <c r="W55" s="47">
        <f t="shared" si="0"/>
        <v>4.6650635094610973</v>
      </c>
      <c r="Y55" s="42" t="s">
        <v>475</v>
      </c>
      <c r="Z55" s="47">
        <v>-5</v>
      </c>
      <c r="AA55" s="47">
        <v>7.5</v>
      </c>
      <c r="AB55" s="47">
        <v>2.5</v>
      </c>
      <c r="AC55" s="47">
        <v>1.00480947161671</v>
      </c>
      <c r="AD55" s="47">
        <v>-0.66987298107780635</v>
      </c>
    </row>
    <row r="56" spans="1:30" x14ac:dyDescent="0.2">
      <c r="A56" s="19" t="s">
        <v>478</v>
      </c>
      <c r="B56" s="36">
        <v>5.6655772373253166</v>
      </c>
      <c r="C56" s="36">
        <v>6.666666666666667</v>
      </c>
      <c r="D56" s="36">
        <v>8.8932281075456228</v>
      </c>
      <c r="F56" s="19" t="s">
        <v>478</v>
      </c>
      <c r="G56" s="36">
        <v>9.5581391856029185</v>
      </c>
      <c r="H56" s="36">
        <v>26.977356760397743</v>
      </c>
      <c r="I56" s="36">
        <v>24.389141988056494</v>
      </c>
      <c r="K56" s="42" t="s">
        <v>464</v>
      </c>
      <c r="L56" s="47">
        <f t="shared" si="1"/>
        <v>7.0710678118654755</v>
      </c>
      <c r="M56" s="47">
        <f t="shared" si="2"/>
        <v>12.165063509461097</v>
      </c>
      <c r="N56" s="47">
        <f t="shared" si="3"/>
        <v>13.621502746850696</v>
      </c>
      <c r="O56" s="47">
        <f t="shared" si="4"/>
        <v>8.6237243569579451</v>
      </c>
      <c r="P56" s="47">
        <f t="shared" si="5"/>
        <v>11.871842709362767</v>
      </c>
      <c r="R56" s="42" t="s">
        <v>464</v>
      </c>
      <c r="S56" s="47">
        <f t="shared" si="6"/>
        <v>3.5355339059327378</v>
      </c>
      <c r="T56" s="47">
        <f t="shared" si="0"/>
        <v>6.0825317547305486</v>
      </c>
      <c r="U56" s="47">
        <f t="shared" si="0"/>
        <v>6.8107513734253482</v>
      </c>
      <c r="V56" s="47">
        <f t="shared" si="0"/>
        <v>4.3118621784789726</v>
      </c>
      <c r="W56" s="47">
        <f t="shared" si="0"/>
        <v>5.9359213546813834</v>
      </c>
      <c r="Y56" s="42" t="s">
        <v>464</v>
      </c>
      <c r="Z56" s="47">
        <v>0</v>
      </c>
      <c r="AA56" s="47">
        <v>-7.8349364905389027</v>
      </c>
      <c r="AB56" s="47">
        <v>-9.2913757279285019</v>
      </c>
      <c r="AC56" s="47">
        <v>3.6237243569579451</v>
      </c>
      <c r="AD56" s="47">
        <v>-1.8718427093627676</v>
      </c>
    </row>
    <row r="57" spans="1:30" x14ac:dyDescent="0.2">
      <c r="A57" s="19" t="s">
        <v>474</v>
      </c>
      <c r="B57" s="36">
        <v>10.274023338281628</v>
      </c>
      <c r="C57" s="36">
        <v>5.3359368645273735</v>
      </c>
      <c r="D57" s="36">
        <v>9.8160158244914548</v>
      </c>
      <c r="F57" s="19" t="s">
        <v>474</v>
      </c>
      <c r="G57" s="36">
        <v>15.745369689742652</v>
      </c>
      <c r="H57" s="36">
        <v>13.359349618234498</v>
      </c>
      <c r="I57" s="36">
        <v>15.184055965240498</v>
      </c>
      <c r="K57" s="42" t="s">
        <v>472</v>
      </c>
      <c r="L57" s="47">
        <f t="shared" si="1"/>
        <v>5.7695963975831379</v>
      </c>
      <c r="M57" s="47">
        <f t="shared" si="2"/>
        <v>0</v>
      </c>
      <c r="N57" s="47">
        <f t="shared" si="3"/>
        <v>16.987637339278752</v>
      </c>
      <c r="O57" s="47">
        <f t="shared" si="4"/>
        <v>13.942910521228242</v>
      </c>
      <c r="P57" s="47">
        <f t="shared" si="5"/>
        <v>14.142135623730951</v>
      </c>
      <c r="R57" s="42" t="s">
        <v>472</v>
      </c>
      <c r="S57" s="47">
        <f t="shared" si="6"/>
        <v>2.884798198791569</v>
      </c>
      <c r="T57" s="47">
        <f t="shared" si="0"/>
        <v>0</v>
      </c>
      <c r="U57" s="47">
        <f t="shared" si="0"/>
        <v>8.493818669639376</v>
      </c>
      <c r="V57" s="47">
        <f t="shared" si="0"/>
        <v>6.9714552606141211</v>
      </c>
      <c r="W57" s="47">
        <f t="shared" si="0"/>
        <v>7.0710678118654755</v>
      </c>
      <c r="Y57" s="42" t="s">
        <v>472</v>
      </c>
      <c r="Z57" s="47">
        <v>-1.8680297606765959</v>
      </c>
      <c r="AA57" s="47">
        <v>0</v>
      </c>
      <c r="AB57" s="47">
        <v>-8.0123626607212479</v>
      </c>
      <c r="AC57" s="47">
        <v>0.19922510250270786</v>
      </c>
      <c r="AD57" s="47">
        <v>4.714045207910317</v>
      </c>
    </row>
    <row r="58" spans="1:30" x14ac:dyDescent="0.2">
      <c r="A58" s="19" t="s">
        <v>468</v>
      </c>
      <c r="B58" s="36">
        <v>1.8633899812498247</v>
      </c>
      <c r="C58" s="36">
        <v>1.8633899812498247</v>
      </c>
      <c r="D58" s="36">
        <v>1.8633899812498247</v>
      </c>
      <c r="F58" s="19" t="s">
        <v>468</v>
      </c>
      <c r="G58" s="36">
        <v>24.452334585202017</v>
      </c>
      <c r="H58" s="36">
        <v>9.428090415820634</v>
      </c>
      <c r="I58" s="36">
        <v>20.151337148906247</v>
      </c>
      <c r="K58" s="42" t="s">
        <v>479</v>
      </c>
      <c r="L58" s="47">
        <f t="shared" si="1"/>
        <v>64.722056642820661</v>
      </c>
      <c r="M58" s="47">
        <f t="shared" si="2"/>
        <v>15.713484026367722</v>
      </c>
      <c r="N58" s="47">
        <f t="shared" si="3"/>
        <v>3.6500469508445175</v>
      </c>
      <c r="O58" s="47">
        <f t="shared" si="4"/>
        <v>28.336055953946783</v>
      </c>
      <c r="P58" s="47">
        <f t="shared" si="5"/>
        <v>21.656842203596781</v>
      </c>
      <c r="R58" s="42" t="s">
        <v>479</v>
      </c>
      <c r="S58" s="47">
        <f t="shared" si="6"/>
        <v>32.36102832141033</v>
      </c>
      <c r="T58" s="47">
        <f t="shared" si="0"/>
        <v>7.8567420131838608</v>
      </c>
      <c r="U58" s="47">
        <f t="shared" si="0"/>
        <v>1.8250234754222587</v>
      </c>
      <c r="V58" s="47">
        <f t="shared" si="0"/>
        <v>14.168027976973391</v>
      </c>
      <c r="W58" s="47">
        <f t="shared" si="0"/>
        <v>10.828421101798391</v>
      </c>
      <c r="Y58" s="42" t="s">
        <v>479</v>
      </c>
      <c r="Z58" s="47">
        <v>1.0857443131956863</v>
      </c>
      <c r="AA58" s="47">
        <v>-15.713484026367722</v>
      </c>
      <c r="AB58" s="47">
        <v>0.5073501455709728</v>
      </c>
      <c r="AC58" s="47">
        <v>-7.2542048861575879</v>
      </c>
      <c r="AD58" s="47">
        <v>0.34203543331802955</v>
      </c>
    </row>
    <row r="59" spans="1:30" x14ac:dyDescent="0.2">
      <c r="A59" s="19" t="s">
        <v>473</v>
      </c>
      <c r="B59" s="36">
        <v>1.8633899812498247</v>
      </c>
      <c r="C59" s="36">
        <v>6.4549722436790278</v>
      </c>
      <c r="D59" s="36">
        <v>6.6012414657311913</v>
      </c>
      <c r="F59" s="19" t="s">
        <v>473</v>
      </c>
      <c r="G59" s="36">
        <v>23.273733406281568</v>
      </c>
      <c r="H59" s="36">
        <v>19.87810073646094</v>
      </c>
      <c r="I59" s="36">
        <v>22.310155883712589</v>
      </c>
      <c r="K59" s="42" t="s">
        <v>467</v>
      </c>
      <c r="L59" s="47">
        <f t="shared" si="1"/>
        <v>11</v>
      </c>
      <c r="M59" s="47">
        <f t="shared" si="2"/>
        <v>25.872733467365983</v>
      </c>
      <c r="N59" s="47">
        <f t="shared" si="3"/>
        <v>8.0363756341607964</v>
      </c>
      <c r="O59" s="47">
        <f t="shared" si="4"/>
        <v>9.2288653133179253</v>
      </c>
      <c r="P59" s="47">
        <f t="shared" si="5"/>
        <v>6.8718427093627676</v>
      </c>
      <c r="R59" s="42" t="s">
        <v>467</v>
      </c>
      <c r="S59" s="47">
        <f t="shared" si="6"/>
        <v>5.5</v>
      </c>
      <c r="T59" s="47">
        <f t="shared" si="0"/>
        <v>12.936366733682991</v>
      </c>
      <c r="U59" s="47">
        <f t="shared" si="0"/>
        <v>4.0181878170803982</v>
      </c>
      <c r="V59" s="47">
        <f t="shared" si="0"/>
        <v>4.6144326566589626</v>
      </c>
      <c r="W59" s="47">
        <f t="shared" si="0"/>
        <v>3.4359213546813838</v>
      </c>
      <c r="Y59" s="42" t="s">
        <v>467</v>
      </c>
      <c r="Z59" s="47">
        <v>0</v>
      </c>
      <c r="AA59" s="47">
        <v>-0.2147262701315622</v>
      </c>
      <c r="AB59" s="47">
        <v>-8.0363756341607964</v>
      </c>
      <c r="AC59" s="47">
        <v>4.5148201054076091</v>
      </c>
      <c r="AD59" s="47">
        <v>-6.8718427093627676</v>
      </c>
    </row>
    <row r="60" spans="1:30" x14ac:dyDescent="0.2">
      <c r="A60" s="19" t="s">
        <v>471</v>
      </c>
      <c r="B60" s="36">
        <v>6.3430572281826372</v>
      </c>
      <c r="C60" s="36">
        <v>6.1237243569579451</v>
      </c>
      <c r="D60" s="36">
        <v>6.8083894326534127</v>
      </c>
      <c r="F60" s="19" t="s">
        <v>471</v>
      </c>
      <c r="G60" s="36">
        <v>16.393596310755001</v>
      </c>
      <c r="H60" s="36">
        <v>10</v>
      </c>
      <c r="I60" s="36">
        <v>16.749792701868149</v>
      </c>
    </row>
    <row r="61" spans="1:30" x14ac:dyDescent="0.2">
      <c r="A61" s="19" t="s">
        <v>475</v>
      </c>
      <c r="B61" s="36">
        <v>5</v>
      </c>
      <c r="C61" s="36">
        <v>7.0710678118654755</v>
      </c>
      <c r="D61" s="36">
        <v>6.6143782776614763</v>
      </c>
      <c r="F61" s="19" t="s">
        <v>475</v>
      </c>
      <c r="G61" s="36">
        <v>25.093574874855914</v>
      </c>
      <c r="H61" s="36">
        <v>24.874685927665499</v>
      </c>
      <c r="I61" s="36">
        <v>24.992186278915256</v>
      </c>
    </row>
    <row r="62" spans="1:30" x14ac:dyDescent="0.2">
      <c r="A62" s="19" t="s">
        <v>464</v>
      </c>
      <c r="B62" s="36">
        <v>4.714045207910317</v>
      </c>
      <c r="C62" s="36">
        <v>5</v>
      </c>
      <c r="D62" s="36">
        <v>5.8925565098878963</v>
      </c>
      <c r="F62" s="19" t="s">
        <v>464</v>
      </c>
      <c r="G62" s="36">
        <v>15.920810978785667</v>
      </c>
      <c r="H62" s="36">
        <v>14.648663192705788</v>
      </c>
      <c r="I62" s="36">
        <v>15.32064692570853</v>
      </c>
      <c r="K62" s="40">
        <v>0</v>
      </c>
    </row>
    <row r="63" spans="1:30" x14ac:dyDescent="0.2">
      <c r="A63" s="19" t="s">
        <v>472</v>
      </c>
      <c r="B63" s="36">
        <v>2.3570226039551585</v>
      </c>
      <c r="C63" s="36">
        <v>5</v>
      </c>
      <c r="D63" s="36">
        <v>5.7130455003342036</v>
      </c>
      <c r="F63" s="19" t="s">
        <v>472</v>
      </c>
      <c r="G63" s="36">
        <v>24.776781245530842</v>
      </c>
      <c r="H63" s="36">
        <v>27.537852736430512</v>
      </c>
      <c r="I63" s="36">
        <v>26.523050771399248</v>
      </c>
      <c r="K63" s="39" t="s">
        <v>500</v>
      </c>
      <c r="L63" s="43" t="s">
        <v>2</v>
      </c>
      <c r="M63" s="44" t="s">
        <v>3</v>
      </c>
      <c r="N63" s="45" t="s">
        <v>4</v>
      </c>
      <c r="O63" s="46" t="s">
        <v>5</v>
      </c>
      <c r="P63" s="30" t="s">
        <v>6</v>
      </c>
    </row>
    <row r="64" spans="1:30" x14ac:dyDescent="0.2">
      <c r="A64" s="19" t="s">
        <v>479</v>
      </c>
      <c r="B64" s="36">
        <v>7.3702773119008889</v>
      </c>
      <c r="C64" s="36">
        <v>7.4535599249992988</v>
      </c>
      <c r="D64" s="36">
        <v>10.743933114340953</v>
      </c>
      <c r="F64" s="19" t="s">
        <v>479</v>
      </c>
      <c r="G64" s="36">
        <v>24.328512967501251</v>
      </c>
      <c r="H64" s="36">
        <v>22.895899681432528</v>
      </c>
      <c r="I64" s="36">
        <v>23.727360879815262</v>
      </c>
      <c r="K64" s="42" t="s">
        <v>477</v>
      </c>
      <c r="L64" s="47">
        <f t="shared" ref="L64:L78" si="7">O27-N27</f>
        <v>1.838967030172225</v>
      </c>
      <c r="M64" s="47">
        <f>S27-R27</f>
        <v>0</v>
      </c>
      <c r="N64" s="47">
        <f>W27-V27</f>
        <v>3.8592225614623583</v>
      </c>
      <c r="O64" s="47">
        <f>AA27-Z27</f>
        <v>9.8602675321774598</v>
      </c>
      <c r="P64" s="47">
        <f>AE27-AD27</f>
        <v>4.3933358833278948</v>
      </c>
    </row>
    <row r="65" spans="1:16" x14ac:dyDescent="0.2">
      <c r="A65" s="19" t="s">
        <v>467</v>
      </c>
      <c r="B65" s="36">
        <v>0</v>
      </c>
      <c r="C65" s="36">
        <v>6.8718427093627676</v>
      </c>
      <c r="D65" s="36">
        <v>11.873172373979173</v>
      </c>
      <c r="F65" s="19" t="s">
        <v>467</v>
      </c>
      <c r="G65" s="36">
        <v>28.867513459481287</v>
      </c>
      <c r="H65" s="36">
        <v>13.969212178533509</v>
      </c>
      <c r="I65" s="36">
        <v>32.239877825795524</v>
      </c>
      <c r="K65" s="42" t="s">
        <v>476</v>
      </c>
      <c r="L65" s="47">
        <f t="shared" si="7"/>
        <v>0</v>
      </c>
      <c r="M65" s="47">
        <f t="shared" ref="M65:M78" si="8">S28-R28</f>
        <v>21.650635094610966</v>
      </c>
      <c r="N65" s="47">
        <f t="shared" ref="N65:N78" si="9">W28-V28</f>
        <v>6.1413079939662243</v>
      </c>
      <c r="O65" s="47">
        <f t="shared" ref="O65:O78" si="10">AA28-Z28</f>
        <v>-8.4335395694866833</v>
      </c>
      <c r="P65" s="47">
        <f t="shared" ref="P65:P78" si="11">AE28-AD28</f>
        <v>0</v>
      </c>
    </row>
    <row r="66" spans="1:16" x14ac:dyDescent="0.2">
      <c r="A66" s="19" t="s">
        <v>462</v>
      </c>
      <c r="B66" s="36">
        <v>8.8069321617836493</v>
      </c>
      <c r="C66" s="36">
        <v>12.095495872768643</v>
      </c>
      <c r="D66" s="36">
        <v>11.43625107129572</v>
      </c>
      <c r="F66" s="19" t="s">
        <v>462</v>
      </c>
      <c r="G66" s="36">
        <v>23.026736838255712</v>
      </c>
      <c r="H66" s="36">
        <v>25.766985608419539</v>
      </c>
      <c r="I66" s="36">
        <v>24.763044022352158</v>
      </c>
      <c r="K66" s="42" t="s">
        <v>466</v>
      </c>
      <c r="L66" s="47">
        <f t="shared" si="7"/>
        <v>-3.7712361663282534</v>
      </c>
      <c r="M66" s="47">
        <f t="shared" si="8"/>
        <v>0</v>
      </c>
      <c r="N66" s="47">
        <f t="shared" si="9"/>
        <v>-0.98726524541066762</v>
      </c>
      <c r="O66" s="47">
        <f t="shared" si="10"/>
        <v>-3.6490873661795185</v>
      </c>
      <c r="P66" s="47">
        <f t="shared" si="11"/>
        <v>-0.285954792089683</v>
      </c>
    </row>
    <row r="67" spans="1:16" x14ac:dyDescent="0.2">
      <c r="K67" s="42" t="s">
        <v>469</v>
      </c>
      <c r="L67" s="47">
        <f t="shared" si="7"/>
        <v>-6.5996632910744433</v>
      </c>
      <c r="M67" s="47">
        <f t="shared" si="8"/>
        <v>0</v>
      </c>
      <c r="N67" s="47">
        <f t="shared" si="9"/>
        <v>1.3379649740969786</v>
      </c>
      <c r="O67" s="47">
        <f t="shared" si="10"/>
        <v>2.0875006315591058</v>
      </c>
      <c r="P67" s="47">
        <f t="shared" si="11"/>
        <v>-6.8493488921877521</v>
      </c>
    </row>
    <row r="68" spans="1:16" x14ac:dyDescent="0.2">
      <c r="K68" s="42" t="s">
        <v>470</v>
      </c>
      <c r="L68" s="47">
        <f t="shared" si="7"/>
        <v>0</v>
      </c>
      <c r="M68" s="47">
        <f t="shared" si="8"/>
        <v>18.633899812498246</v>
      </c>
      <c r="N68" s="47">
        <f t="shared" si="9"/>
        <v>3.1450627468631183</v>
      </c>
      <c r="O68" s="47">
        <f t="shared" si="10"/>
        <v>-3.9320485231265572</v>
      </c>
      <c r="P68" s="47">
        <f t="shared" si="11"/>
        <v>2.1577975014524506</v>
      </c>
    </row>
    <row r="69" spans="1:16" x14ac:dyDescent="0.2">
      <c r="A69" s="33"/>
      <c r="B69" s="33"/>
      <c r="C69" s="33"/>
      <c r="D69" s="33"/>
      <c r="F69" s="18" t="s">
        <v>1</v>
      </c>
      <c r="G69" s="19">
        <v>0</v>
      </c>
      <c r="K69" s="42" t="s">
        <v>478</v>
      </c>
      <c r="L69" s="47">
        <f t="shared" si="7"/>
        <v>-1.1622252407357703</v>
      </c>
      <c r="M69" s="47">
        <f t="shared" si="8"/>
        <v>23.094010767585033</v>
      </c>
      <c r="N69" s="47">
        <f t="shared" si="9"/>
        <v>1.0010894293413504</v>
      </c>
      <c r="O69" s="47">
        <f t="shared" si="10"/>
        <v>17.419217574794825</v>
      </c>
      <c r="P69" s="47">
        <f t="shared" si="11"/>
        <v>1.7920278961036953</v>
      </c>
    </row>
    <row r="70" spans="1:16" x14ac:dyDescent="0.2">
      <c r="A70" s="34"/>
      <c r="B70" s="34"/>
      <c r="C70" s="34"/>
      <c r="D70" s="34"/>
      <c r="K70" s="42" t="s">
        <v>474</v>
      </c>
      <c r="L70" s="47">
        <f t="shared" si="7"/>
        <v>-0.44681980919679631</v>
      </c>
      <c r="M70" s="47">
        <f t="shared" si="8"/>
        <v>-4.936326227053339</v>
      </c>
      <c r="N70" s="47">
        <f t="shared" si="9"/>
        <v>-4.9380864737542547</v>
      </c>
      <c r="O70" s="47">
        <f t="shared" si="10"/>
        <v>-2.3860200715081543</v>
      </c>
      <c r="P70" s="47">
        <f t="shared" si="11"/>
        <v>-7.6376261582597333</v>
      </c>
    </row>
    <row r="71" spans="1:16" x14ac:dyDescent="0.2">
      <c r="A71" s="19"/>
      <c r="B71" s="36"/>
      <c r="C71" s="36"/>
      <c r="D71" s="36"/>
      <c r="F71" s="18" t="s">
        <v>497</v>
      </c>
      <c r="G71" s="18" t="s">
        <v>482</v>
      </c>
      <c r="K71" s="42" t="s">
        <v>468</v>
      </c>
      <c r="L71" s="47">
        <f t="shared" si="7"/>
        <v>0.31034253637004028</v>
      </c>
      <c r="M71" s="47">
        <f t="shared" si="8"/>
        <v>0</v>
      </c>
      <c r="N71" s="47">
        <f t="shared" si="9"/>
        <v>0</v>
      </c>
      <c r="O71" s="47">
        <f t="shared" si="10"/>
        <v>-15.024244169381383</v>
      </c>
      <c r="P71" s="47">
        <f t="shared" si="11"/>
        <v>3.7267799624996494</v>
      </c>
    </row>
    <row r="72" spans="1:16" x14ac:dyDescent="0.2">
      <c r="A72" s="19"/>
      <c r="B72" s="36"/>
      <c r="C72" s="36"/>
      <c r="D72" s="36"/>
      <c r="F72" s="18" t="s">
        <v>465</v>
      </c>
      <c r="G72" t="s">
        <v>481</v>
      </c>
      <c r="H72" t="s">
        <v>480</v>
      </c>
      <c r="I72" t="s">
        <v>462</v>
      </c>
      <c r="K72" s="42" t="s">
        <v>473</v>
      </c>
      <c r="L72" s="47">
        <f t="shared" si="7"/>
        <v>-10.148348890025392</v>
      </c>
      <c r="M72" s="47">
        <f t="shared" si="8"/>
        <v>0</v>
      </c>
      <c r="N72" s="47">
        <f t="shared" si="9"/>
        <v>4.5915822624292026</v>
      </c>
      <c r="O72" s="47">
        <f t="shared" si="10"/>
        <v>-3.3956326698206283</v>
      </c>
      <c r="P72" s="47">
        <f t="shared" si="11"/>
        <v>1.2732200375003506</v>
      </c>
    </row>
    <row r="73" spans="1:16" x14ac:dyDescent="0.2">
      <c r="A73" s="19"/>
      <c r="B73" s="36"/>
      <c r="C73" s="36"/>
      <c r="D73" s="36"/>
      <c r="F73" s="19" t="s">
        <v>477</v>
      </c>
      <c r="G73" s="36">
        <v>9.5713101153532296</v>
      </c>
      <c r="H73" s="36">
        <v>13.964645998681124</v>
      </c>
      <c r="I73" s="36">
        <v>12.715266593160655</v>
      </c>
      <c r="K73" s="42" t="s">
        <v>471</v>
      </c>
      <c r="L73" s="47">
        <f t="shared" si="7"/>
        <v>0.22227914413702088</v>
      </c>
      <c r="M73" s="47">
        <f t="shared" si="8"/>
        <v>21.650635094610966</v>
      </c>
      <c r="N73" s="47">
        <f t="shared" si="9"/>
        <v>-0.21933287122469203</v>
      </c>
      <c r="O73" s="47">
        <f t="shared" si="10"/>
        <v>-6.3935963107550009</v>
      </c>
      <c r="P73" s="47">
        <f t="shared" si="11"/>
        <v>-1.4985004386358298</v>
      </c>
    </row>
    <row r="74" spans="1:16" x14ac:dyDescent="0.2">
      <c r="A74" s="19"/>
      <c r="B74" s="36"/>
      <c r="C74" s="36"/>
      <c r="D74" s="36"/>
      <c r="F74" s="19" t="s">
        <v>476</v>
      </c>
      <c r="G74" s="36">
        <v>9.9215674164922145</v>
      </c>
      <c r="H74" s="36">
        <v>9.9215674164922145</v>
      </c>
      <c r="I74" s="36">
        <v>11.726039399558575</v>
      </c>
      <c r="K74" s="42" t="s">
        <v>475</v>
      </c>
      <c r="L74" s="47">
        <f t="shared" si="7"/>
        <v>5.2368602791855876</v>
      </c>
      <c r="M74" s="47">
        <f t="shared" si="8"/>
        <v>-3.3493649053890344</v>
      </c>
      <c r="N74" s="47">
        <f t="shared" si="9"/>
        <v>2.0710678118654755</v>
      </c>
      <c r="O74" s="47">
        <f t="shared" si="10"/>
        <v>-0.21888894719041474</v>
      </c>
      <c r="P74" s="47">
        <f t="shared" si="11"/>
        <v>-0.66987298107780635</v>
      </c>
    </row>
    <row r="75" spans="1:16" x14ac:dyDescent="0.2">
      <c r="A75" s="19"/>
      <c r="B75" s="36"/>
      <c r="C75" s="36"/>
      <c r="D75" s="36"/>
      <c r="F75" s="19" t="s">
        <v>466</v>
      </c>
      <c r="G75" s="36">
        <v>5</v>
      </c>
      <c r="H75" s="36">
        <v>4.714045207910317</v>
      </c>
      <c r="I75" s="36">
        <v>7.592027982620249</v>
      </c>
      <c r="K75" s="42" t="s">
        <v>464</v>
      </c>
      <c r="L75" s="47">
        <f t="shared" si="7"/>
        <v>0.36206168637474612</v>
      </c>
      <c r="M75" s="47">
        <f t="shared" si="8"/>
        <v>0</v>
      </c>
      <c r="N75" s="47">
        <f t="shared" si="9"/>
        <v>0.285954792089683</v>
      </c>
      <c r="O75" s="47">
        <f t="shared" si="10"/>
        <v>-1.2721477860798789</v>
      </c>
      <c r="P75" s="47">
        <f t="shared" si="11"/>
        <v>-1.8718427093627676</v>
      </c>
    </row>
    <row r="76" spans="1:16" x14ac:dyDescent="0.2">
      <c r="A76" s="19"/>
      <c r="B76" s="36"/>
      <c r="C76" s="36"/>
      <c r="D76" s="36"/>
      <c r="F76" s="19" t="s">
        <v>469</v>
      </c>
      <c r="G76" s="36">
        <v>6.8493488921877521</v>
      </c>
      <c r="H76" s="36">
        <v>0</v>
      </c>
      <c r="I76" s="36">
        <v>8.6958199124991822</v>
      </c>
      <c r="K76" s="42" t="s">
        <v>472</v>
      </c>
      <c r="L76" s="47">
        <f t="shared" si="7"/>
        <v>1.0707386550138018</v>
      </c>
      <c r="M76" s="47">
        <f t="shared" si="8"/>
        <v>19.720265943665389</v>
      </c>
      <c r="N76" s="47">
        <f t="shared" si="9"/>
        <v>2.6429773960448415</v>
      </c>
      <c r="O76" s="47">
        <f t="shared" si="10"/>
        <v>2.7610714908996705</v>
      </c>
      <c r="P76" s="47">
        <f t="shared" si="11"/>
        <v>4.714045207910317</v>
      </c>
    </row>
    <row r="77" spans="1:16" x14ac:dyDescent="0.2">
      <c r="A77" s="19"/>
      <c r="B77" s="36"/>
      <c r="C77" s="36"/>
      <c r="D77" s="36"/>
      <c r="F77" s="19" t="s">
        <v>470</v>
      </c>
      <c r="G77" s="36">
        <v>4.714045207910317</v>
      </c>
      <c r="H77" s="36">
        <v>6.8718427093627676</v>
      </c>
      <c r="I77" s="36">
        <v>6.4009547898905064</v>
      </c>
      <c r="K77" s="42" t="s">
        <v>479</v>
      </c>
      <c r="L77" s="47">
        <f t="shared" si="7"/>
        <v>4.5721051157876058</v>
      </c>
      <c r="M77" s="47">
        <f t="shared" si="8"/>
        <v>7.8567420131838634</v>
      </c>
      <c r="N77" s="47">
        <f t="shared" si="9"/>
        <v>8.3282613098409897E-2</v>
      </c>
      <c r="O77" s="47">
        <f t="shared" si="10"/>
        <v>-1.4326132860687224</v>
      </c>
      <c r="P77" s="47">
        <f t="shared" si="11"/>
        <v>0.34203543331802955</v>
      </c>
    </row>
    <row r="78" spans="1:16" x14ac:dyDescent="0.2">
      <c r="A78" s="19"/>
      <c r="B78" s="36"/>
      <c r="C78" s="36"/>
      <c r="D78" s="36"/>
      <c r="F78" s="19" t="s">
        <v>478</v>
      </c>
      <c r="G78" s="36">
        <v>8.7488976377909022</v>
      </c>
      <c r="H78" s="36">
        <v>10.540925533894598</v>
      </c>
      <c r="I78" s="36">
        <v>13.528661846539912</v>
      </c>
      <c r="K78" s="42" t="s">
        <v>467</v>
      </c>
      <c r="L78" s="47">
        <f t="shared" si="7"/>
        <v>21.499862209071168</v>
      </c>
      <c r="M78" s="47">
        <f t="shared" si="8"/>
        <v>18.633899812498246</v>
      </c>
      <c r="N78" s="47">
        <f t="shared" si="9"/>
        <v>6.8718427093627676</v>
      </c>
      <c r="O78" s="47">
        <f t="shared" si="10"/>
        <v>-14.898301280947779</v>
      </c>
      <c r="P78" s="47">
        <f t="shared" si="11"/>
        <v>-6.8718427093627676</v>
      </c>
    </row>
    <row r="79" spans="1:16" x14ac:dyDescent="0.2">
      <c r="A79" s="19"/>
      <c r="B79" s="36"/>
      <c r="C79" s="36"/>
      <c r="D79" s="36"/>
      <c r="F79" s="19" t="s">
        <v>474</v>
      </c>
      <c r="G79" s="36">
        <v>7.6376261582597333</v>
      </c>
      <c r="H79" s="36">
        <v>0</v>
      </c>
      <c r="I79" s="36">
        <v>5.9511903571190414</v>
      </c>
    </row>
    <row r="80" spans="1:16" x14ac:dyDescent="0.2">
      <c r="A80" s="19"/>
      <c r="B80" s="36"/>
      <c r="C80" s="36"/>
      <c r="D80" s="36"/>
      <c r="F80" s="19" t="s">
        <v>468</v>
      </c>
      <c r="G80" s="36">
        <v>3.7267799624996494</v>
      </c>
      <c r="H80" s="36">
        <v>7.4535599249992988</v>
      </c>
      <c r="I80" s="36">
        <v>8.2915619758885004</v>
      </c>
    </row>
    <row r="81" spans="1:9" x14ac:dyDescent="0.2">
      <c r="A81" s="19"/>
      <c r="B81" s="36"/>
      <c r="C81" s="36"/>
      <c r="D81" s="36"/>
      <c r="F81" s="19" t="s">
        <v>473</v>
      </c>
      <c r="G81" s="36">
        <v>3.7267799624996494</v>
      </c>
      <c r="H81" s="36">
        <v>5</v>
      </c>
      <c r="I81" s="36">
        <v>4.714045207910317</v>
      </c>
    </row>
    <row r="82" spans="1:9" x14ac:dyDescent="0.2">
      <c r="A82" s="19"/>
      <c r="B82" s="36"/>
      <c r="C82" s="36"/>
      <c r="D82" s="36"/>
      <c r="F82" s="19" t="s">
        <v>471</v>
      </c>
      <c r="G82" s="36">
        <v>8.5695682505013053</v>
      </c>
      <c r="H82" s="36">
        <v>7.0710678118654755</v>
      </c>
      <c r="I82" s="36">
        <v>8.2915619758885004</v>
      </c>
    </row>
    <row r="83" spans="1:9" x14ac:dyDescent="0.2">
      <c r="A83" s="19"/>
      <c r="B83" s="36"/>
      <c r="C83" s="36"/>
      <c r="D83" s="36"/>
      <c r="F83" s="19" t="s">
        <v>475</v>
      </c>
      <c r="G83" s="36">
        <v>5</v>
      </c>
      <c r="H83" s="36">
        <v>4.3301270189221936</v>
      </c>
      <c r="I83" s="36">
        <v>4.8412291827592711</v>
      </c>
    </row>
    <row r="84" spans="1:9" x14ac:dyDescent="0.2">
      <c r="A84" s="19"/>
      <c r="B84" s="36"/>
      <c r="C84" s="36"/>
      <c r="D84" s="36"/>
      <c r="F84" s="19" t="s">
        <v>464</v>
      </c>
      <c r="G84" s="36">
        <v>6.8718427093627676</v>
      </c>
      <c r="H84" s="36">
        <v>5</v>
      </c>
      <c r="I84" s="36">
        <v>6.8718427093627676</v>
      </c>
    </row>
    <row r="85" spans="1:9" x14ac:dyDescent="0.2">
      <c r="A85" s="19"/>
      <c r="B85" s="36"/>
      <c r="C85" s="36"/>
      <c r="D85" s="36"/>
      <c r="F85" s="19" t="s">
        <v>472</v>
      </c>
      <c r="G85" s="36">
        <v>4.714045207910317</v>
      </c>
      <c r="H85" s="36">
        <v>9.428090415820634</v>
      </c>
      <c r="I85" s="36">
        <v>10</v>
      </c>
    </row>
    <row r="86" spans="1:9" x14ac:dyDescent="0.2">
      <c r="A86" s="37"/>
      <c r="B86" s="38"/>
      <c r="C86" s="38"/>
      <c r="D86" s="38"/>
      <c r="F86" s="19" t="s">
        <v>479</v>
      </c>
      <c r="G86" s="36">
        <v>10.657403385139377</v>
      </c>
      <c r="H86" s="36">
        <v>10.999438818457406</v>
      </c>
      <c r="I86" s="36">
        <v>13.333333333333334</v>
      </c>
    </row>
    <row r="87" spans="1:9" x14ac:dyDescent="0.2">
      <c r="F87" s="19" t="s">
        <v>467</v>
      </c>
      <c r="G87" s="36">
        <v>6.8718427093627676</v>
      </c>
      <c r="H87" s="36">
        <v>0</v>
      </c>
      <c r="I87" s="36">
        <v>10.374916331657277</v>
      </c>
    </row>
    <row r="88" spans="1:9" x14ac:dyDescent="0.2">
      <c r="F88" s="19" t="s">
        <v>462</v>
      </c>
      <c r="G88" s="36">
        <v>16.203915720007856</v>
      </c>
      <c r="H88" s="36">
        <v>16.525336144656105</v>
      </c>
      <c r="I88" s="36">
        <v>17.145645090904466</v>
      </c>
    </row>
  </sheetData>
  <mergeCells count="15">
    <mergeCell ref="P24:S24"/>
    <mergeCell ref="T24:W24"/>
    <mergeCell ref="X24:AA24"/>
    <mergeCell ref="L25:M25"/>
    <mergeCell ref="N25:O25"/>
    <mergeCell ref="L24:O24"/>
    <mergeCell ref="P25:Q25"/>
    <mergeCell ref="R25:S25"/>
    <mergeCell ref="AB24:AE24"/>
    <mergeCell ref="AB25:AC25"/>
    <mergeCell ref="AD25:AE25"/>
    <mergeCell ref="T25:U25"/>
    <mergeCell ref="V25:W25"/>
    <mergeCell ref="X25:Y25"/>
    <mergeCell ref="Z25:AA25"/>
  </mergeCells>
  <conditionalFormatting sqref="L45:P5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4:P7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5:W5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45:AD5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53"/>
  <sheetViews>
    <sheetView tabSelected="1" workbookViewId="0">
      <selection activeCell="K49" sqref="K49"/>
    </sheetView>
  </sheetViews>
  <sheetFormatPr baseColWidth="10" defaultColWidth="8.83203125" defaultRowHeight="15" x14ac:dyDescent="0.2"/>
  <cols>
    <col min="1" max="1" width="43.83203125" style="2" customWidth="1"/>
    <col min="2" max="2" width="11.33203125" style="2" bestFit="1" customWidth="1"/>
    <col min="3" max="3" width="16.1640625" customWidth="1"/>
    <col min="4" max="4" width="18.5" customWidth="1"/>
    <col min="5" max="5" width="18.6640625" customWidth="1"/>
    <col min="6" max="6" width="18.83203125" customWidth="1"/>
    <col min="7" max="7" width="19.1640625" customWidth="1"/>
    <col min="8" max="8" width="14.33203125" customWidth="1"/>
    <col min="9" max="9" width="12.83203125" bestFit="1" customWidth="1"/>
    <col min="10" max="10" width="12.83203125" customWidth="1"/>
    <col min="13" max="13" width="12" bestFit="1" customWidth="1"/>
  </cols>
  <sheetData>
    <row r="1" spans="1:35" ht="32" x14ac:dyDescent="0.2">
      <c r="A1" s="7" t="s">
        <v>0</v>
      </c>
      <c r="B1" s="28" t="s">
        <v>482</v>
      </c>
      <c r="C1" s="22" t="s">
        <v>465</v>
      </c>
      <c r="D1" s="17" t="s">
        <v>1</v>
      </c>
      <c r="E1" s="17" t="s">
        <v>2</v>
      </c>
      <c r="F1" s="17" t="s">
        <v>3</v>
      </c>
      <c r="G1" s="17" t="s">
        <v>4</v>
      </c>
      <c r="H1" s="17" t="s">
        <v>5</v>
      </c>
      <c r="I1" s="17" t="s">
        <v>6</v>
      </c>
      <c r="J1" s="3"/>
      <c r="K1" s="25"/>
      <c r="L1" t="s">
        <v>457</v>
      </c>
      <c r="M1" s="3"/>
      <c r="N1" s="27" t="s">
        <v>480</v>
      </c>
      <c r="O1" s="27" t="s">
        <v>481</v>
      </c>
      <c r="P1" s="3"/>
      <c r="Q1" s="29" t="s">
        <v>1</v>
      </c>
      <c r="R1" s="35" t="s">
        <v>482</v>
      </c>
      <c r="S1" s="29" t="s">
        <v>465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6" x14ac:dyDescent="0.2">
      <c r="A2" s="1" t="s">
        <v>7</v>
      </c>
      <c r="B2" s="24" t="s">
        <v>480</v>
      </c>
      <c r="C2" t="s">
        <v>464</v>
      </c>
      <c r="D2">
        <v>100</v>
      </c>
      <c r="E2">
        <v>85</v>
      </c>
      <c r="F2">
        <v>100</v>
      </c>
      <c r="G2">
        <v>65</v>
      </c>
      <c r="H2">
        <v>80</v>
      </c>
      <c r="I2">
        <v>100</v>
      </c>
      <c r="Q2" s="30">
        <v>0</v>
      </c>
      <c r="R2" s="27" t="s">
        <v>480</v>
      </c>
      <c r="S2" s="32" t="s">
        <v>464</v>
      </c>
    </row>
    <row r="3" spans="1:35" ht="16" x14ac:dyDescent="0.2">
      <c r="A3" s="1" t="s">
        <v>8</v>
      </c>
      <c r="B3" s="24" t="s">
        <v>480</v>
      </c>
      <c r="C3" t="s">
        <v>464</v>
      </c>
      <c r="D3">
        <v>100</v>
      </c>
      <c r="E3">
        <v>75</v>
      </c>
      <c r="F3">
        <v>95</v>
      </c>
      <c r="G3">
        <v>60</v>
      </c>
      <c r="H3">
        <v>75</v>
      </c>
      <c r="I3">
        <v>50</v>
      </c>
    </row>
    <row r="4" spans="1:35" ht="16" x14ac:dyDescent="0.2">
      <c r="A4" s="1" t="s">
        <v>9</v>
      </c>
      <c r="B4" s="24" t="s">
        <v>480</v>
      </c>
      <c r="C4" t="s">
        <v>464</v>
      </c>
      <c r="D4">
        <v>100</v>
      </c>
      <c r="E4">
        <v>80</v>
      </c>
      <c r="F4">
        <v>100</v>
      </c>
      <c r="G4">
        <v>65</v>
      </c>
      <c r="H4">
        <v>90</v>
      </c>
      <c r="I4">
        <v>100</v>
      </c>
    </row>
    <row r="5" spans="1:35" ht="16" x14ac:dyDescent="0.2">
      <c r="A5" s="1" t="s">
        <v>10</v>
      </c>
      <c r="B5" s="24" t="s">
        <v>480</v>
      </c>
      <c r="C5" t="s">
        <v>464</v>
      </c>
      <c r="D5">
        <v>100</v>
      </c>
      <c r="E5">
        <v>80</v>
      </c>
      <c r="F5">
        <v>100</v>
      </c>
      <c r="G5">
        <v>65</v>
      </c>
      <c r="H5">
        <v>75</v>
      </c>
      <c r="I5">
        <v>50</v>
      </c>
    </row>
    <row r="6" spans="1:35" ht="16" x14ac:dyDescent="0.2">
      <c r="A6" s="1" t="s">
        <v>11</v>
      </c>
      <c r="B6" s="24" t="s">
        <v>481</v>
      </c>
      <c r="C6" t="s">
        <v>464</v>
      </c>
      <c r="D6">
        <v>100</v>
      </c>
      <c r="E6">
        <v>75</v>
      </c>
      <c r="F6">
        <v>100</v>
      </c>
      <c r="G6">
        <v>30</v>
      </c>
      <c r="H6">
        <v>75</v>
      </c>
      <c r="I6">
        <v>80</v>
      </c>
      <c r="N6" t="s">
        <v>487</v>
      </c>
      <c r="V6" t="s">
        <v>488</v>
      </c>
      <c r="W6" s="29"/>
      <c r="X6" s="29"/>
      <c r="Y6" s="29"/>
      <c r="Z6" s="29"/>
      <c r="AA6" s="29"/>
    </row>
    <row r="7" spans="1:35" ht="32" x14ac:dyDescent="0.2">
      <c r="A7" s="1" t="s">
        <v>12</v>
      </c>
      <c r="B7" s="24" t="s">
        <v>481</v>
      </c>
      <c r="C7" t="s">
        <v>464</v>
      </c>
      <c r="D7">
        <v>100</v>
      </c>
      <c r="E7">
        <v>85</v>
      </c>
      <c r="F7">
        <v>80</v>
      </c>
      <c r="G7">
        <v>45</v>
      </c>
      <c r="H7">
        <v>70</v>
      </c>
      <c r="I7">
        <v>50</v>
      </c>
      <c r="V7" s="29" t="s">
        <v>2</v>
      </c>
    </row>
    <row r="8" spans="1:35" ht="48" x14ac:dyDescent="0.2">
      <c r="A8" s="1" t="s">
        <v>13</v>
      </c>
      <c r="B8" s="24" t="s">
        <v>481</v>
      </c>
      <c r="C8" t="s">
        <v>464</v>
      </c>
      <c r="D8">
        <v>100</v>
      </c>
      <c r="E8">
        <v>80</v>
      </c>
      <c r="F8">
        <v>100</v>
      </c>
      <c r="G8">
        <v>55</v>
      </c>
      <c r="H8">
        <v>70</v>
      </c>
      <c r="I8">
        <v>80</v>
      </c>
      <c r="V8" s="29" t="s">
        <v>3</v>
      </c>
    </row>
    <row r="9" spans="1:35" ht="49" thickBot="1" x14ac:dyDescent="0.25">
      <c r="A9" s="6" t="s">
        <v>14</v>
      </c>
      <c r="B9" s="24" t="s">
        <v>481</v>
      </c>
      <c r="C9" t="s">
        <v>464</v>
      </c>
      <c r="D9">
        <v>100</v>
      </c>
      <c r="E9">
        <v>80</v>
      </c>
      <c r="F9">
        <v>80</v>
      </c>
      <c r="G9">
        <v>60</v>
      </c>
      <c r="H9">
        <v>75</v>
      </c>
      <c r="I9">
        <v>50</v>
      </c>
      <c r="M9" t="s">
        <v>459</v>
      </c>
      <c r="N9" t="s">
        <v>460</v>
      </c>
      <c r="Q9" t="s">
        <v>489</v>
      </c>
      <c r="V9" s="29" t="s">
        <v>4</v>
      </c>
    </row>
    <row r="10" spans="1:35" ht="48" x14ac:dyDescent="0.2">
      <c r="A10" s="20" t="s">
        <v>15</v>
      </c>
      <c r="B10" s="24" t="s">
        <v>480</v>
      </c>
      <c r="C10" t="s">
        <v>464</v>
      </c>
      <c r="D10" s="8">
        <v>0</v>
      </c>
      <c r="E10" s="9">
        <v>10</v>
      </c>
      <c r="F10" s="8">
        <v>0</v>
      </c>
      <c r="G10" s="8">
        <v>30</v>
      </c>
      <c r="H10" s="8">
        <v>40</v>
      </c>
      <c r="I10" s="10">
        <v>40</v>
      </c>
      <c r="L10" s="4">
        <f>SUM(E10:E15)</f>
        <v>38</v>
      </c>
      <c r="M10" s="4">
        <f>L10/6</f>
        <v>6.333333333333333</v>
      </c>
      <c r="N10" s="4">
        <f>STDEVPA(E10:E15)</f>
        <v>6.4721626129825331</v>
      </c>
      <c r="O10" s="4" t="s">
        <v>455</v>
      </c>
      <c r="P10" s="4"/>
      <c r="Q10">
        <f>COUNT(E10:E15)</f>
        <v>6</v>
      </c>
      <c r="V10" s="29" t="s">
        <v>5</v>
      </c>
    </row>
    <row r="11" spans="1:35" ht="32" x14ac:dyDescent="0.2">
      <c r="A11" s="11" t="s">
        <v>16</v>
      </c>
      <c r="B11" s="24" t="s">
        <v>480</v>
      </c>
      <c r="C11" t="s">
        <v>464</v>
      </c>
      <c r="D11">
        <v>0</v>
      </c>
      <c r="E11" s="4">
        <v>0</v>
      </c>
      <c r="F11">
        <v>0</v>
      </c>
      <c r="G11">
        <v>35</v>
      </c>
      <c r="H11">
        <v>20</v>
      </c>
      <c r="I11" s="12">
        <v>40</v>
      </c>
      <c r="V11" s="29" t="s">
        <v>6</v>
      </c>
    </row>
    <row r="12" spans="1:35" ht="16" x14ac:dyDescent="0.2">
      <c r="A12" s="11" t="s">
        <v>17</v>
      </c>
      <c r="B12" s="24" t="s">
        <v>480</v>
      </c>
      <c r="C12" t="s">
        <v>464</v>
      </c>
      <c r="D12">
        <v>0</v>
      </c>
      <c r="E12" s="4">
        <v>14</v>
      </c>
      <c r="F12">
        <v>0</v>
      </c>
      <c r="G12">
        <v>30</v>
      </c>
      <c r="H12">
        <v>25</v>
      </c>
      <c r="I12" s="12">
        <v>30</v>
      </c>
    </row>
    <row r="13" spans="1:35" ht="16" x14ac:dyDescent="0.2">
      <c r="A13" s="11" t="s">
        <v>18</v>
      </c>
      <c r="B13" s="24" t="s">
        <v>480</v>
      </c>
      <c r="C13" t="s">
        <v>464</v>
      </c>
      <c r="D13">
        <v>0</v>
      </c>
      <c r="E13" s="4">
        <v>0</v>
      </c>
      <c r="F13">
        <v>0</v>
      </c>
      <c r="G13">
        <v>20</v>
      </c>
      <c r="H13">
        <v>0</v>
      </c>
      <c r="I13" s="12">
        <v>30</v>
      </c>
    </row>
    <row r="14" spans="1:35" ht="16" x14ac:dyDescent="0.2">
      <c r="A14" s="11" t="s">
        <v>19</v>
      </c>
      <c r="B14" s="24" t="s">
        <v>480</v>
      </c>
      <c r="C14" t="s">
        <v>464</v>
      </c>
      <c r="D14">
        <v>0</v>
      </c>
      <c r="E14" s="4">
        <v>0</v>
      </c>
      <c r="F14">
        <v>0</v>
      </c>
      <c r="G14">
        <v>30</v>
      </c>
      <c r="H14">
        <v>40</v>
      </c>
      <c r="I14" s="12">
        <v>30</v>
      </c>
    </row>
    <row r="15" spans="1:35" ht="16" x14ac:dyDescent="0.2">
      <c r="A15" s="11" t="s">
        <v>20</v>
      </c>
      <c r="B15" s="24" t="s">
        <v>480</v>
      </c>
      <c r="C15" t="s">
        <v>464</v>
      </c>
      <c r="D15">
        <v>0</v>
      </c>
      <c r="E15" s="4">
        <v>14</v>
      </c>
      <c r="F15">
        <v>0</v>
      </c>
      <c r="G15">
        <v>35</v>
      </c>
      <c r="H15">
        <v>40</v>
      </c>
      <c r="I15" s="12">
        <v>40</v>
      </c>
    </row>
    <row r="16" spans="1:35" ht="16" x14ac:dyDescent="0.2">
      <c r="A16" s="21" t="s">
        <v>21</v>
      </c>
      <c r="B16" s="24" t="s">
        <v>481</v>
      </c>
      <c r="C16" t="s">
        <v>464</v>
      </c>
      <c r="D16">
        <v>0</v>
      </c>
      <c r="E16" s="5">
        <v>10</v>
      </c>
      <c r="F16">
        <v>0</v>
      </c>
      <c r="G16">
        <v>20</v>
      </c>
      <c r="H16">
        <v>40</v>
      </c>
      <c r="I16" s="12">
        <v>20</v>
      </c>
      <c r="L16" s="5">
        <f>SUM(E16:E21)</f>
        <v>72</v>
      </c>
      <c r="M16" s="5">
        <f>L16/6</f>
        <v>12</v>
      </c>
      <c r="N16" s="5">
        <f>STDEVPA(E16:E21)</f>
        <v>6.110100926607787</v>
      </c>
      <c r="O16" s="5" t="s">
        <v>456</v>
      </c>
      <c r="P16" s="5"/>
      <c r="Q16">
        <f>COUNT(E16:E21)</f>
        <v>6</v>
      </c>
    </row>
    <row r="17" spans="1:41" ht="16" x14ac:dyDescent="0.2">
      <c r="A17" s="11" t="s">
        <v>22</v>
      </c>
      <c r="B17" s="24" t="s">
        <v>481</v>
      </c>
      <c r="C17" t="s">
        <v>464</v>
      </c>
      <c r="D17">
        <v>0</v>
      </c>
      <c r="E17" s="5">
        <v>14</v>
      </c>
      <c r="F17">
        <v>0</v>
      </c>
      <c r="G17">
        <v>20</v>
      </c>
      <c r="H17">
        <v>25</v>
      </c>
      <c r="I17" s="12">
        <v>30</v>
      </c>
    </row>
    <row r="18" spans="1:41" ht="45" customHeight="1" x14ac:dyDescent="0.2">
      <c r="A18" s="11" t="s">
        <v>23</v>
      </c>
      <c r="B18" s="24" t="s">
        <v>481</v>
      </c>
      <c r="C18" t="s">
        <v>464</v>
      </c>
      <c r="D18">
        <v>0</v>
      </c>
      <c r="E18" s="5">
        <v>14</v>
      </c>
      <c r="F18">
        <v>0</v>
      </c>
      <c r="G18">
        <v>20</v>
      </c>
      <c r="H18">
        <v>50</v>
      </c>
      <c r="I18" s="12">
        <v>30</v>
      </c>
      <c r="N18" s="56" t="s">
        <v>2</v>
      </c>
      <c r="O18" s="56"/>
      <c r="P18" s="56"/>
      <c r="Q18" s="56"/>
      <c r="R18" s="57" t="s">
        <v>3</v>
      </c>
      <c r="S18" s="57"/>
      <c r="T18" s="57"/>
      <c r="U18" s="57"/>
      <c r="V18" s="58" t="s">
        <v>4</v>
      </c>
      <c r="W18" s="58"/>
      <c r="X18" s="58"/>
      <c r="Y18" s="58"/>
      <c r="Z18" s="59" t="s">
        <v>5</v>
      </c>
      <c r="AA18" s="60"/>
      <c r="AB18" s="60"/>
      <c r="AC18" s="60"/>
      <c r="AD18" s="59" t="s">
        <v>6</v>
      </c>
      <c r="AE18" s="60"/>
      <c r="AF18" s="60"/>
      <c r="AG18" s="60"/>
      <c r="AH18" s="56" t="s">
        <v>2</v>
      </c>
      <c r="AI18" s="56"/>
      <c r="AJ18" s="56" t="s">
        <v>2</v>
      </c>
      <c r="AK18" s="56"/>
      <c r="AL18" s="56" t="s">
        <v>2</v>
      </c>
      <c r="AM18" s="56"/>
      <c r="AN18" s="56" t="s">
        <v>2</v>
      </c>
      <c r="AO18" s="56"/>
    </row>
    <row r="19" spans="1:41" ht="16" x14ac:dyDescent="0.2">
      <c r="A19" s="11" t="s">
        <v>24</v>
      </c>
      <c r="B19" s="24" t="s">
        <v>481</v>
      </c>
      <c r="C19" t="s">
        <v>464</v>
      </c>
      <c r="D19">
        <v>0</v>
      </c>
      <c r="E19" s="5">
        <v>0</v>
      </c>
      <c r="F19">
        <v>0</v>
      </c>
      <c r="G19">
        <v>20</v>
      </c>
      <c r="H19">
        <v>0</v>
      </c>
      <c r="I19" s="12">
        <v>20</v>
      </c>
      <c r="M19" s="55" t="s">
        <v>458</v>
      </c>
      <c r="N19" t="s">
        <v>483</v>
      </c>
      <c r="O19" t="s">
        <v>484</v>
      </c>
      <c r="P19" t="s">
        <v>485</v>
      </c>
      <c r="Q19" t="s">
        <v>486</v>
      </c>
      <c r="R19" t="s">
        <v>483</v>
      </c>
      <c r="S19" t="s">
        <v>484</v>
      </c>
      <c r="T19" t="s">
        <v>485</v>
      </c>
      <c r="U19" t="s">
        <v>486</v>
      </c>
      <c r="V19" t="s">
        <v>483</v>
      </c>
      <c r="W19" t="s">
        <v>484</v>
      </c>
      <c r="X19" t="s">
        <v>485</v>
      </c>
      <c r="Y19" t="s">
        <v>486</v>
      </c>
      <c r="Z19" t="s">
        <v>483</v>
      </c>
      <c r="AA19" t="s">
        <v>484</v>
      </c>
      <c r="AB19" t="s">
        <v>485</v>
      </c>
      <c r="AC19" t="s">
        <v>486</v>
      </c>
      <c r="AD19" t="s">
        <v>483</v>
      </c>
      <c r="AE19" t="s">
        <v>484</v>
      </c>
      <c r="AF19" t="s">
        <v>485</v>
      </c>
      <c r="AG19" t="s">
        <v>486</v>
      </c>
      <c r="AH19" t="s">
        <v>490</v>
      </c>
      <c r="AI19" t="s">
        <v>491</v>
      </c>
    </row>
    <row r="20" spans="1:41" ht="16" x14ac:dyDescent="0.2">
      <c r="A20" s="11" t="s">
        <v>25</v>
      </c>
      <c r="B20" s="24" t="s">
        <v>481</v>
      </c>
      <c r="C20" t="s">
        <v>464</v>
      </c>
      <c r="D20">
        <v>0</v>
      </c>
      <c r="E20" s="5">
        <v>20</v>
      </c>
      <c r="F20">
        <v>0</v>
      </c>
      <c r="G20">
        <v>30</v>
      </c>
      <c r="H20">
        <v>20</v>
      </c>
      <c r="I20" s="12">
        <v>30</v>
      </c>
      <c r="M20" s="55"/>
      <c r="N20" s="27" t="s">
        <v>480</v>
      </c>
      <c r="O20" s="27" t="s">
        <v>480</v>
      </c>
      <c r="P20" s="27" t="s">
        <v>481</v>
      </c>
      <c r="Q20" s="27" t="s">
        <v>481</v>
      </c>
      <c r="R20" s="27" t="s">
        <v>480</v>
      </c>
      <c r="S20" s="27" t="s">
        <v>480</v>
      </c>
      <c r="T20" s="27" t="s">
        <v>481</v>
      </c>
      <c r="U20" s="27" t="s">
        <v>481</v>
      </c>
      <c r="V20" s="27" t="s">
        <v>480</v>
      </c>
      <c r="W20" s="27" t="s">
        <v>480</v>
      </c>
      <c r="X20" s="27" t="s">
        <v>481</v>
      </c>
      <c r="Y20" s="27" t="s">
        <v>481</v>
      </c>
      <c r="Z20" s="27" t="s">
        <v>480</v>
      </c>
      <c r="AA20" s="27" t="s">
        <v>480</v>
      </c>
      <c r="AB20" s="27" t="s">
        <v>481</v>
      </c>
      <c r="AC20" s="27" t="s">
        <v>481</v>
      </c>
      <c r="AD20" s="27" t="s">
        <v>480</v>
      </c>
      <c r="AE20" s="27" t="s">
        <v>480</v>
      </c>
      <c r="AF20" s="27" t="s">
        <v>481</v>
      </c>
      <c r="AG20" s="27" t="s">
        <v>481</v>
      </c>
    </row>
    <row r="21" spans="1:41" ht="17" thickBot="1" x14ac:dyDescent="0.25">
      <c r="A21" s="13" t="s">
        <v>26</v>
      </c>
      <c r="B21" s="24" t="s">
        <v>481</v>
      </c>
      <c r="C21" t="s">
        <v>464</v>
      </c>
      <c r="D21" s="14">
        <v>0</v>
      </c>
      <c r="E21" s="15">
        <v>14</v>
      </c>
      <c r="F21" s="14">
        <v>0</v>
      </c>
      <c r="G21" s="14">
        <v>30</v>
      </c>
      <c r="H21" s="14">
        <v>20</v>
      </c>
      <c r="I21" s="16">
        <v>40</v>
      </c>
      <c r="M21" s="55"/>
      <c r="N21" s="30">
        <v>0</v>
      </c>
      <c r="O21" s="30">
        <v>100</v>
      </c>
      <c r="P21" s="30">
        <v>0</v>
      </c>
      <c r="Q21" s="30">
        <v>100</v>
      </c>
      <c r="R21" s="30">
        <v>0</v>
      </c>
      <c r="S21" s="30">
        <v>100</v>
      </c>
      <c r="T21" s="30">
        <v>0</v>
      </c>
      <c r="U21" s="30">
        <v>100</v>
      </c>
      <c r="V21" s="30">
        <v>0</v>
      </c>
      <c r="W21" s="30">
        <v>100</v>
      </c>
      <c r="X21" s="30">
        <v>0</v>
      </c>
      <c r="Y21" s="30">
        <v>100</v>
      </c>
      <c r="Z21" s="30">
        <v>0</v>
      </c>
      <c r="AA21" s="30">
        <v>100</v>
      </c>
      <c r="AB21" s="30">
        <v>0</v>
      </c>
      <c r="AC21" s="30">
        <v>100</v>
      </c>
      <c r="AD21" s="30">
        <v>0</v>
      </c>
      <c r="AE21" s="30">
        <v>100</v>
      </c>
      <c r="AF21" s="30">
        <v>0</v>
      </c>
      <c r="AG21" s="30">
        <v>100</v>
      </c>
    </row>
    <row r="22" spans="1:41" ht="16" x14ac:dyDescent="0.2">
      <c r="A22" s="7" t="s">
        <v>27</v>
      </c>
      <c r="B22" s="24" t="s">
        <v>480</v>
      </c>
      <c r="C22" t="s">
        <v>466</v>
      </c>
      <c r="D22">
        <v>100</v>
      </c>
      <c r="E22">
        <v>74</v>
      </c>
      <c r="F22">
        <v>50</v>
      </c>
      <c r="G22">
        <v>50</v>
      </c>
      <c r="H22">
        <v>95</v>
      </c>
      <c r="I22">
        <v>75</v>
      </c>
      <c r="M22" s="31" t="s">
        <v>477</v>
      </c>
      <c r="N22">
        <f>SUMIFS($E$2:$E$453,$C$2:$C$453,$M22,$D$2:$D$453,N$21,$B$2:$B$453,N$20)</f>
        <v>49</v>
      </c>
      <c r="O22">
        <f t="shared" ref="O22:Q36" si="0">SUMIFS($E$2:$E$453,$C$2:$C$453,$M22,$D$2:$D$453,O$21,$B$2:$B$453,O$20)</f>
        <v>1752</v>
      </c>
      <c r="P22">
        <f t="shared" si="0"/>
        <v>38</v>
      </c>
      <c r="Q22">
        <f t="shared" si="0"/>
        <v>1685</v>
      </c>
      <c r="R22">
        <f>SUMIFS($F$2:$F$453,$C$2:$C$453,$M22,$D$2:$D$453,R$21,$B$2:$B$453,R$20)</f>
        <v>0</v>
      </c>
      <c r="S22">
        <f t="shared" ref="S22:U36" si="1">SUMIFS($F$2:$F$453,$C$2:$C$453,$M22,$D$2:$D$453,S$21,$B$2:$B$453,S$20)</f>
        <v>1925</v>
      </c>
      <c r="T22">
        <f t="shared" si="1"/>
        <v>0</v>
      </c>
      <c r="U22">
        <f t="shared" si="1"/>
        <v>1683</v>
      </c>
      <c r="V22">
        <f>SUMIFS($G$2:$G$453,$C$2:$C$453,$M22,$D$2:$D$453,V$21,$B$2:$B$453,V$20)</f>
        <v>400</v>
      </c>
      <c r="W22">
        <f t="shared" ref="W22:Y36" si="2">SUMIFS($G$2:$G$453,$C$2:$C$453,$M22,$D$2:$D$453,W$21,$B$2:$B$453,W$20)</f>
        <v>1385</v>
      </c>
      <c r="X22">
        <f t="shared" si="2"/>
        <v>300</v>
      </c>
      <c r="Y22">
        <f t="shared" si="2"/>
        <v>1285</v>
      </c>
      <c r="Z22">
        <f>SUMIFS($H$2:$H$453,$C$2:$C$453,$M22,$D$2:$D$453,Z$21,$B$2:$B$453,Z$20)</f>
        <v>395</v>
      </c>
      <c r="AA22">
        <f t="shared" ref="AA22:AC36" si="3">SUMIFS($H$2:$H$453,$C$2:$C$453,$M22,$D$2:$D$453,AA$21,$B$2:$B$453,AA$20)</f>
        <v>1600</v>
      </c>
      <c r="AB22">
        <f t="shared" si="3"/>
        <v>235</v>
      </c>
      <c r="AC22">
        <f t="shared" si="3"/>
        <v>1288</v>
      </c>
      <c r="AD22">
        <f>SUMIFS($I$2:$I$453,$C$2:$C$453,$M22,$D$2:$D$453,AD$21,$B$2:$B$453,AD$20)</f>
        <v>290</v>
      </c>
      <c r="AE22">
        <f t="shared" ref="AE22:AG22" si="4">SUMIFS($I$2:$I$453,$C$2:$C$453,$M22,$D$2:$D$453,AE$21,$B$2:$B$453,AE$20)</f>
        <v>1190</v>
      </c>
      <c r="AF22">
        <f t="shared" si="4"/>
        <v>110</v>
      </c>
      <c r="AG22">
        <f t="shared" si="4"/>
        <v>1140</v>
      </c>
      <c r="AH22">
        <f>N22-P22</f>
        <v>11</v>
      </c>
      <c r="AI22">
        <f>O22-Q22</f>
        <v>67</v>
      </c>
      <c r="AJ22">
        <f>R22-T22</f>
        <v>0</v>
      </c>
      <c r="AK22">
        <f>S22-U22</f>
        <v>242</v>
      </c>
    </row>
    <row r="23" spans="1:41" ht="16" x14ac:dyDescent="0.2">
      <c r="A23" s="1" t="s">
        <v>28</v>
      </c>
      <c r="B23" s="24" t="s">
        <v>480</v>
      </c>
      <c r="C23" t="s">
        <v>466</v>
      </c>
      <c r="D23">
        <v>100</v>
      </c>
      <c r="E23">
        <v>75</v>
      </c>
      <c r="F23">
        <v>50</v>
      </c>
      <c r="G23">
        <v>60</v>
      </c>
      <c r="H23">
        <v>75</v>
      </c>
      <c r="I23">
        <v>50</v>
      </c>
      <c r="M23" s="31" t="s">
        <v>476</v>
      </c>
      <c r="N23">
        <f t="shared" ref="N23:N36" si="5">SUMIFS($E$2:$E$453,$C$2:$C$453,$M23,$D$2:$D$453,N$21,$B$2:$B$453,N$20)</f>
        <v>109</v>
      </c>
      <c r="O23">
        <f t="shared" si="0"/>
        <v>560</v>
      </c>
      <c r="P23">
        <f t="shared" si="0"/>
        <v>109</v>
      </c>
      <c r="Q23">
        <f t="shared" si="0"/>
        <v>595</v>
      </c>
      <c r="R23">
        <f t="shared" ref="R23:R36" si="6">SUMIFS($F$2:$F$453,$C$2:$C$453,$M23,$D$2:$D$453,R$21,$B$2:$B$453,R$20)</f>
        <v>100</v>
      </c>
      <c r="S23">
        <f t="shared" si="1"/>
        <v>700</v>
      </c>
      <c r="T23">
        <f t="shared" si="1"/>
        <v>0</v>
      </c>
      <c r="U23">
        <f t="shared" si="1"/>
        <v>650</v>
      </c>
      <c r="V23">
        <f t="shared" ref="V23:V36" si="7">SUMIFS($G$2:$G$453,$C$2:$C$453,$M23,$D$2:$D$453,V$21,$B$2:$B$453,V$20)</f>
        <v>225</v>
      </c>
      <c r="W23">
        <f t="shared" si="2"/>
        <v>535</v>
      </c>
      <c r="X23">
        <f t="shared" si="2"/>
        <v>155</v>
      </c>
      <c r="Y23">
        <f t="shared" si="2"/>
        <v>400</v>
      </c>
      <c r="Z23">
        <f t="shared" ref="Z23:Z36" si="8">SUMIFS($H$2:$H$453,$C$2:$C$453,$M23,$D$2:$D$453,Z$21,$B$2:$B$453,Z$20)</f>
        <v>140</v>
      </c>
      <c r="AA23">
        <f t="shared" si="3"/>
        <v>650</v>
      </c>
      <c r="AB23">
        <f t="shared" si="3"/>
        <v>195</v>
      </c>
      <c r="AC23">
        <f t="shared" si="3"/>
        <v>585</v>
      </c>
      <c r="AD23">
        <f t="shared" ref="AD23:AG36" si="9">SUMIFS($I$2:$I$453,$C$2:$C$453,$M23,$D$2:$D$453,AD$21,$B$2:$B$453,AD$20)</f>
        <v>290</v>
      </c>
      <c r="AE23">
        <f t="shared" si="9"/>
        <v>560</v>
      </c>
      <c r="AF23">
        <f t="shared" si="9"/>
        <v>190</v>
      </c>
      <c r="AG23">
        <f t="shared" si="9"/>
        <v>505</v>
      </c>
      <c r="AH23">
        <f t="shared" ref="AH23:AH36" si="10">N23-P23</f>
        <v>0</v>
      </c>
      <c r="AI23">
        <f t="shared" ref="AI23:AI36" si="11">O23-Q23</f>
        <v>-35</v>
      </c>
      <c r="AJ23">
        <f t="shared" ref="AJ23:AJ36" si="12">R23-T23</f>
        <v>100</v>
      </c>
      <c r="AK23">
        <f t="shared" ref="AK23:AK36" si="13">S23-U23</f>
        <v>50</v>
      </c>
    </row>
    <row r="24" spans="1:41" ht="16" x14ac:dyDescent="0.2">
      <c r="A24" s="1" t="s">
        <v>29</v>
      </c>
      <c r="B24" s="24" t="s">
        <v>480</v>
      </c>
      <c r="C24" t="s">
        <v>466</v>
      </c>
      <c r="D24">
        <v>100</v>
      </c>
      <c r="E24">
        <v>85</v>
      </c>
      <c r="F24">
        <v>50</v>
      </c>
      <c r="G24">
        <v>50</v>
      </c>
      <c r="H24">
        <v>60</v>
      </c>
      <c r="I24">
        <v>50</v>
      </c>
      <c r="M24" s="31" t="s">
        <v>466</v>
      </c>
      <c r="N24">
        <f t="shared" si="5"/>
        <v>56</v>
      </c>
      <c r="O24">
        <f t="shared" si="0"/>
        <v>489</v>
      </c>
      <c r="P24">
        <f t="shared" si="0"/>
        <v>88</v>
      </c>
      <c r="Q24">
        <f t="shared" si="0"/>
        <v>459</v>
      </c>
      <c r="R24">
        <f t="shared" si="6"/>
        <v>0</v>
      </c>
      <c r="S24">
        <f t="shared" si="1"/>
        <v>350</v>
      </c>
      <c r="T24">
        <f t="shared" si="1"/>
        <v>0</v>
      </c>
      <c r="U24">
        <f t="shared" si="1"/>
        <v>375</v>
      </c>
      <c r="V24">
        <f t="shared" si="7"/>
        <v>190</v>
      </c>
      <c r="W24">
        <f t="shared" si="2"/>
        <v>340</v>
      </c>
      <c r="X24">
        <f t="shared" si="2"/>
        <v>160</v>
      </c>
      <c r="Y24">
        <f t="shared" si="2"/>
        <v>320</v>
      </c>
      <c r="Z24">
        <f t="shared" si="8"/>
        <v>245</v>
      </c>
      <c r="AA24">
        <f t="shared" si="3"/>
        <v>450</v>
      </c>
      <c r="AB24">
        <f t="shared" si="3"/>
        <v>95</v>
      </c>
      <c r="AC24">
        <f t="shared" si="3"/>
        <v>400</v>
      </c>
      <c r="AD24">
        <f t="shared" si="9"/>
        <v>280</v>
      </c>
      <c r="AE24">
        <f t="shared" si="9"/>
        <v>375</v>
      </c>
      <c r="AF24">
        <f t="shared" si="9"/>
        <v>210</v>
      </c>
      <c r="AG24">
        <f t="shared" si="9"/>
        <v>325</v>
      </c>
      <c r="AH24">
        <f t="shared" si="10"/>
        <v>-32</v>
      </c>
      <c r="AI24">
        <f t="shared" si="11"/>
        <v>30</v>
      </c>
      <c r="AJ24">
        <f t="shared" si="12"/>
        <v>0</v>
      </c>
      <c r="AK24">
        <f t="shared" si="13"/>
        <v>-25</v>
      </c>
    </row>
    <row r="25" spans="1:41" ht="16" x14ac:dyDescent="0.2">
      <c r="A25" s="1" t="s">
        <v>30</v>
      </c>
      <c r="B25" s="24" t="s">
        <v>480</v>
      </c>
      <c r="C25" t="s">
        <v>466</v>
      </c>
      <c r="D25">
        <v>100</v>
      </c>
      <c r="E25">
        <v>85</v>
      </c>
      <c r="F25">
        <v>50</v>
      </c>
      <c r="G25">
        <v>55</v>
      </c>
      <c r="H25">
        <v>70</v>
      </c>
      <c r="I25">
        <v>75</v>
      </c>
      <c r="M25" s="31" t="s">
        <v>469</v>
      </c>
      <c r="N25">
        <f t="shared" si="5"/>
        <v>225</v>
      </c>
      <c r="O25">
        <f t="shared" si="0"/>
        <v>616</v>
      </c>
      <c r="P25">
        <f t="shared" si="0"/>
        <v>84</v>
      </c>
      <c r="Q25">
        <f t="shared" si="0"/>
        <v>765</v>
      </c>
      <c r="R25">
        <f t="shared" si="6"/>
        <v>450</v>
      </c>
      <c r="S25">
        <f t="shared" si="1"/>
        <v>750</v>
      </c>
      <c r="T25">
        <f t="shared" si="1"/>
        <v>0</v>
      </c>
      <c r="U25">
        <f t="shared" si="1"/>
        <v>750</v>
      </c>
      <c r="V25">
        <f t="shared" si="7"/>
        <v>360</v>
      </c>
      <c r="W25">
        <f t="shared" si="2"/>
        <v>535</v>
      </c>
      <c r="X25">
        <f t="shared" si="2"/>
        <v>245</v>
      </c>
      <c r="Y25">
        <f t="shared" si="2"/>
        <v>525</v>
      </c>
      <c r="Z25">
        <f t="shared" si="8"/>
        <v>390</v>
      </c>
      <c r="AA25">
        <f t="shared" si="3"/>
        <v>685</v>
      </c>
      <c r="AB25">
        <f t="shared" si="3"/>
        <v>310</v>
      </c>
      <c r="AC25">
        <f t="shared" si="3"/>
        <v>620</v>
      </c>
      <c r="AD25">
        <f t="shared" si="9"/>
        <v>450</v>
      </c>
      <c r="AE25">
        <f t="shared" si="9"/>
        <v>450</v>
      </c>
      <c r="AF25">
        <f t="shared" si="9"/>
        <v>320</v>
      </c>
      <c r="AG25">
        <f t="shared" si="9"/>
        <v>450</v>
      </c>
      <c r="AH25">
        <f t="shared" si="10"/>
        <v>141</v>
      </c>
      <c r="AI25">
        <f t="shared" si="11"/>
        <v>-149</v>
      </c>
      <c r="AJ25">
        <f t="shared" si="12"/>
        <v>450</v>
      </c>
      <c r="AK25">
        <f t="shared" si="13"/>
        <v>0</v>
      </c>
    </row>
    <row r="26" spans="1:41" ht="16" x14ac:dyDescent="0.2">
      <c r="A26" s="1" t="s">
        <v>31</v>
      </c>
      <c r="B26" s="24" t="s">
        <v>480</v>
      </c>
      <c r="C26" t="s">
        <v>466</v>
      </c>
      <c r="D26">
        <v>100</v>
      </c>
      <c r="E26">
        <v>85</v>
      </c>
      <c r="F26">
        <v>100</v>
      </c>
      <c r="G26">
        <v>65</v>
      </c>
      <c r="H26">
        <v>75</v>
      </c>
      <c r="I26">
        <v>75</v>
      </c>
      <c r="M26" s="31" t="s">
        <v>470</v>
      </c>
      <c r="N26">
        <f t="shared" si="5"/>
        <v>123</v>
      </c>
      <c r="O26">
        <f t="shared" si="0"/>
        <v>465</v>
      </c>
      <c r="P26">
        <f t="shared" si="0"/>
        <v>123</v>
      </c>
      <c r="Q26">
        <f t="shared" si="0"/>
        <v>460</v>
      </c>
      <c r="R26">
        <f t="shared" si="6"/>
        <v>50</v>
      </c>
      <c r="S26">
        <f t="shared" si="1"/>
        <v>505</v>
      </c>
      <c r="T26">
        <f t="shared" si="1"/>
        <v>0</v>
      </c>
      <c r="U26">
        <f t="shared" si="1"/>
        <v>455</v>
      </c>
      <c r="V26">
        <f t="shared" si="7"/>
        <v>190</v>
      </c>
      <c r="W26">
        <f t="shared" si="2"/>
        <v>380</v>
      </c>
      <c r="X26">
        <f t="shared" si="2"/>
        <v>130</v>
      </c>
      <c r="Y26">
        <f t="shared" si="2"/>
        <v>275</v>
      </c>
      <c r="Z26">
        <f t="shared" si="8"/>
        <v>195</v>
      </c>
      <c r="AA26">
        <f t="shared" si="3"/>
        <v>505</v>
      </c>
      <c r="AB26">
        <f t="shared" si="3"/>
        <v>215</v>
      </c>
      <c r="AC26">
        <f t="shared" si="3"/>
        <v>362</v>
      </c>
      <c r="AD26">
        <f t="shared" si="9"/>
        <v>230</v>
      </c>
      <c r="AE26">
        <f t="shared" si="9"/>
        <v>395</v>
      </c>
      <c r="AF26">
        <f t="shared" si="9"/>
        <v>200</v>
      </c>
      <c r="AG26">
        <f t="shared" si="9"/>
        <v>345</v>
      </c>
      <c r="AH26">
        <f t="shared" si="10"/>
        <v>0</v>
      </c>
      <c r="AI26">
        <f t="shared" si="11"/>
        <v>5</v>
      </c>
      <c r="AJ26">
        <f t="shared" si="12"/>
        <v>50</v>
      </c>
      <c r="AK26">
        <f t="shared" si="13"/>
        <v>50</v>
      </c>
    </row>
    <row r="27" spans="1:41" ht="16" x14ac:dyDescent="0.2">
      <c r="A27" s="1" t="s">
        <v>32</v>
      </c>
      <c r="B27" s="24" t="s">
        <v>480</v>
      </c>
      <c r="C27" t="s">
        <v>466</v>
      </c>
      <c r="D27">
        <v>100</v>
      </c>
      <c r="E27">
        <v>85</v>
      </c>
      <c r="F27">
        <v>50</v>
      </c>
      <c r="G27">
        <v>60</v>
      </c>
      <c r="H27">
        <v>75</v>
      </c>
      <c r="I27">
        <v>50</v>
      </c>
      <c r="M27" s="31" t="s">
        <v>478</v>
      </c>
      <c r="N27">
        <f t="shared" si="5"/>
        <v>42</v>
      </c>
      <c r="O27">
        <f t="shared" si="0"/>
        <v>458</v>
      </c>
      <c r="P27">
        <f>SUMIFS($E$2:$E$453,$C$2:$C$453,$M27,$D$2:$D$453,P$21,$B$2:$B$453,P$20)</f>
        <v>76</v>
      </c>
      <c r="Q27">
        <f t="shared" si="0"/>
        <v>625</v>
      </c>
      <c r="R27">
        <f t="shared" si="6"/>
        <v>180</v>
      </c>
      <c r="S27">
        <f t="shared" si="1"/>
        <v>625</v>
      </c>
      <c r="T27">
        <f t="shared" si="1"/>
        <v>0</v>
      </c>
      <c r="U27">
        <f t="shared" si="1"/>
        <v>635</v>
      </c>
      <c r="V27">
        <f t="shared" si="7"/>
        <v>330</v>
      </c>
      <c r="W27">
        <f t="shared" si="2"/>
        <v>420</v>
      </c>
      <c r="X27">
        <f t="shared" si="2"/>
        <v>215</v>
      </c>
      <c r="Y27">
        <f t="shared" si="2"/>
        <v>500</v>
      </c>
      <c r="Z27">
        <f t="shared" si="8"/>
        <v>330</v>
      </c>
      <c r="AA27">
        <f t="shared" si="3"/>
        <v>535</v>
      </c>
      <c r="AB27">
        <f t="shared" si="3"/>
        <v>85</v>
      </c>
      <c r="AC27">
        <f t="shared" si="3"/>
        <v>585</v>
      </c>
      <c r="AD27">
        <f t="shared" si="9"/>
        <v>360</v>
      </c>
      <c r="AE27">
        <f t="shared" si="9"/>
        <v>550</v>
      </c>
      <c r="AF27">
        <f t="shared" si="9"/>
        <v>190</v>
      </c>
      <c r="AG27">
        <f t="shared" si="9"/>
        <v>585</v>
      </c>
      <c r="AH27">
        <f t="shared" si="10"/>
        <v>-34</v>
      </c>
      <c r="AI27">
        <f t="shared" si="11"/>
        <v>-167</v>
      </c>
      <c r="AJ27">
        <f t="shared" si="12"/>
        <v>180</v>
      </c>
      <c r="AK27">
        <f t="shared" si="13"/>
        <v>-10</v>
      </c>
    </row>
    <row r="28" spans="1:41" ht="16" x14ac:dyDescent="0.2">
      <c r="A28" s="1" t="s">
        <v>33</v>
      </c>
      <c r="B28" s="24" t="s">
        <v>481</v>
      </c>
      <c r="C28" t="s">
        <v>466</v>
      </c>
      <c r="D28">
        <v>100</v>
      </c>
      <c r="E28">
        <v>74</v>
      </c>
      <c r="F28">
        <v>50</v>
      </c>
      <c r="G28">
        <v>50</v>
      </c>
      <c r="H28">
        <v>80</v>
      </c>
      <c r="I28">
        <v>50</v>
      </c>
      <c r="M28" s="31" t="s">
        <v>474</v>
      </c>
      <c r="N28">
        <f t="shared" si="5"/>
        <v>335</v>
      </c>
      <c r="O28">
        <f t="shared" si="0"/>
        <v>496</v>
      </c>
      <c r="P28">
        <f t="shared" si="0"/>
        <v>305</v>
      </c>
      <c r="Q28">
        <f t="shared" si="0"/>
        <v>492</v>
      </c>
      <c r="R28">
        <f t="shared" si="6"/>
        <v>250</v>
      </c>
      <c r="S28">
        <f t="shared" si="1"/>
        <v>520</v>
      </c>
      <c r="T28">
        <f t="shared" si="1"/>
        <v>200</v>
      </c>
      <c r="U28">
        <f t="shared" si="1"/>
        <v>510</v>
      </c>
      <c r="V28">
        <f t="shared" si="7"/>
        <v>295</v>
      </c>
      <c r="W28">
        <f t="shared" si="2"/>
        <v>410</v>
      </c>
      <c r="X28">
        <f t="shared" si="2"/>
        <v>230</v>
      </c>
      <c r="Y28">
        <f t="shared" si="2"/>
        <v>300</v>
      </c>
      <c r="Z28">
        <f t="shared" si="8"/>
        <v>365</v>
      </c>
      <c r="AA28">
        <f t="shared" si="3"/>
        <v>485</v>
      </c>
      <c r="AB28">
        <f t="shared" si="3"/>
        <v>315</v>
      </c>
      <c r="AC28">
        <f t="shared" si="3"/>
        <v>455</v>
      </c>
      <c r="AD28">
        <f t="shared" si="9"/>
        <v>300</v>
      </c>
      <c r="AE28">
        <f t="shared" si="9"/>
        <v>440</v>
      </c>
      <c r="AF28">
        <f t="shared" si="9"/>
        <v>270</v>
      </c>
      <c r="AG28">
        <f t="shared" si="9"/>
        <v>410</v>
      </c>
      <c r="AH28">
        <f t="shared" si="10"/>
        <v>30</v>
      </c>
      <c r="AI28">
        <f t="shared" si="11"/>
        <v>4</v>
      </c>
      <c r="AJ28">
        <f t="shared" si="12"/>
        <v>50</v>
      </c>
      <c r="AK28">
        <f t="shared" si="13"/>
        <v>10</v>
      </c>
    </row>
    <row r="29" spans="1:41" ht="16" x14ac:dyDescent="0.2">
      <c r="A29" s="1" t="s">
        <v>34</v>
      </c>
      <c r="B29" s="24" t="s">
        <v>481</v>
      </c>
      <c r="C29" t="s">
        <v>466</v>
      </c>
      <c r="D29">
        <v>100</v>
      </c>
      <c r="E29">
        <v>75</v>
      </c>
      <c r="F29">
        <v>75</v>
      </c>
      <c r="G29">
        <v>55</v>
      </c>
      <c r="H29">
        <v>75</v>
      </c>
      <c r="I29">
        <v>50</v>
      </c>
      <c r="M29" s="31" t="s">
        <v>468</v>
      </c>
      <c r="N29">
        <f t="shared" si="5"/>
        <v>28</v>
      </c>
      <c r="O29">
        <f t="shared" si="0"/>
        <v>272</v>
      </c>
      <c r="P29">
        <f t="shared" si="0"/>
        <v>52</v>
      </c>
      <c r="Q29">
        <f t="shared" si="0"/>
        <v>117</v>
      </c>
      <c r="R29">
        <f t="shared" si="6"/>
        <v>0</v>
      </c>
      <c r="S29">
        <f t="shared" si="1"/>
        <v>255</v>
      </c>
      <c r="T29">
        <f t="shared" si="1"/>
        <v>0</v>
      </c>
      <c r="U29">
        <f t="shared" si="1"/>
        <v>150</v>
      </c>
      <c r="V29">
        <f t="shared" si="7"/>
        <v>115</v>
      </c>
      <c r="W29">
        <f t="shared" si="2"/>
        <v>250</v>
      </c>
      <c r="X29">
        <f t="shared" si="2"/>
        <v>115</v>
      </c>
      <c r="Y29">
        <f t="shared" si="2"/>
        <v>215</v>
      </c>
      <c r="Z29">
        <f t="shared" si="8"/>
        <v>70</v>
      </c>
      <c r="AA29">
        <f t="shared" si="3"/>
        <v>295</v>
      </c>
      <c r="AB29">
        <f t="shared" si="3"/>
        <v>165</v>
      </c>
      <c r="AC29">
        <f t="shared" si="3"/>
        <v>370</v>
      </c>
      <c r="AD29">
        <f t="shared" si="9"/>
        <v>80</v>
      </c>
      <c r="AE29">
        <f t="shared" si="9"/>
        <v>150</v>
      </c>
      <c r="AF29">
        <f t="shared" si="9"/>
        <v>10</v>
      </c>
      <c r="AG29">
        <f t="shared" si="9"/>
        <v>180</v>
      </c>
      <c r="AH29">
        <f t="shared" si="10"/>
        <v>-24</v>
      </c>
      <c r="AI29">
        <f t="shared" si="11"/>
        <v>155</v>
      </c>
      <c r="AJ29">
        <f t="shared" si="12"/>
        <v>0</v>
      </c>
      <c r="AK29">
        <f t="shared" si="13"/>
        <v>105</v>
      </c>
    </row>
    <row r="30" spans="1:41" ht="16" x14ac:dyDescent="0.2">
      <c r="A30" s="1" t="s">
        <v>35</v>
      </c>
      <c r="B30" s="24" t="s">
        <v>481</v>
      </c>
      <c r="C30" t="s">
        <v>466</v>
      </c>
      <c r="D30">
        <v>100</v>
      </c>
      <c r="E30">
        <v>75</v>
      </c>
      <c r="F30">
        <v>50</v>
      </c>
      <c r="G30">
        <v>45</v>
      </c>
      <c r="H30">
        <v>60</v>
      </c>
      <c r="I30">
        <v>50</v>
      </c>
      <c r="M30" s="31" t="s">
        <v>473</v>
      </c>
      <c r="N30">
        <f t="shared" si="5"/>
        <v>139</v>
      </c>
      <c r="O30">
        <f t="shared" si="0"/>
        <v>425</v>
      </c>
      <c r="P30">
        <f t="shared" si="0"/>
        <v>198</v>
      </c>
      <c r="Q30">
        <f t="shared" si="0"/>
        <v>360</v>
      </c>
      <c r="R30">
        <f t="shared" si="6"/>
        <v>300</v>
      </c>
      <c r="S30">
        <f t="shared" si="1"/>
        <v>350</v>
      </c>
      <c r="T30">
        <f t="shared" si="1"/>
        <v>300</v>
      </c>
      <c r="U30">
        <f t="shared" si="1"/>
        <v>300</v>
      </c>
      <c r="V30">
        <f t="shared" si="7"/>
        <v>240</v>
      </c>
      <c r="W30">
        <f t="shared" si="2"/>
        <v>345</v>
      </c>
      <c r="X30">
        <f t="shared" si="2"/>
        <v>185</v>
      </c>
      <c r="Y30">
        <f t="shared" si="2"/>
        <v>310</v>
      </c>
      <c r="Z30">
        <f t="shared" si="8"/>
        <v>305</v>
      </c>
      <c r="AA30">
        <f t="shared" si="3"/>
        <v>480</v>
      </c>
      <c r="AB30">
        <f t="shared" si="3"/>
        <v>240</v>
      </c>
      <c r="AC30">
        <f t="shared" si="3"/>
        <v>385</v>
      </c>
      <c r="AD30">
        <f t="shared" si="9"/>
        <v>270</v>
      </c>
      <c r="AE30">
        <f t="shared" si="9"/>
        <v>300</v>
      </c>
      <c r="AF30">
        <f t="shared" si="9"/>
        <v>250</v>
      </c>
      <c r="AG30">
        <f t="shared" si="9"/>
        <v>300</v>
      </c>
      <c r="AH30">
        <f t="shared" si="10"/>
        <v>-59</v>
      </c>
      <c r="AI30">
        <f t="shared" si="11"/>
        <v>65</v>
      </c>
      <c r="AJ30">
        <f t="shared" si="12"/>
        <v>0</v>
      </c>
      <c r="AK30">
        <f t="shared" si="13"/>
        <v>50</v>
      </c>
    </row>
    <row r="31" spans="1:41" ht="16" x14ac:dyDescent="0.2">
      <c r="A31" s="1" t="s">
        <v>36</v>
      </c>
      <c r="B31" s="24" t="s">
        <v>481</v>
      </c>
      <c r="C31" t="s">
        <v>466</v>
      </c>
      <c r="D31">
        <v>100</v>
      </c>
      <c r="E31">
        <v>85</v>
      </c>
      <c r="F31">
        <v>50</v>
      </c>
      <c r="G31">
        <v>55</v>
      </c>
      <c r="H31">
        <v>75</v>
      </c>
      <c r="I31">
        <v>50</v>
      </c>
      <c r="M31" s="31" t="s">
        <v>471</v>
      </c>
      <c r="N31">
        <f t="shared" si="5"/>
        <v>28</v>
      </c>
      <c r="O31">
        <f t="shared" si="0"/>
        <v>315</v>
      </c>
      <c r="P31">
        <f t="shared" si="0"/>
        <v>42</v>
      </c>
      <c r="Q31">
        <f t="shared" si="0"/>
        <v>665</v>
      </c>
      <c r="R31">
        <f t="shared" si="6"/>
        <v>50</v>
      </c>
      <c r="S31">
        <f t="shared" si="1"/>
        <v>290</v>
      </c>
      <c r="T31">
        <f t="shared" si="1"/>
        <v>0</v>
      </c>
      <c r="U31">
        <f t="shared" si="1"/>
        <v>675</v>
      </c>
      <c r="V31">
        <f t="shared" si="7"/>
        <v>140</v>
      </c>
      <c r="W31">
        <f t="shared" si="2"/>
        <v>255</v>
      </c>
      <c r="X31">
        <f t="shared" si="2"/>
        <v>235</v>
      </c>
      <c r="Y31">
        <f t="shared" si="2"/>
        <v>500</v>
      </c>
      <c r="Z31">
        <f t="shared" si="8"/>
        <v>40</v>
      </c>
      <c r="AA31">
        <f t="shared" si="3"/>
        <v>290</v>
      </c>
      <c r="AB31">
        <f t="shared" si="3"/>
        <v>220</v>
      </c>
      <c r="AC31">
        <f t="shared" si="3"/>
        <v>620</v>
      </c>
      <c r="AD31">
        <f t="shared" si="9"/>
        <v>160</v>
      </c>
      <c r="AE31">
        <f t="shared" si="9"/>
        <v>330</v>
      </c>
      <c r="AF31">
        <f t="shared" si="9"/>
        <v>290</v>
      </c>
      <c r="AG31">
        <f t="shared" si="9"/>
        <v>600</v>
      </c>
      <c r="AH31">
        <f t="shared" si="10"/>
        <v>-14</v>
      </c>
      <c r="AI31">
        <f t="shared" si="11"/>
        <v>-350</v>
      </c>
      <c r="AJ31">
        <f t="shared" si="12"/>
        <v>50</v>
      </c>
      <c r="AK31">
        <f t="shared" si="13"/>
        <v>-385</v>
      </c>
    </row>
    <row r="32" spans="1:41" ht="16" x14ac:dyDescent="0.2">
      <c r="A32" s="1" t="s">
        <v>37</v>
      </c>
      <c r="B32" s="24" t="s">
        <v>481</v>
      </c>
      <c r="C32" t="s">
        <v>466</v>
      </c>
      <c r="D32">
        <v>100</v>
      </c>
      <c r="E32">
        <v>75</v>
      </c>
      <c r="F32">
        <v>100</v>
      </c>
      <c r="G32">
        <v>60</v>
      </c>
      <c r="H32">
        <v>70</v>
      </c>
      <c r="I32">
        <v>75</v>
      </c>
      <c r="M32" s="31" t="s">
        <v>475</v>
      </c>
      <c r="N32">
        <f t="shared" si="5"/>
        <v>96</v>
      </c>
      <c r="O32">
        <f t="shared" si="0"/>
        <v>340</v>
      </c>
      <c r="P32">
        <f t="shared" si="0"/>
        <v>89</v>
      </c>
      <c r="Q32">
        <f t="shared" si="0"/>
        <v>320</v>
      </c>
      <c r="R32">
        <f t="shared" si="6"/>
        <v>150</v>
      </c>
      <c r="S32">
        <f t="shared" si="1"/>
        <v>330</v>
      </c>
      <c r="T32">
        <f t="shared" si="1"/>
        <v>100</v>
      </c>
      <c r="U32">
        <f t="shared" si="1"/>
        <v>300</v>
      </c>
      <c r="V32">
        <f t="shared" si="7"/>
        <v>160</v>
      </c>
      <c r="W32">
        <f t="shared" si="2"/>
        <v>280</v>
      </c>
      <c r="X32">
        <f t="shared" si="2"/>
        <v>140</v>
      </c>
      <c r="Y32">
        <f t="shared" si="2"/>
        <v>250</v>
      </c>
      <c r="Z32">
        <f t="shared" si="8"/>
        <v>130</v>
      </c>
      <c r="AA32">
        <f t="shared" si="3"/>
        <v>330</v>
      </c>
      <c r="AB32">
        <f t="shared" si="3"/>
        <v>125</v>
      </c>
      <c r="AC32">
        <f t="shared" si="3"/>
        <v>315</v>
      </c>
      <c r="AD32">
        <f t="shared" si="9"/>
        <v>190</v>
      </c>
      <c r="AE32">
        <f t="shared" si="9"/>
        <v>320</v>
      </c>
      <c r="AF32">
        <f t="shared" si="9"/>
        <v>180</v>
      </c>
      <c r="AG32">
        <f t="shared" si="9"/>
        <v>295</v>
      </c>
      <c r="AH32">
        <f t="shared" si="10"/>
        <v>7</v>
      </c>
      <c r="AI32">
        <f t="shared" si="11"/>
        <v>20</v>
      </c>
      <c r="AJ32">
        <f t="shared" si="12"/>
        <v>50</v>
      </c>
      <c r="AK32">
        <f t="shared" si="13"/>
        <v>30</v>
      </c>
    </row>
    <row r="33" spans="1:37" ht="16" x14ac:dyDescent="0.2">
      <c r="A33" s="1" t="s">
        <v>38</v>
      </c>
      <c r="B33" s="24" t="s">
        <v>481</v>
      </c>
      <c r="C33" t="s">
        <v>466</v>
      </c>
      <c r="D33">
        <v>100</v>
      </c>
      <c r="E33">
        <v>75</v>
      </c>
      <c r="F33">
        <v>50</v>
      </c>
      <c r="G33">
        <v>55</v>
      </c>
      <c r="H33">
        <v>40</v>
      </c>
      <c r="I33">
        <v>50</v>
      </c>
      <c r="M33" s="31" t="s">
        <v>464</v>
      </c>
      <c r="N33">
        <f t="shared" si="5"/>
        <v>38</v>
      </c>
      <c r="O33">
        <f t="shared" si="0"/>
        <v>320</v>
      </c>
      <c r="P33">
        <f t="shared" si="0"/>
        <v>72</v>
      </c>
      <c r="Q33">
        <f t="shared" si="0"/>
        <v>320</v>
      </c>
      <c r="R33">
        <f t="shared" si="6"/>
        <v>0</v>
      </c>
      <c r="S33">
        <f t="shared" si="1"/>
        <v>395</v>
      </c>
      <c r="T33">
        <f t="shared" si="1"/>
        <v>0</v>
      </c>
      <c r="U33">
        <f t="shared" si="1"/>
        <v>360</v>
      </c>
      <c r="V33">
        <f t="shared" si="7"/>
        <v>180</v>
      </c>
      <c r="W33">
        <f t="shared" si="2"/>
        <v>255</v>
      </c>
      <c r="X33">
        <f t="shared" si="2"/>
        <v>140</v>
      </c>
      <c r="Y33">
        <f t="shared" si="2"/>
        <v>190</v>
      </c>
      <c r="Z33">
        <f t="shared" si="8"/>
        <v>165</v>
      </c>
      <c r="AA33">
        <f t="shared" si="3"/>
        <v>320</v>
      </c>
      <c r="AB33">
        <f t="shared" si="3"/>
        <v>155</v>
      </c>
      <c r="AC33">
        <f t="shared" si="3"/>
        <v>290</v>
      </c>
      <c r="AD33">
        <f t="shared" si="9"/>
        <v>210</v>
      </c>
      <c r="AE33">
        <f t="shared" si="9"/>
        <v>300</v>
      </c>
      <c r="AF33">
        <f t="shared" si="9"/>
        <v>170</v>
      </c>
      <c r="AG33">
        <f t="shared" si="9"/>
        <v>260</v>
      </c>
      <c r="AH33">
        <f t="shared" si="10"/>
        <v>-34</v>
      </c>
      <c r="AI33">
        <f t="shared" si="11"/>
        <v>0</v>
      </c>
      <c r="AJ33">
        <f t="shared" si="12"/>
        <v>0</v>
      </c>
      <c r="AK33">
        <f t="shared" si="13"/>
        <v>35</v>
      </c>
    </row>
    <row r="34" spans="1:37" ht="16" x14ac:dyDescent="0.2">
      <c r="A34" s="1" t="s">
        <v>39</v>
      </c>
      <c r="B34" s="24" t="s">
        <v>480</v>
      </c>
      <c r="C34" t="s">
        <v>466</v>
      </c>
      <c r="D34">
        <v>0</v>
      </c>
      <c r="E34">
        <v>0</v>
      </c>
      <c r="F34">
        <v>0</v>
      </c>
      <c r="G34">
        <v>30</v>
      </c>
      <c r="H34">
        <v>40</v>
      </c>
      <c r="I34">
        <v>50</v>
      </c>
      <c r="M34" s="31" t="s">
        <v>472</v>
      </c>
      <c r="N34">
        <f t="shared" si="5"/>
        <v>49</v>
      </c>
      <c r="O34">
        <f t="shared" si="0"/>
        <v>499</v>
      </c>
      <c r="P34">
        <f t="shared" si="0"/>
        <v>48</v>
      </c>
      <c r="Q34">
        <f t="shared" si="0"/>
        <v>495</v>
      </c>
      <c r="R34">
        <f t="shared" si="6"/>
        <v>80</v>
      </c>
      <c r="S34">
        <f t="shared" si="1"/>
        <v>600</v>
      </c>
      <c r="T34">
        <f t="shared" si="1"/>
        <v>0</v>
      </c>
      <c r="U34">
        <f t="shared" si="1"/>
        <v>600</v>
      </c>
      <c r="V34">
        <f t="shared" si="7"/>
        <v>150</v>
      </c>
      <c r="W34">
        <f t="shared" si="2"/>
        <v>395</v>
      </c>
      <c r="X34">
        <f t="shared" si="2"/>
        <v>100</v>
      </c>
      <c r="Y34">
        <f t="shared" si="2"/>
        <v>345</v>
      </c>
      <c r="Z34">
        <f t="shared" si="8"/>
        <v>180</v>
      </c>
      <c r="AA34">
        <f t="shared" si="3"/>
        <v>480</v>
      </c>
      <c r="AB34">
        <f t="shared" si="3"/>
        <v>130</v>
      </c>
      <c r="AC34">
        <f t="shared" si="3"/>
        <v>470</v>
      </c>
      <c r="AD34">
        <f t="shared" si="9"/>
        <v>100</v>
      </c>
      <c r="AE34">
        <f t="shared" si="9"/>
        <v>450</v>
      </c>
      <c r="AF34">
        <f t="shared" si="9"/>
        <v>20</v>
      </c>
      <c r="AG34">
        <f t="shared" si="9"/>
        <v>445</v>
      </c>
      <c r="AH34">
        <f t="shared" si="10"/>
        <v>1</v>
      </c>
      <c r="AI34">
        <f t="shared" si="11"/>
        <v>4</v>
      </c>
      <c r="AJ34">
        <f t="shared" si="12"/>
        <v>80</v>
      </c>
      <c r="AK34">
        <f t="shared" si="13"/>
        <v>0</v>
      </c>
    </row>
    <row r="35" spans="1:37" ht="16" x14ac:dyDescent="0.2">
      <c r="A35" s="1" t="s">
        <v>40</v>
      </c>
      <c r="B35" s="24" t="s">
        <v>480</v>
      </c>
      <c r="C35" t="s">
        <v>466</v>
      </c>
      <c r="D35">
        <v>0</v>
      </c>
      <c r="E35">
        <v>14</v>
      </c>
      <c r="F35">
        <v>0</v>
      </c>
      <c r="G35">
        <v>30</v>
      </c>
      <c r="H35">
        <v>20</v>
      </c>
      <c r="I35">
        <v>50</v>
      </c>
      <c r="M35" s="31" t="s">
        <v>479</v>
      </c>
      <c r="N35">
        <f t="shared" si="5"/>
        <v>208</v>
      </c>
      <c r="O35">
        <f t="shared" si="0"/>
        <v>546</v>
      </c>
      <c r="P35">
        <f t="shared" si="0"/>
        <v>159</v>
      </c>
      <c r="Q35">
        <f t="shared" si="0"/>
        <v>376</v>
      </c>
      <c r="R35">
        <f t="shared" si="6"/>
        <v>300</v>
      </c>
      <c r="S35">
        <f t="shared" si="1"/>
        <v>900</v>
      </c>
      <c r="T35">
        <f t="shared" si="1"/>
        <v>50</v>
      </c>
      <c r="U35">
        <f t="shared" si="1"/>
        <v>850</v>
      </c>
      <c r="V35">
        <f t="shared" si="7"/>
        <v>375</v>
      </c>
      <c r="W35">
        <f t="shared" si="2"/>
        <v>575</v>
      </c>
      <c r="X35">
        <f t="shared" si="2"/>
        <v>235</v>
      </c>
      <c r="Y35">
        <f t="shared" si="2"/>
        <v>580</v>
      </c>
      <c r="Z35">
        <f t="shared" si="8"/>
        <v>462</v>
      </c>
      <c r="AA35">
        <f t="shared" si="3"/>
        <v>660</v>
      </c>
      <c r="AB35">
        <f t="shared" si="3"/>
        <v>422</v>
      </c>
      <c r="AC35">
        <f t="shared" si="3"/>
        <v>510</v>
      </c>
      <c r="AD35">
        <f t="shared" si="9"/>
        <v>370</v>
      </c>
      <c r="AE35">
        <f t="shared" si="9"/>
        <v>450</v>
      </c>
      <c r="AF35">
        <f t="shared" si="9"/>
        <v>230</v>
      </c>
      <c r="AG35">
        <f t="shared" si="9"/>
        <v>450</v>
      </c>
      <c r="AH35">
        <f t="shared" si="10"/>
        <v>49</v>
      </c>
      <c r="AI35">
        <f t="shared" si="11"/>
        <v>170</v>
      </c>
      <c r="AJ35">
        <f t="shared" si="12"/>
        <v>250</v>
      </c>
      <c r="AK35">
        <f t="shared" si="13"/>
        <v>50</v>
      </c>
    </row>
    <row r="36" spans="1:37" ht="16" x14ac:dyDescent="0.2">
      <c r="A36" s="1" t="s">
        <v>41</v>
      </c>
      <c r="B36" s="24" t="s">
        <v>480</v>
      </c>
      <c r="C36" t="s">
        <v>466</v>
      </c>
      <c r="D36">
        <v>0</v>
      </c>
      <c r="E36">
        <v>14</v>
      </c>
      <c r="F36">
        <v>0</v>
      </c>
      <c r="G36">
        <v>30</v>
      </c>
      <c r="H36">
        <v>75</v>
      </c>
      <c r="I36">
        <v>50</v>
      </c>
      <c r="M36" s="31" t="s">
        <v>467</v>
      </c>
      <c r="N36">
        <f t="shared" si="5"/>
        <v>249</v>
      </c>
      <c r="O36">
        <f t="shared" si="0"/>
        <v>477</v>
      </c>
      <c r="P36">
        <f t="shared" si="0"/>
        <v>28</v>
      </c>
      <c r="Q36">
        <f t="shared" si="0"/>
        <v>477</v>
      </c>
      <c r="R36">
        <f t="shared" si="6"/>
        <v>230</v>
      </c>
      <c r="S36">
        <f t="shared" si="1"/>
        <v>375</v>
      </c>
      <c r="T36">
        <f t="shared" si="1"/>
        <v>0</v>
      </c>
      <c r="U36">
        <f t="shared" si="1"/>
        <v>355</v>
      </c>
      <c r="V36">
        <f t="shared" si="7"/>
        <v>250</v>
      </c>
      <c r="W36">
        <f t="shared" si="2"/>
        <v>300</v>
      </c>
      <c r="X36">
        <f t="shared" si="2"/>
        <v>120</v>
      </c>
      <c r="Y36">
        <f t="shared" si="2"/>
        <v>255</v>
      </c>
      <c r="Z36">
        <f t="shared" si="8"/>
        <v>455</v>
      </c>
      <c r="AA36">
        <f t="shared" si="3"/>
        <v>440</v>
      </c>
      <c r="AB36">
        <f t="shared" si="3"/>
        <v>180</v>
      </c>
      <c r="AC36">
        <f t="shared" si="3"/>
        <v>430</v>
      </c>
      <c r="AD36">
        <f t="shared" si="9"/>
        <v>300</v>
      </c>
      <c r="AE36">
        <f t="shared" si="9"/>
        <v>340</v>
      </c>
      <c r="AF36">
        <f t="shared" si="9"/>
        <v>190</v>
      </c>
      <c r="AG36">
        <f t="shared" si="9"/>
        <v>365</v>
      </c>
      <c r="AH36">
        <f t="shared" si="10"/>
        <v>221</v>
      </c>
      <c r="AI36">
        <f t="shared" si="11"/>
        <v>0</v>
      </c>
      <c r="AJ36">
        <f t="shared" si="12"/>
        <v>230</v>
      </c>
      <c r="AK36">
        <f t="shared" si="13"/>
        <v>20</v>
      </c>
    </row>
    <row r="37" spans="1:37" ht="16" x14ac:dyDescent="0.2">
      <c r="A37" s="1" t="s">
        <v>42</v>
      </c>
      <c r="B37" s="24" t="s">
        <v>480</v>
      </c>
      <c r="C37" t="s">
        <v>466</v>
      </c>
      <c r="D37">
        <v>0</v>
      </c>
      <c r="E37">
        <v>0</v>
      </c>
      <c r="F37">
        <v>0</v>
      </c>
      <c r="G37">
        <v>30</v>
      </c>
      <c r="H37">
        <v>20</v>
      </c>
      <c r="I37">
        <v>40</v>
      </c>
    </row>
    <row r="38" spans="1:37" ht="16" x14ac:dyDescent="0.2">
      <c r="A38" s="1" t="s">
        <v>43</v>
      </c>
      <c r="B38" s="24" t="s">
        <v>480</v>
      </c>
      <c r="C38" t="s">
        <v>466</v>
      </c>
      <c r="D38">
        <v>0</v>
      </c>
      <c r="E38">
        <v>14</v>
      </c>
      <c r="F38">
        <v>0</v>
      </c>
      <c r="G38">
        <v>30</v>
      </c>
      <c r="H38">
        <v>40</v>
      </c>
      <c r="I38">
        <v>40</v>
      </c>
    </row>
    <row r="39" spans="1:37" ht="16" x14ac:dyDescent="0.2">
      <c r="A39" s="1" t="s">
        <v>44</v>
      </c>
      <c r="B39" s="24" t="s">
        <v>480</v>
      </c>
      <c r="C39" t="s">
        <v>466</v>
      </c>
      <c r="D39">
        <v>0</v>
      </c>
      <c r="E39">
        <v>14</v>
      </c>
      <c r="F39">
        <v>0</v>
      </c>
      <c r="G39">
        <v>40</v>
      </c>
      <c r="H39">
        <v>50</v>
      </c>
      <c r="I39">
        <v>50</v>
      </c>
      <c r="N39" s="56" t="s">
        <v>2</v>
      </c>
      <c r="O39" s="56"/>
      <c r="P39" s="56"/>
      <c r="Q39" s="56"/>
      <c r="R39" s="57" t="s">
        <v>3</v>
      </c>
      <c r="S39" s="57"/>
      <c r="T39" s="57"/>
      <c r="U39" s="57"/>
      <c r="V39" s="58" t="s">
        <v>4</v>
      </c>
      <c r="W39" s="58"/>
      <c r="X39" s="58"/>
      <c r="Y39" s="58"/>
      <c r="Z39" s="59" t="s">
        <v>5</v>
      </c>
      <c r="AA39" s="60"/>
      <c r="AB39" s="60"/>
      <c r="AC39" s="60"/>
      <c r="AD39" s="59" t="s">
        <v>6</v>
      </c>
      <c r="AE39" s="60"/>
      <c r="AF39" s="60"/>
      <c r="AG39" s="60"/>
    </row>
    <row r="40" spans="1:37" ht="16" x14ac:dyDescent="0.2">
      <c r="A40" s="1" t="s">
        <v>45</v>
      </c>
      <c r="B40" s="24" t="s">
        <v>481</v>
      </c>
      <c r="C40" t="s">
        <v>466</v>
      </c>
      <c r="D40">
        <v>0</v>
      </c>
      <c r="E40">
        <v>0</v>
      </c>
      <c r="F40">
        <v>0</v>
      </c>
      <c r="G40">
        <v>20</v>
      </c>
      <c r="H40">
        <v>10</v>
      </c>
      <c r="I40">
        <v>30</v>
      </c>
      <c r="M40" s="55" t="s">
        <v>458</v>
      </c>
      <c r="N40" t="s">
        <v>483</v>
      </c>
      <c r="O40" t="s">
        <v>484</v>
      </c>
      <c r="P40" t="s">
        <v>485</v>
      </c>
      <c r="Q40" t="s">
        <v>486</v>
      </c>
      <c r="R40" t="s">
        <v>483</v>
      </c>
      <c r="S40" t="s">
        <v>484</v>
      </c>
      <c r="T40" t="s">
        <v>485</v>
      </c>
      <c r="U40" t="s">
        <v>486</v>
      </c>
      <c r="V40" t="s">
        <v>483</v>
      </c>
      <c r="W40" t="s">
        <v>484</v>
      </c>
      <c r="X40" t="s">
        <v>485</v>
      </c>
      <c r="Y40" t="s">
        <v>486</v>
      </c>
      <c r="Z40" t="s">
        <v>483</v>
      </c>
      <c r="AA40" t="s">
        <v>484</v>
      </c>
      <c r="AB40" t="s">
        <v>485</v>
      </c>
      <c r="AC40" t="s">
        <v>486</v>
      </c>
      <c r="AD40" t="s">
        <v>483</v>
      </c>
      <c r="AE40" t="s">
        <v>484</v>
      </c>
      <c r="AF40" t="s">
        <v>485</v>
      </c>
      <c r="AG40" t="s">
        <v>486</v>
      </c>
    </row>
    <row r="41" spans="1:37" ht="16" x14ac:dyDescent="0.2">
      <c r="A41" s="1" t="s">
        <v>46</v>
      </c>
      <c r="B41" s="24" t="s">
        <v>481</v>
      </c>
      <c r="C41" t="s">
        <v>466</v>
      </c>
      <c r="D41">
        <v>0</v>
      </c>
      <c r="E41">
        <v>22</v>
      </c>
      <c r="F41">
        <v>0</v>
      </c>
      <c r="G41">
        <v>30</v>
      </c>
      <c r="H41">
        <v>0</v>
      </c>
      <c r="I41">
        <v>30</v>
      </c>
      <c r="M41" s="55"/>
      <c r="N41" s="27" t="s">
        <v>480</v>
      </c>
      <c r="O41" s="27" t="s">
        <v>480</v>
      </c>
      <c r="P41" s="27" t="s">
        <v>481</v>
      </c>
      <c r="Q41" s="27" t="s">
        <v>481</v>
      </c>
      <c r="R41" s="27" t="s">
        <v>480</v>
      </c>
      <c r="S41" s="27" t="s">
        <v>480</v>
      </c>
      <c r="T41" s="27" t="s">
        <v>481</v>
      </c>
      <c r="U41" s="27" t="s">
        <v>481</v>
      </c>
      <c r="V41" s="27" t="s">
        <v>480</v>
      </c>
      <c r="W41" s="27" t="s">
        <v>480</v>
      </c>
      <c r="X41" s="27" t="s">
        <v>481</v>
      </c>
      <c r="Y41" s="27" t="s">
        <v>481</v>
      </c>
      <c r="Z41" s="27" t="s">
        <v>480</v>
      </c>
      <c r="AA41" s="27" t="s">
        <v>480</v>
      </c>
      <c r="AB41" s="27" t="s">
        <v>481</v>
      </c>
      <c r="AC41" s="27" t="s">
        <v>481</v>
      </c>
      <c r="AD41" s="27" t="s">
        <v>480</v>
      </c>
      <c r="AE41" s="27" t="s">
        <v>480</v>
      </c>
      <c r="AF41" s="27" t="s">
        <v>481</v>
      </c>
      <c r="AG41" s="27" t="s">
        <v>481</v>
      </c>
    </row>
    <row r="42" spans="1:37" ht="16" x14ac:dyDescent="0.2">
      <c r="A42" s="1" t="s">
        <v>47</v>
      </c>
      <c r="B42" s="24" t="s">
        <v>481</v>
      </c>
      <c r="C42" t="s">
        <v>466</v>
      </c>
      <c r="D42">
        <v>0</v>
      </c>
      <c r="E42">
        <v>22</v>
      </c>
      <c r="F42">
        <v>0</v>
      </c>
      <c r="G42">
        <v>30</v>
      </c>
      <c r="I42">
        <v>40</v>
      </c>
      <c r="M42" s="55"/>
      <c r="N42" s="30">
        <v>0</v>
      </c>
      <c r="O42" s="30">
        <v>100</v>
      </c>
      <c r="P42" s="30">
        <v>0</v>
      </c>
      <c r="Q42" s="30">
        <v>100</v>
      </c>
      <c r="R42" s="30">
        <v>0</v>
      </c>
      <c r="S42" s="30">
        <v>100</v>
      </c>
      <c r="T42" s="30">
        <v>0</v>
      </c>
      <c r="U42" s="30">
        <v>100</v>
      </c>
      <c r="V42" s="30">
        <v>0</v>
      </c>
      <c r="W42" s="30">
        <v>100</v>
      </c>
      <c r="X42" s="30">
        <v>0</v>
      </c>
      <c r="Y42" s="30">
        <v>100</v>
      </c>
      <c r="Z42" s="30">
        <v>0</v>
      </c>
      <c r="AA42" s="30">
        <v>100</v>
      </c>
      <c r="AB42" s="30">
        <v>0</v>
      </c>
      <c r="AC42" s="30">
        <v>100</v>
      </c>
      <c r="AD42" s="30">
        <v>0</v>
      </c>
      <c r="AE42" s="30">
        <v>100</v>
      </c>
      <c r="AF42" s="30">
        <v>0</v>
      </c>
      <c r="AG42" s="30">
        <v>100</v>
      </c>
    </row>
    <row r="43" spans="1:37" ht="16" x14ac:dyDescent="0.2">
      <c r="A43" s="1" t="s">
        <v>48</v>
      </c>
      <c r="B43" s="24" t="s">
        <v>481</v>
      </c>
      <c r="C43" t="s">
        <v>466</v>
      </c>
      <c r="D43">
        <v>0</v>
      </c>
      <c r="E43">
        <v>0</v>
      </c>
      <c r="F43">
        <v>0</v>
      </c>
      <c r="G43">
        <v>20</v>
      </c>
      <c r="H43">
        <v>0</v>
      </c>
      <c r="I43">
        <v>30</v>
      </c>
      <c r="M43" s="31" t="s">
        <v>477</v>
      </c>
      <c r="N43" t="e" cm="1">
        <f t="array" aca="1" ref="N43" ca="1">_xludf.dstdev(A1:I453,Tabulka1[[#Headers],[vanilla-llama3-8B]],Q1:S2)</f>
        <v>#NAME?</v>
      </c>
    </row>
    <row r="44" spans="1:37" ht="16" x14ac:dyDescent="0.2">
      <c r="A44" s="1" t="s">
        <v>49</v>
      </c>
      <c r="B44" s="24" t="s">
        <v>481</v>
      </c>
      <c r="C44" t="s">
        <v>466</v>
      </c>
      <c r="D44">
        <v>0</v>
      </c>
      <c r="E44">
        <v>22</v>
      </c>
      <c r="F44">
        <v>0</v>
      </c>
      <c r="G44">
        <v>30</v>
      </c>
      <c r="H44">
        <v>60</v>
      </c>
      <c r="I44">
        <v>40</v>
      </c>
      <c r="M44" s="31" t="s">
        <v>476</v>
      </c>
    </row>
    <row r="45" spans="1:37" ht="16" x14ac:dyDescent="0.2">
      <c r="A45" s="1" t="s">
        <v>50</v>
      </c>
      <c r="B45" s="24" t="s">
        <v>481</v>
      </c>
      <c r="C45" t="s">
        <v>466</v>
      </c>
      <c r="D45">
        <v>0</v>
      </c>
      <c r="E45">
        <v>22</v>
      </c>
      <c r="F45">
        <v>0</v>
      </c>
      <c r="G45">
        <v>30</v>
      </c>
      <c r="H45">
        <v>25</v>
      </c>
      <c r="I45">
        <v>40</v>
      </c>
      <c r="M45" s="31" t="s">
        <v>466</v>
      </c>
    </row>
    <row r="46" spans="1:37" ht="16" x14ac:dyDescent="0.2">
      <c r="A46" s="1" t="s">
        <v>51</v>
      </c>
      <c r="B46" s="24" t="s">
        <v>480</v>
      </c>
      <c r="C46" s="24" t="s">
        <v>467</v>
      </c>
      <c r="D46">
        <v>0</v>
      </c>
      <c r="E46">
        <v>50</v>
      </c>
      <c r="F46">
        <v>50</v>
      </c>
      <c r="G46">
        <v>50</v>
      </c>
      <c r="H46">
        <v>85</v>
      </c>
      <c r="I46">
        <v>50</v>
      </c>
      <c r="M46" s="31" t="s">
        <v>469</v>
      </c>
    </row>
    <row r="47" spans="1:37" ht="16" x14ac:dyDescent="0.2">
      <c r="A47" s="1" t="s">
        <v>52</v>
      </c>
      <c r="B47" s="24" t="s">
        <v>480</v>
      </c>
      <c r="C47" s="24" t="s">
        <v>467</v>
      </c>
      <c r="D47">
        <v>0</v>
      </c>
      <c r="E47">
        <v>85</v>
      </c>
      <c r="F47">
        <v>30</v>
      </c>
      <c r="G47">
        <v>50</v>
      </c>
      <c r="H47">
        <v>75</v>
      </c>
      <c r="I47">
        <v>50</v>
      </c>
      <c r="M47" s="31" t="s">
        <v>470</v>
      </c>
    </row>
    <row r="48" spans="1:37" ht="16" x14ac:dyDescent="0.2">
      <c r="A48" s="1" t="s">
        <v>53</v>
      </c>
      <c r="B48" s="24" t="s">
        <v>480</v>
      </c>
      <c r="C48" s="24" t="s">
        <v>467</v>
      </c>
      <c r="D48">
        <v>0</v>
      </c>
      <c r="E48">
        <v>0</v>
      </c>
      <c r="F48">
        <v>50</v>
      </c>
      <c r="G48">
        <v>40</v>
      </c>
      <c r="H48">
        <v>60</v>
      </c>
      <c r="I48">
        <v>50</v>
      </c>
      <c r="M48" s="31" t="s">
        <v>478</v>
      </c>
    </row>
    <row r="49" spans="1:13" ht="16" x14ac:dyDescent="0.2">
      <c r="A49" s="1" t="s">
        <v>54</v>
      </c>
      <c r="B49" s="24" t="s">
        <v>480</v>
      </c>
      <c r="C49" s="24" t="s">
        <v>467</v>
      </c>
      <c r="D49">
        <v>0</v>
      </c>
      <c r="E49">
        <v>64</v>
      </c>
      <c r="F49">
        <v>50</v>
      </c>
      <c r="G49">
        <v>40</v>
      </c>
      <c r="H49">
        <v>100</v>
      </c>
      <c r="I49">
        <v>50</v>
      </c>
      <c r="M49" s="31" t="s">
        <v>474</v>
      </c>
    </row>
    <row r="50" spans="1:13" ht="16" x14ac:dyDescent="0.2">
      <c r="A50" s="1" t="s">
        <v>55</v>
      </c>
      <c r="B50" s="24" t="s">
        <v>480</v>
      </c>
      <c r="C50" s="24" t="s">
        <v>467</v>
      </c>
      <c r="D50">
        <v>0</v>
      </c>
      <c r="E50">
        <v>25</v>
      </c>
      <c r="F50">
        <v>0</v>
      </c>
      <c r="G50">
        <v>30</v>
      </c>
      <c r="H50">
        <v>60</v>
      </c>
      <c r="I50">
        <v>50</v>
      </c>
      <c r="M50" s="31" t="s">
        <v>468</v>
      </c>
    </row>
    <row r="51" spans="1:13" ht="16" x14ac:dyDescent="0.2">
      <c r="A51" s="1" t="s">
        <v>56</v>
      </c>
      <c r="B51" s="24" t="s">
        <v>480</v>
      </c>
      <c r="C51" s="24" t="s">
        <v>467</v>
      </c>
      <c r="D51">
        <v>0</v>
      </c>
      <c r="E51">
        <v>25</v>
      </c>
      <c r="F51">
        <v>50</v>
      </c>
      <c r="G51">
        <v>40</v>
      </c>
      <c r="H51">
        <v>75</v>
      </c>
      <c r="I51">
        <v>50</v>
      </c>
      <c r="M51" s="31" t="s">
        <v>473</v>
      </c>
    </row>
    <row r="52" spans="1:13" ht="16" x14ac:dyDescent="0.2">
      <c r="A52" s="1" t="s">
        <v>57</v>
      </c>
      <c r="B52" s="24" t="s">
        <v>481</v>
      </c>
      <c r="C52" s="24" t="s">
        <v>467</v>
      </c>
      <c r="D52">
        <v>0</v>
      </c>
      <c r="E52">
        <v>14</v>
      </c>
      <c r="F52">
        <v>0</v>
      </c>
      <c r="G52">
        <v>20</v>
      </c>
      <c r="H52">
        <v>0</v>
      </c>
      <c r="I52">
        <v>20</v>
      </c>
      <c r="M52" s="31" t="s">
        <v>471</v>
      </c>
    </row>
    <row r="53" spans="1:13" ht="16" x14ac:dyDescent="0.2">
      <c r="A53" s="1" t="s">
        <v>58</v>
      </c>
      <c r="B53" s="24" t="s">
        <v>481</v>
      </c>
      <c r="C53" s="24" t="s">
        <v>467</v>
      </c>
      <c r="D53">
        <v>0</v>
      </c>
      <c r="E53">
        <v>14</v>
      </c>
      <c r="F53">
        <v>0</v>
      </c>
      <c r="G53">
        <v>20</v>
      </c>
      <c r="H53">
        <v>10</v>
      </c>
      <c r="I53">
        <v>30</v>
      </c>
      <c r="M53" s="31" t="s">
        <v>475</v>
      </c>
    </row>
    <row r="54" spans="1:13" ht="16" x14ac:dyDescent="0.2">
      <c r="A54" s="1" t="s">
        <v>59</v>
      </c>
      <c r="B54" s="24" t="s">
        <v>481</v>
      </c>
      <c r="C54" s="24" t="s">
        <v>467</v>
      </c>
      <c r="D54">
        <v>0</v>
      </c>
      <c r="E54">
        <v>0</v>
      </c>
      <c r="F54">
        <v>0</v>
      </c>
      <c r="G54">
        <v>20</v>
      </c>
      <c r="H54">
        <v>70</v>
      </c>
      <c r="I54">
        <v>30</v>
      </c>
      <c r="M54" s="31" t="s">
        <v>464</v>
      </c>
    </row>
    <row r="55" spans="1:13" ht="16" x14ac:dyDescent="0.2">
      <c r="A55" s="1" t="s">
        <v>60</v>
      </c>
      <c r="B55" s="24" t="s">
        <v>481</v>
      </c>
      <c r="C55" s="24" t="s">
        <v>467</v>
      </c>
      <c r="D55">
        <v>0</v>
      </c>
      <c r="E55">
        <v>0</v>
      </c>
      <c r="F55">
        <v>0</v>
      </c>
      <c r="G55">
        <v>20</v>
      </c>
      <c r="H55">
        <v>10</v>
      </c>
      <c r="I55">
        <v>40</v>
      </c>
      <c r="M55" s="31" t="s">
        <v>472</v>
      </c>
    </row>
    <row r="56" spans="1:13" ht="16" x14ac:dyDescent="0.2">
      <c r="A56" s="1" t="s">
        <v>61</v>
      </c>
      <c r="B56" s="24" t="s">
        <v>481</v>
      </c>
      <c r="C56" s="24" t="s">
        <v>467</v>
      </c>
      <c r="D56">
        <v>0</v>
      </c>
      <c r="E56">
        <v>0</v>
      </c>
      <c r="F56">
        <v>0</v>
      </c>
      <c r="G56">
        <v>20</v>
      </c>
      <c r="H56">
        <v>20</v>
      </c>
      <c r="I56">
        <v>30</v>
      </c>
      <c r="M56" s="31" t="s">
        <v>479</v>
      </c>
    </row>
    <row r="57" spans="1:13" ht="16" x14ac:dyDescent="0.2">
      <c r="A57" s="1" t="s">
        <v>62</v>
      </c>
      <c r="B57" s="24" t="s">
        <v>481</v>
      </c>
      <c r="C57" s="24" t="s">
        <v>467</v>
      </c>
      <c r="D57">
        <v>0</v>
      </c>
      <c r="E57">
        <v>0</v>
      </c>
      <c r="F57">
        <v>0</v>
      </c>
      <c r="G57">
        <v>20</v>
      </c>
      <c r="H57">
        <v>70</v>
      </c>
      <c r="I57">
        <v>40</v>
      </c>
      <c r="M57" s="31" t="s">
        <v>467</v>
      </c>
    </row>
    <row r="58" spans="1:13" ht="16" x14ac:dyDescent="0.2">
      <c r="A58" s="1" t="s">
        <v>63</v>
      </c>
      <c r="B58" s="24" t="s">
        <v>480</v>
      </c>
      <c r="C58" s="24" t="s">
        <v>467</v>
      </c>
      <c r="D58">
        <v>100</v>
      </c>
      <c r="E58">
        <v>85</v>
      </c>
      <c r="F58">
        <v>80</v>
      </c>
      <c r="G58">
        <v>50</v>
      </c>
      <c r="H58">
        <v>60</v>
      </c>
      <c r="I58">
        <v>50</v>
      </c>
    </row>
    <row r="59" spans="1:13" ht="16" x14ac:dyDescent="0.2">
      <c r="A59" s="1" t="s">
        <v>64</v>
      </c>
      <c r="B59" s="24" t="s">
        <v>480</v>
      </c>
      <c r="C59" s="24" t="s">
        <v>467</v>
      </c>
      <c r="D59">
        <v>100</v>
      </c>
      <c r="E59">
        <v>74</v>
      </c>
      <c r="F59">
        <v>50</v>
      </c>
      <c r="G59">
        <v>50</v>
      </c>
      <c r="H59">
        <v>70</v>
      </c>
      <c r="I59">
        <v>50</v>
      </c>
    </row>
    <row r="60" spans="1:13" ht="16" x14ac:dyDescent="0.2">
      <c r="A60" s="1" t="s">
        <v>65</v>
      </c>
      <c r="B60" s="24" t="s">
        <v>480</v>
      </c>
      <c r="C60" s="24" t="s">
        <v>467</v>
      </c>
      <c r="D60">
        <v>100</v>
      </c>
      <c r="E60">
        <v>85</v>
      </c>
      <c r="F60">
        <v>75</v>
      </c>
      <c r="G60">
        <v>50</v>
      </c>
      <c r="H60">
        <v>75</v>
      </c>
      <c r="I60">
        <v>70</v>
      </c>
    </row>
    <row r="61" spans="1:13" ht="16" x14ac:dyDescent="0.2">
      <c r="A61" s="1" t="s">
        <v>66</v>
      </c>
      <c r="B61" s="24" t="s">
        <v>480</v>
      </c>
      <c r="C61" s="24" t="s">
        <v>467</v>
      </c>
      <c r="D61">
        <v>100</v>
      </c>
      <c r="E61">
        <v>74</v>
      </c>
      <c r="F61">
        <v>50</v>
      </c>
      <c r="G61">
        <v>50</v>
      </c>
      <c r="H61">
        <v>75</v>
      </c>
      <c r="I61">
        <v>50</v>
      </c>
    </row>
    <row r="62" spans="1:13" ht="16" x14ac:dyDescent="0.2">
      <c r="A62" s="1" t="s">
        <v>67</v>
      </c>
      <c r="B62" s="24" t="s">
        <v>480</v>
      </c>
      <c r="C62" s="24" t="s">
        <v>467</v>
      </c>
      <c r="D62">
        <v>100</v>
      </c>
      <c r="E62">
        <v>85</v>
      </c>
      <c r="F62">
        <v>70</v>
      </c>
      <c r="G62">
        <v>50</v>
      </c>
      <c r="H62">
        <v>80</v>
      </c>
      <c r="I62">
        <v>70</v>
      </c>
    </row>
    <row r="63" spans="1:13" ht="16" x14ac:dyDescent="0.2">
      <c r="A63" s="1" t="s">
        <v>68</v>
      </c>
      <c r="B63" s="24" t="s">
        <v>480</v>
      </c>
      <c r="C63" s="24" t="s">
        <v>467</v>
      </c>
      <c r="D63">
        <v>100</v>
      </c>
      <c r="E63">
        <v>74</v>
      </c>
      <c r="F63">
        <v>50</v>
      </c>
      <c r="G63">
        <v>50</v>
      </c>
      <c r="H63">
        <v>80</v>
      </c>
      <c r="I63">
        <v>50</v>
      </c>
    </row>
    <row r="64" spans="1:13" ht="16" x14ac:dyDescent="0.2">
      <c r="A64" s="1" t="s">
        <v>69</v>
      </c>
      <c r="B64" s="24" t="s">
        <v>481</v>
      </c>
      <c r="C64" s="24" t="s">
        <v>467</v>
      </c>
      <c r="D64">
        <v>100</v>
      </c>
      <c r="E64">
        <v>85</v>
      </c>
      <c r="F64">
        <v>80</v>
      </c>
      <c r="G64">
        <v>30</v>
      </c>
      <c r="H64">
        <v>70</v>
      </c>
      <c r="I64">
        <v>70</v>
      </c>
    </row>
    <row r="65" spans="1:9" ht="16" x14ac:dyDescent="0.2">
      <c r="A65" s="1" t="s">
        <v>70</v>
      </c>
      <c r="B65" s="24" t="s">
        <v>481</v>
      </c>
      <c r="C65" s="24" t="s">
        <v>467</v>
      </c>
      <c r="D65">
        <v>100</v>
      </c>
      <c r="E65">
        <v>74</v>
      </c>
      <c r="F65">
        <v>50</v>
      </c>
      <c r="G65">
        <v>50</v>
      </c>
      <c r="H65">
        <v>70</v>
      </c>
      <c r="I65">
        <v>50</v>
      </c>
    </row>
    <row r="66" spans="1:9" ht="16" x14ac:dyDescent="0.2">
      <c r="A66" s="1" t="s">
        <v>71</v>
      </c>
      <c r="B66" s="24" t="s">
        <v>481</v>
      </c>
      <c r="C66" s="24" t="s">
        <v>467</v>
      </c>
      <c r="D66">
        <v>100</v>
      </c>
      <c r="E66">
        <v>85</v>
      </c>
      <c r="F66">
        <v>75</v>
      </c>
      <c r="G66">
        <v>40</v>
      </c>
      <c r="H66">
        <v>70</v>
      </c>
      <c r="I66">
        <v>70</v>
      </c>
    </row>
    <row r="67" spans="1:9" ht="16" x14ac:dyDescent="0.2">
      <c r="A67" s="1" t="s">
        <v>72</v>
      </c>
      <c r="B67" s="24" t="s">
        <v>481</v>
      </c>
      <c r="C67" s="24" t="s">
        <v>467</v>
      </c>
      <c r="D67">
        <v>100</v>
      </c>
      <c r="E67">
        <v>74</v>
      </c>
      <c r="F67">
        <v>50</v>
      </c>
      <c r="G67">
        <v>50</v>
      </c>
      <c r="H67">
        <v>70</v>
      </c>
      <c r="I67">
        <v>50</v>
      </c>
    </row>
    <row r="68" spans="1:9" ht="16" x14ac:dyDescent="0.2">
      <c r="A68" s="1" t="s">
        <v>73</v>
      </c>
      <c r="B68" s="24" t="s">
        <v>481</v>
      </c>
      <c r="C68" s="24" t="s">
        <v>467</v>
      </c>
      <c r="D68">
        <v>100</v>
      </c>
      <c r="E68">
        <v>85</v>
      </c>
      <c r="F68">
        <v>50</v>
      </c>
      <c r="G68">
        <v>35</v>
      </c>
      <c r="H68">
        <v>75</v>
      </c>
      <c r="I68">
        <v>75</v>
      </c>
    </row>
    <row r="69" spans="1:9" ht="16" x14ac:dyDescent="0.2">
      <c r="A69" s="1" t="s">
        <v>74</v>
      </c>
      <c r="B69" s="24" t="s">
        <v>481</v>
      </c>
      <c r="C69" s="24" t="s">
        <v>467</v>
      </c>
      <c r="D69">
        <v>100</v>
      </c>
      <c r="E69">
        <v>74</v>
      </c>
      <c r="F69">
        <v>50</v>
      </c>
      <c r="G69">
        <v>50</v>
      </c>
      <c r="H69">
        <v>75</v>
      </c>
      <c r="I69">
        <v>50</v>
      </c>
    </row>
    <row r="70" spans="1:9" ht="16" x14ac:dyDescent="0.2">
      <c r="A70" s="1" t="s">
        <v>75</v>
      </c>
      <c r="B70" s="24" t="s">
        <v>480</v>
      </c>
      <c r="C70" s="24" t="s">
        <v>468</v>
      </c>
      <c r="D70">
        <v>0</v>
      </c>
      <c r="E70">
        <v>0</v>
      </c>
      <c r="F70">
        <v>0</v>
      </c>
      <c r="G70">
        <v>20</v>
      </c>
      <c r="H70">
        <v>20</v>
      </c>
      <c r="I70">
        <v>20</v>
      </c>
    </row>
    <row r="71" spans="1:9" ht="16" x14ac:dyDescent="0.2">
      <c r="A71" s="1" t="s">
        <v>76</v>
      </c>
      <c r="B71" s="24" t="s">
        <v>480</v>
      </c>
      <c r="C71" s="24" t="s">
        <v>468</v>
      </c>
      <c r="D71">
        <v>0</v>
      </c>
      <c r="E71">
        <v>0</v>
      </c>
      <c r="F71">
        <v>0</v>
      </c>
      <c r="G71">
        <v>15</v>
      </c>
      <c r="H71">
        <v>0</v>
      </c>
      <c r="I71">
        <v>10</v>
      </c>
    </row>
    <row r="72" spans="1:9" ht="16" x14ac:dyDescent="0.2">
      <c r="A72" s="1" t="s">
        <v>77</v>
      </c>
      <c r="B72" s="24" t="s">
        <v>480</v>
      </c>
      <c r="C72" s="24" t="s">
        <v>468</v>
      </c>
      <c r="D72">
        <v>0</v>
      </c>
      <c r="E72">
        <v>0</v>
      </c>
      <c r="F72">
        <v>0</v>
      </c>
      <c r="G72">
        <v>20</v>
      </c>
      <c r="H72">
        <v>0</v>
      </c>
      <c r="I72">
        <v>20</v>
      </c>
    </row>
    <row r="73" spans="1:9" ht="16" x14ac:dyDescent="0.2">
      <c r="A73" s="1" t="s">
        <v>78</v>
      </c>
      <c r="B73" s="24" t="s">
        <v>480</v>
      </c>
      <c r="C73" s="24" t="s">
        <v>468</v>
      </c>
      <c r="D73">
        <v>0</v>
      </c>
      <c r="E73">
        <v>0</v>
      </c>
      <c r="F73">
        <v>0</v>
      </c>
      <c r="G73">
        <v>20</v>
      </c>
      <c r="H73">
        <v>10</v>
      </c>
      <c r="I73">
        <v>10</v>
      </c>
    </row>
    <row r="74" spans="1:9" ht="16" x14ac:dyDescent="0.2">
      <c r="A74" s="1" t="s">
        <v>79</v>
      </c>
      <c r="B74" s="24" t="s">
        <v>480</v>
      </c>
      <c r="C74" s="24" t="s">
        <v>468</v>
      </c>
      <c r="D74">
        <v>0</v>
      </c>
      <c r="E74">
        <v>14</v>
      </c>
      <c r="F74">
        <v>0</v>
      </c>
      <c r="G74">
        <v>20</v>
      </c>
      <c r="H74">
        <v>25</v>
      </c>
      <c r="I74">
        <v>20</v>
      </c>
    </row>
    <row r="75" spans="1:9" ht="16" x14ac:dyDescent="0.2">
      <c r="A75" s="1" t="s">
        <v>80</v>
      </c>
      <c r="B75" s="24" t="s">
        <v>480</v>
      </c>
      <c r="C75" s="24" t="s">
        <v>468</v>
      </c>
      <c r="D75">
        <v>0</v>
      </c>
      <c r="E75">
        <v>14</v>
      </c>
      <c r="F75">
        <v>0</v>
      </c>
      <c r="G75">
        <v>20</v>
      </c>
      <c r="H75">
        <v>15</v>
      </c>
      <c r="I75">
        <v>0</v>
      </c>
    </row>
    <row r="76" spans="1:9" ht="16" x14ac:dyDescent="0.2">
      <c r="A76" s="1" t="s">
        <v>81</v>
      </c>
      <c r="B76" s="24" t="s">
        <v>481</v>
      </c>
      <c r="C76" s="24" t="s">
        <v>468</v>
      </c>
      <c r="D76">
        <v>0</v>
      </c>
      <c r="E76">
        <v>14</v>
      </c>
      <c r="F76">
        <v>0</v>
      </c>
      <c r="G76">
        <v>20</v>
      </c>
      <c r="H76">
        <v>40</v>
      </c>
      <c r="I76">
        <v>0</v>
      </c>
    </row>
    <row r="77" spans="1:9" ht="16" x14ac:dyDescent="0.2">
      <c r="A77" s="1" t="s">
        <v>82</v>
      </c>
      <c r="B77" s="24" t="s">
        <v>481</v>
      </c>
      <c r="C77" s="24" t="s">
        <v>468</v>
      </c>
      <c r="D77">
        <v>0</v>
      </c>
      <c r="E77">
        <v>10</v>
      </c>
      <c r="F77">
        <v>0</v>
      </c>
      <c r="G77">
        <v>15</v>
      </c>
      <c r="H77">
        <v>20</v>
      </c>
      <c r="I77">
        <v>0</v>
      </c>
    </row>
    <row r="78" spans="1:9" ht="16" x14ac:dyDescent="0.2">
      <c r="A78" s="1" t="s">
        <v>83</v>
      </c>
      <c r="B78" s="24" t="s">
        <v>481</v>
      </c>
      <c r="C78" s="24" t="s">
        <v>468</v>
      </c>
      <c r="D78">
        <v>0</v>
      </c>
      <c r="E78">
        <v>0</v>
      </c>
      <c r="F78">
        <v>0</v>
      </c>
      <c r="G78">
        <v>20</v>
      </c>
      <c r="H78">
        <v>10</v>
      </c>
      <c r="I78">
        <v>10</v>
      </c>
    </row>
    <row r="79" spans="1:9" ht="16" x14ac:dyDescent="0.2">
      <c r="A79" s="1" t="s">
        <v>84</v>
      </c>
      <c r="B79" s="24" t="s">
        <v>481</v>
      </c>
      <c r="C79" s="24" t="s">
        <v>468</v>
      </c>
      <c r="D79">
        <v>0</v>
      </c>
      <c r="E79">
        <v>0</v>
      </c>
      <c r="F79">
        <v>0</v>
      </c>
      <c r="G79">
        <v>20</v>
      </c>
      <c r="H79">
        <v>20</v>
      </c>
      <c r="I79">
        <v>0</v>
      </c>
    </row>
    <row r="80" spans="1:9" ht="16" x14ac:dyDescent="0.2">
      <c r="A80" s="1" t="s">
        <v>85</v>
      </c>
      <c r="B80" s="24" t="s">
        <v>481</v>
      </c>
      <c r="C80" s="24" t="s">
        <v>468</v>
      </c>
      <c r="D80">
        <v>0</v>
      </c>
      <c r="E80">
        <v>14</v>
      </c>
      <c r="F80">
        <v>0</v>
      </c>
      <c r="G80">
        <v>20</v>
      </c>
      <c r="H80">
        <v>75</v>
      </c>
      <c r="I80">
        <v>0</v>
      </c>
    </row>
    <row r="81" spans="1:9" ht="16" x14ac:dyDescent="0.2">
      <c r="A81" s="1" t="s">
        <v>86</v>
      </c>
      <c r="B81" s="24" t="s">
        <v>481</v>
      </c>
      <c r="C81" s="24" t="s">
        <v>468</v>
      </c>
      <c r="D81">
        <v>0</v>
      </c>
      <c r="E81">
        <v>14</v>
      </c>
      <c r="F81">
        <v>0</v>
      </c>
      <c r="G81">
        <v>20</v>
      </c>
      <c r="H81">
        <v>0</v>
      </c>
      <c r="I81">
        <v>0</v>
      </c>
    </row>
    <row r="82" spans="1:9" ht="16" x14ac:dyDescent="0.2">
      <c r="A82" s="1" t="s">
        <v>87</v>
      </c>
      <c r="B82" s="24" t="s">
        <v>480</v>
      </c>
      <c r="C82" s="24" t="s">
        <v>468</v>
      </c>
      <c r="D82">
        <v>100</v>
      </c>
      <c r="E82">
        <v>82</v>
      </c>
      <c r="F82">
        <v>80</v>
      </c>
      <c r="G82">
        <v>50</v>
      </c>
      <c r="H82">
        <v>80</v>
      </c>
      <c r="I82">
        <v>50</v>
      </c>
    </row>
    <row r="83" spans="1:9" ht="16" x14ac:dyDescent="0.2">
      <c r="A83" s="1" t="s">
        <v>88</v>
      </c>
      <c r="B83" s="24" t="s">
        <v>480</v>
      </c>
      <c r="C83" s="24" t="s">
        <v>468</v>
      </c>
      <c r="D83">
        <v>100</v>
      </c>
      <c r="E83">
        <v>64</v>
      </c>
      <c r="F83">
        <v>75</v>
      </c>
      <c r="G83">
        <v>50</v>
      </c>
      <c r="H83">
        <v>70</v>
      </c>
      <c r="I83">
        <v>20</v>
      </c>
    </row>
    <row r="84" spans="1:9" ht="16" x14ac:dyDescent="0.2">
      <c r="A84" s="1" t="s">
        <v>89</v>
      </c>
      <c r="B84" s="24" t="s">
        <v>480</v>
      </c>
      <c r="C84" s="24" t="s">
        <v>468</v>
      </c>
      <c r="D84">
        <v>100</v>
      </c>
      <c r="E84">
        <v>64</v>
      </c>
      <c r="F84">
        <v>50</v>
      </c>
      <c r="G84">
        <v>50</v>
      </c>
      <c r="H84">
        <v>50</v>
      </c>
      <c r="I84">
        <v>30</v>
      </c>
    </row>
    <row r="85" spans="1:9" ht="16" x14ac:dyDescent="0.2">
      <c r="A85" s="1" t="s">
        <v>90</v>
      </c>
      <c r="B85" s="24" t="s">
        <v>480</v>
      </c>
      <c r="C85" s="24" t="s">
        <v>468</v>
      </c>
      <c r="D85">
        <v>100</v>
      </c>
      <c r="E85">
        <v>14</v>
      </c>
      <c r="F85">
        <v>0</v>
      </c>
      <c r="G85">
        <v>30</v>
      </c>
      <c r="H85">
        <v>0</v>
      </c>
      <c r="I85">
        <v>10</v>
      </c>
    </row>
    <row r="86" spans="1:9" ht="16" x14ac:dyDescent="0.2">
      <c r="A86" s="1" t="s">
        <v>91</v>
      </c>
      <c r="B86" s="24" t="s">
        <v>480</v>
      </c>
      <c r="C86" s="24" t="s">
        <v>468</v>
      </c>
      <c r="D86">
        <v>100</v>
      </c>
      <c r="E86">
        <v>34</v>
      </c>
      <c r="F86">
        <v>50</v>
      </c>
      <c r="G86">
        <v>40</v>
      </c>
      <c r="H86">
        <v>25</v>
      </c>
      <c r="I86">
        <v>30</v>
      </c>
    </row>
    <row r="87" spans="1:9" ht="16" x14ac:dyDescent="0.2">
      <c r="A87" s="1" t="s">
        <v>92</v>
      </c>
      <c r="B87" s="24" t="s">
        <v>480</v>
      </c>
      <c r="C87" s="24" t="s">
        <v>468</v>
      </c>
      <c r="D87">
        <v>100</v>
      </c>
      <c r="E87">
        <v>14</v>
      </c>
      <c r="F87">
        <v>0</v>
      </c>
      <c r="G87">
        <v>30</v>
      </c>
      <c r="H87">
        <v>70</v>
      </c>
      <c r="I87">
        <v>10</v>
      </c>
    </row>
    <row r="88" spans="1:9" ht="16" x14ac:dyDescent="0.2">
      <c r="A88" s="1" t="s">
        <v>93</v>
      </c>
      <c r="B88" s="24" t="s">
        <v>481</v>
      </c>
      <c r="C88" s="24" t="s">
        <v>468</v>
      </c>
      <c r="D88">
        <v>100</v>
      </c>
      <c r="E88">
        <v>25</v>
      </c>
      <c r="F88">
        <v>50</v>
      </c>
      <c r="G88">
        <v>40</v>
      </c>
      <c r="H88">
        <v>80</v>
      </c>
      <c r="I88">
        <v>50</v>
      </c>
    </row>
    <row r="89" spans="1:9" ht="16" x14ac:dyDescent="0.2">
      <c r="A89" s="1" t="s">
        <v>94</v>
      </c>
      <c r="B89" s="24" t="s">
        <v>481</v>
      </c>
      <c r="C89" s="24" t="s">
        <v>468</v>
      </c>
      <c r="D89">
        <v>100</v>
      </c>
      <c r="E89">
        <v>14</v>
      </c>
      <c r="F89">
        <v>0</v>
      </c>
      <c r="G89">
        <v>30</v>
      </c>
      <c r="H89">
        <v>85</v>
      </c>
      <c r="I89">
        <v>30</v>
      </c>
    </row>
    <row r="90" spans="1:9" ht="16" x14ac:dyDescent="0.2">
      <c r="A90" s="1" t="s">
        <v>95</v>
      </c>
      <c r="B90" s="24" t="s">
        <v>481</v>
      </c>
      <c r="C90" s="24" t="s">
        <v>468</v>
      </c>
      <c r="D90">
        <v>100</v>
      </c>
      <c r="E90">
        <v>25</v>
      </c>
      <c r="F90">
        <v>50</v>
      </c>
      <c r="G90">
        <v>50</v>
      </c>
      <c r="H90">
        <v>70</v>
      </c>
      <c r="I90">
        <v>40</v>
      </c>
    </row>
    <row r="91" spans="1:9" ht="16" x14ac:dyDescent="0.2">
      <c r="A91" s="1" t="s">
        <v>96</v>
      </c>
      <c r="B91" s="24" t="s">
        <v>481</v>
      </c>
      <c r="C91" s="24" t="s">
        <v>468</v>
      </c>
      <c r="D91">
        <v>100</v>
      </c>
      <c r="E91">
        <v>25</v>
      </c>
      <c r="F91">
        <v>0</v>
      </c>
      <c r="G91">
        <v>30</v>
      </c>
      <c r="H91">
        <v>20</v>
      </c>
      <c r="I91">
        <v>20</v>
      </c>
    </row>
    <row r="92" spans="1:9" ht="16" x14ac:dyDescent="0.2">
      <c r="A92" s="1" t="s">
        <v>97</v>
      </c>
      <c r="B92" s="24" t="s">
        <v>481</v>
      </c>
      <c r="C92" s="24" t="s">
        <v>468</v>
      </c>
      <c r="D92">
        <v>100</v>
      </c>
      <c r="E92">
        <v>14</v>
      </c>
      <c r="F92">
        <v>50</v>
      </c>
      <c r="G92">
        <v>35</v>
      </c>
      <c r="H92">
        <v>75</v>
      </c>
      <c r="I92">
        <v>20</v>
      </c>
    </row>
    <row r="93" spans="1:9" ht="16" x14ac:dyDescent="0.2">
      <c r="A93" s="1" t="s">
        <v>98</v>
      </c>
      <c r="B93" s="24" t="s">
        <v>481</v>
      </c>
      <c r="C93" s="24" t="s">
        <v>468</v>
      </c>
      <c r="D93">
        <v>100</v>
      </c>
      <c r="E93">
        <v>14</v>
      </c>
      <c r="F93">
        <v>0</v>
      </c>
      <c r="G93">
        <v>30</v>
      </c>
      <c r="H93">
        <v>40</v>
      </c>
      <c r="I93">
        <v>20</v>
      </c>
    </row>
    <row r="94" spans="1:9" ht="16" x14ac:dyDescent="0.2">
      <c r="A94" s="1" t="s">
        <v>99</v>
      </c>
      <c r="B94" s="24" t="s">
        <v>480</v>
      </c>
      <c r="C94" s="24" t="s">
        <v>469</v>
      </c>
      <c r="D94">
        <v>0</v>
      </c>
      <c r="E94">
        <v>25</v>
      </c>
      <c r="F94">
        <v>50</v>
      </c>
      <c r="G94">
        <v>50</v>
      </c>
      <c r="H94">
        <v>60</v>
      </c>
      <c r="I94">
        <v>50</v>
      </c>
    </row>
    <row r="95" spans="1:9" ht="16" x14ac:dyDescent="0.2">
      <c r="A95" s="1" t="s">
        <v>100</v>
      </c>
      <c r="B95" s="24" t="s">
        <v>480</v>
      </c>
      <c r="C95" s="24" t="s">
        <v>469</v>
      </c>
      <c r="D95">
        <v>0</v>
      </c>
      <c r="E95">
        <v>25</v>
      </c>
      <c r="F95">
        <v>50</v>
      </c>
      <c r="G95">
        <v>50</v>
      </c>
      <c r="H95">
        <v>20</v>
      </c>
      <c r="I95">
        <v>50</v>
      </c>
    </row>
    <row r="96" spans="1:9" ht="16" x14ac:dyDescent="0.2">
      <c r="A96" s="1" t="s">
        <v>101</v>
      </c>
      <c r="B96" s="24" t="s">
        <v>480</v>
      </c>
      <c r="C96" s="24" t="s">
        <v>469</v>
      </c>
      <c r="D96">
        <v>0</v>
      </c>
      <c r="E96">
        <v>25</v>
      </c>
      <c r="F96">
        <v>50</v>
      </c>
      <c r="G96">
        <v>40</v>
      </c>
      <c r="H96">
        <v>40</v>
      </c>
      <c r="I96">
        <v>50</v>
      </c>
    </row>
    <row r="97" spans="1:9" ht="16" x14ac:dyDescent="0.2">
      <c r="A97" s="1" t="s">
        <v>102</v>
      </c>
      <c r="B97" s="24" t="s">
        <v>480</v>
      </c>
      <c r="C97" s="24" t="s">
        <v>469</v>
      </c>
      <c r="D97">
        <v>0</v>
      </c>
      <c r="E97">
        <v>25</v>
      </c>
      <c r="F97">
        <v>50</v>
      </c>
      <c r="G97">
        <v>45</v>
      </c>
      <c r="H97">
        <v>20</v>
      </c>
      <c r="I97">
        <v>50</v>
      </c>
    </row>
    <row r="98" spans="1:9" ht="16" x14ac:dyDescent="0.2">
      <c r="A98" s="1" t="s">
        <v>103</v>
      </c>
      <c r="B98" s="24" t="s">
        <v>480</v>
      </c>
      <c r="C98" s="24" t="s">
        <v>469</v>
      </c>
      <c r="D98">
        <v>0</v>
      </c>
      <c r="E98">
        <v>25</v>
      </c>
      <c r="F98">
        <v>50</v>
      </c>
      <c r="G98">
        <v>35</v>
      </c>
      <c r="H98">
        <v>40</v>
      </c>
      <c r="I98">
        <v>50</v>
      </c>
    </row>
    <row r="99" spans="1:9" ht="16" x14ac:dyDescent="0.2">
      <c r="A99" s="1" t="s">
        <v>104</v>
      </c>
      <c r="B99" s="24" t="s">
        <v>480</v>
      </c>
      <c r="C99" s="24" t="s">
        <v>469</v>
      </c>
      <c r="D99">
        <v>0</v>
      </c>
      <c r="E99">
        <v>25</v>
      </c>
      <c r="F99">
        <v>50</v>
      </c>
      <c r="G99">
        <v>30</v>
      </c>
      <c r="H99">
        <v>75</v>
      </c>
      <c r="I99">
        <v>50</v>
      </c>
    </row>
    <row r="100" spans="1:9" ht="16" x14ac:dyDescent="0.2">
      <c r="A100" s="1" t="s">
        <v>105</v>
      </c>
      <c r="B100" s="24" t="s">
        <v>480</v>
      </c>
      <c r="C100" s="24" t="s">
        <v>469</v>
      </c>
      <c r="D100">
        <v>0</v>
      </c>
      <c r="E100">
        <v>25</v>
      </c>
      <c r="F100">
        <v>50</v>
      </c>
      <c r="G100">
        <v>40</v>
      </c>
      <c r="H100">
        <v>30</v>
      </c>
      <c r="I100">
        <v>50</v>
      </c>
    </row>
    <row r="101" spans="1:9" ht="16" x14ac:dyDescent="0.2">
      <c r="A101" s="1" t="s">
        <v>106</v>
      </c>
      <c r="B101" s="24" t="s">
        <v>480</v>
      </c>
      <c r="C101" s="24" t="s">
        <v>469</v>
      </c>
      <c r="D101">
        <v>0</v>
      </c>
      <c r="E101">
        <v>25</v>
      </c>
      <c r="F101">
        <v>50</v>
      </c>
      <c r="G101">
        <v>35</v>
      </c>
      <c r="H101">
        <v>30</v>
      </c>
      <c r="I101">
        <v>50</v>
      </c>
    </row>
    <row r="102" spans="1:9" ht="16" x14ac:dyDescent="0.2">
      <c r="A102" s="1" t="s">
        <v>107</v>
      </c>
      <c r="B102" s="24" t="s">
        <v>480</v>
      </c>
      <c r="C102" s="24" t="s">
        <v>469</v>
      </c>
      <c r="D102">
        <v>0</v>
      </c>
      <c r="E102">
        <v>25</v>
      </c>
      <c r="F102">
        <v>50</v>
      </c>
      <c r="G102">
        <v>35</v>
      </c>
      <c r="H102">
        <v>75</v>
      </c>
      <c r="I102">
        <v>50</v>
      </c>
    </row>
    <row r="103" spans="1:9" ht="16" x14ac:dyDescent="0.2">
      <c r="A103" s="1" t="s">
        <v>108</v>
      </c>
      <c r="B103" s="24" t="s">
        <v>481</v>
      </c>
      <c r="C103" s="24" t="s">
        <v>469</v>
      </c>
      <c r="D103">
        <v>0</v>
      </c>
      <c r="E103">
        <v>14</v>
      </c>
      <c r="F103">
        <v>0</v>
      </c>
      <c r="G103">
        <v>20</v>
      </c>
      <c r="H103">
        <v>50</v>
      </c>
      <c r="I103">
        <v>40</v>
      </c>
    </row>
    <row r="104" spans="1:9" ht="16" x14ac:dyDescent="0.2">
      <c r="A104" s="1" t="s">
        <v>109</v>
      </c>
      <c r="B104" s="24" t="s">
        <v>481</v>
      </c>
      <c r="C104" s="24" t="s">
        <v>469</v>
      </c>
      <c r="D104">
        <v>0</v>
      </c>
      <c r="E104">
        <v>14</v>
      </c>
      <c r="F104">
        <v>0</v>
      </c>
      <c r="G104">
        <v>20</v>
      </c>
      <c r="H104">
        <v>50</v>
      </c>
      <c r="I104">
        <v>30</v>
      </c>
    </row>
    <row r="105" spans="1:9" ht="16" x14ac:dyDescent="0.2">
      <c r="A105" s="1" t="s">
        <v>110</v>
      </c>
      <c r="B105" s="24" t="s">
        <v>481</v>
      </c>
      <c r="C105" s="24" t="s">
        <v>469</v>
      </c>
      <c r="D105">
        <v>0</v>
      </c>
      <c r="E105">
        <v>0</v>
      </c>
      <c r="F105">
        <v>0</v>
      </c>
      <c r="G105">
        <v>20</v>
      </c>
      <c r="H105">
        <v>50</v>
      </c>
      <c r="I105">
        <v>30</v>
      </c>
    </row>
    <row r="106" spans="1:9" ht="16" x14ac:dyDescent="0.2">
      <c r="A106" s="1" t="s">
        <v>111</v>
      </c>
      <c r="B106" s="24" t="s">
        <v>481</v>
      </c>
      <c r="C106" s="24" t="s">
        <v>469</v>
      </c>
      <c r="D106">
        <v>0</v>
      </c>
      <c r="E106">
        <v>14</v>
      </c>
      <c r="F106">
        <v>0</v>
      </c>
      <c r="G106">
        <v>30</v>
      </c>
      <c r="H106">
        <v>0</v>
      </c>
      <c r="I106">
        <v>50</v>
      </c>
    </row>
    <row r="107" spans="1:9" ht="16" x14ac:dyDescent="0.2">
      <c r="A107" s="1" t="s">
        <v>112</v>
      </c>
      <c r="B107" s="24" t="s">
        <v>481</v>
      </c>
      <c r="C107" s="24" t="s">
        <v>469</v>
      </c>
      <c r="D107">
        <v>0</v>
      </c>
      <c r="E107">
        <v>14</v>
      </c>
      <c r="F107">
        <v>0</v>
      </c>
      <c r="G107">
        <v>30</v>
      </c>
      <c r="H107">
        <v>20</v>
      </c>
      <c r="I107">
        <v>40</v>
      </c>
    </row>
    <row r="108" spans="1:9" ht="16" x14ac:dyDescent="0.2">
      <c r="A108" s="1" t="s">
        <v>113</v>
      </c>
      <c r="B108" s="24" t="s">
        <v>481</v>
      </c>
      <c r="C108" s="24" t="s">
        <v>469</v>
      </c>
      <c r="D108">
        <v>0</v>
      </c>
      <c r="E108">
        <v>0</v>
      </c>
      <c r="F108">
        <v>0</v>
      </c>
      <c r="G108">
        <v>30</v>
      </c>
      <c r="H108">
        <v>50</v>
      </c>
      <c r="I108">
        <v>30</v>
      </c>
    </row>
    <row r="109" spans="1:9" ht="16" x14ac:dyDescent="0.2">
      <c r="A109" s="1" t="s">
        <v>114</v>
      </c>
      <c r="B109" s="24" t="s">
        <v>481</v>
      </c>
      <c r="C109" s="24" t="s">
        <v>469</v>
      </c>
      <c r="D109">
        <v>0</v>
      </c>
      <c r="E109">
        <v>14</v>
      </c>
      <c r="F109">
        <v>0</v>
      </c>
      <c r="G109">
        <v>30</v>
      </c>
      <c r="H109">
        <v>20</v>
      </c>
      <c r="I109">
        <v>40</v>
      </c>
    </row>
    <row r="110" spans="1:9" ht="16" x14ac:dyDescent="0.2">
      <c r="A110" s="1" t="s">
        <v>115</v>
      </c>
      <c r="B110" s="24" t="s">
        <v>481</v>
      </c>
      <c r="C110" s="24" t="s">
        <v>469</v>
      </c>
      <c r="D110">
        <v>0</v>
      </c>
      <c r="E110">
        <v>14</v>
      </c>
      <c r="F110">
        <v>0</v>
      </c>
      <c r="G110">
        <v>30</v>
      </c>
      <c r="H110">
        <v>50</v>
      </c>
      <c r="I110">
        <v>30</v>
      </c>
    </row>
    <row r="111" spans="1:9" ht="16" x14ac:dyDescent="0.2">
      <c r="A111" s="1" t="s">
        <v>116</v>
      </c>
      <c r="B111" s="24" t="s">
        <v>481</v>
      </c>
      <c r="C111" s="24" t="s">
        <v>469</v>
      </c>
      <c r="D111">
        <v>0</v>
      </c>
      <c r="E111">
        <v>0</v>
      </c>
      <c r="F111">
        <v>0</v>
      </c>
      <c r="G111">
        <v>35</v>
      </c>
      <c r="H111">
        <v>20</v>
      </c>
      <c r="I111">
        <v>30</v>
      </c>
    </row>
    <row r="112" spans="1:9" ht="16" x14ac:dyDescent="0.2">
      <c r="A112" s="1" t="s">
        <v>117</v>
      </c>
      <c r="B112" s="24" t="s">
        <v>480</v>
      </c>
      <c r="C112" s="24" t="s">
        <v>469</v>
      </c>
      <c r="D112">
        <v>100</v>
      </c>
      <c r="E112">
        <v>85</v>
      </c>
      <c r="F112">
        <v>100</v>
      </c>
      <c r="G112">
        <v>65</v>
      </c>
      <c r="H112">
        <v>80</v>
      </c>
      <c r="I112">
        <v>50</v>
      </c>
    </row>
    <row r="113" spans="1:9" ht="16" x14ac:dyDescent="0.2">
      <c r="A113" s="1" t="s">
        <v>118</v>
      </c>
      <c r="B113" s="24" t="s">
        <v>480</v>
      </c>
      <c r="C113" s="24" t="s">
        <v>469</v>
      </c>
      <c r="D113">
        <v>100</v>
      </c>
      <c r="E113">
        <v>85</v>
      </c>
      <c r="F113">
        <v>100</v>
      </c>
      <c r="G113">
        <v>65</v>
      </c>
      <c r="H113">
        <v>75</v>
      </c>
      <c r="I113">
        <v>50</v>
      </c>
    </row>
    <row r="114" spans="1:9" ht="16" x14ac:dyDescent="0.2">
      <c r="A114" s="1" t="s">
        <v>119</v>
      </c>
      <c r="B114" s="24" t="s">
        <v>480</v>
      </c>
      <c r="C114" s="24" t="s">
        <v>469</v>
      </c>
      <c r="D114">
        <v>100</v>
      </c>
      <c r="E114">
        <v>25</v>
      </c>
      <c r="F114">
        <v>50</v>
      </c>
      <c r="G114">
        <v>50</v>
      </c>
      <c r="H114">
        <v>85</v>
      </c>
      <c r="I114">
        <v>50</v>
      </c>
    </row>
    <row r="115" spans="1:9" ht="16" x14ac:dyDescent="0.2">
      <c r="A115" s="1" t="s">
        <v>120</v>
      </c>
      <c r="B115" s="24" t="s">
        <v>480</v>
      </c>
      <c r="C115" s="24" t="s">
        <v>469</v>
      </c>
      <c r="D115">
        <v>100</v>
      </c>
      <c r="E115">
        <v>85</v>
      </c>
      <c r="F115">
        <v>100</v>
      </c>
      <c r="G115">
        <v>65</v>
      </c>
      <c r="H115">
        <v>70</v>
      </c>
      <c r="I115">
        <v>50</v>
      </c>
    </row>
    <row r="116" spans="1:9" ht="16" x14ac:dyDescent="0.2">
      <c r="A116" s="1" t="s">
        <v>121</v>
      </c>
      <c r="B116" s="24" t="s">
        <v>480</v>
      </c>
      <c r="C116" s="24" t="s">
        <v>469</v>
      </c>
      <c r="D116">
        <v>100</v>
      </c>
      <c r="E116">
        <v>82</v>
      </c>
      <c r="F116">
        <v>100</v>
      </c>
      <c r="G116">
        <v>65</v>
      </c>
      <c r="H116">
        <v>75</v>
      </c>
      <c r="I116">
        <v>50</v>
      </c>
    </row>
    <row r="117" spans="1:9" ht="16" x14ac:dyDescent="0.2">
      <c r="A117" s="1" t="s">
        <v>122</v>
      </c>
      <c r="B117" s="24" t="s">
        <v>480</v>
      </c>
      <c r="C117" s="24" t="s">
        <v>469</v>
      </c>
      <c r="D117">
        <v>100</v>
      </c>
      <c r="E117">
        <v>25</v>
      </c>
      <c r="F117">
        <v>50</v>
      </c>
      <c r="G117">
        <v>45</v>
      </c>
      <c r="H117">
        <v>90</v>
      </c>
      <c r="I117">
        <v>50</v>
      </c>
    </row>
    <row r="118" spans="1:9" ht="16" x14ac:dyDescent="0.2">
      <c r="A118" s="1" t="s">
        <v>123</v>
      </c>
      <c r="B118" s="24" t="s">
        <v>480</v>
      </c>
      <c r="C118" s="24" t="s">
        <v>469</v>
      </c>
      <c r="D118">
        <v>100</v>
      </c>
      <c r="E118">
        <v>85</v>
      </c>
      <c r="F118">
        <v>100</v>
      </c>
      <c r="G118">
        <v>65</v>
      </c>
      <c r="H118">
        <v>60</v>
      </c>
      <c r="I118">
        <v>50</v>
      </c>
    </row>
    <row r="119" spans="1:9" ht="16" x14ac:dyDescent="0.2">
      <c r="A119" s="1" t="s">
        <v>124</v>
      </c>
      <c r="B119" s="24" t="s">
        <v>480</v>
      </c>
      <c r="C119" s="24" t="s">
        <v>469</v>
      </c>
      <c r="D119">
        <v>100</v>
      </c>
      <c r="E119">
        <v>82</v>
      </c>
      <c r="F119">
        <v>100</v>
      </c>
      <c r="G119">
        <v>65</v>
      </c>
      <c r="H119">
        <v>70</v>
      </c>
      <c r="I119">
        <v>50</v>
      </c>
    </row>
    <row r="120" spans="1:9" ht="16" x14ac:dyDescent="0.2">
      <c r="A120" s="1" t="s">
        <v>125</v>
      </c>
      <c r="B120" s="24" t="s">
        <v>480</v>
      </c>
      <c r="C120" s="24" t="s">
        <v>469</v>
      </c>
      <c r="D120">
        <v>100</v>
      </c>
      <c r="E120">
        <v>62</v>
      </c>
      <c r="F120">
        <v>50</v>
      </c>
      <c r="G120">
        <v>50</v>
      </c>
      <c r="H120">
        <v>80</v>
      </c>
      <c r="I120">
        <v>50</v>
      </c>
    </row>
    <row r="121" spans="1:9" ht="16" x14ac:dyDescent="0.2">
      <c r="A121" s="1" t="s">
        <v>126</v>
      </c>
      <c r="B121" s="24" t="s">
        <v>481</v>
      </c>
      <c r="C121" s="24" t="s">
        <v>469</v>
      </c>
      <c r="D121">
        <v>100</v>
      </c>
      <c r="E121">
        <v>85</v>
      </c>
      <c r="F121">
        <v>100</v>
      </c>
      <c r="G121">
        <v>60</v>
      </c>
      <c r="H121">
        <v>50</v>
      </c>
      <c r="I121">
        <v>50</v>
      </c>
    </row>
    <row r="122" spans="1:9" ht="16" x14ac:dyDescent="0.2">
      <c r="A122" s="1" t="s">
        <v>127</v>
      </c>
      <c r="B122" s="24" t="s">
        <v>481</v>
      </c>
      <c r="C122" s="24" t="s">
        <v>469</v>
      </c>
      <c r="D122">
        <v>100</v>
      </c>
      <c r="E122">
        <v>85</v>
      </c>
      <c r="F122">
        <v>100</v>
      </c>
      <c r="G122">
        <v>60</v>
      </c>
      <c r="H122">
        <v>80</v>
      </c>
      <c r="I122">
        <v>50</v>
      </c>
    </row>
    <row r="123" spans="1:9" ht="16" x14ac:dyDescent="0.2">
      <c r="A123" s="1" t="s">
        <v>128</v>
      </c>
      <c r="B123" s="24" t="s">
        <v>481</v>
      </c>
      <c r="C123" s="24" t="s">
        <v>469</v>
      </c>
      <c r="D123">
        <v>100</v>
      </c>
      <c r="E123">
        <v>85</v>
      </c>
      <c r="F123">
        <v>50</v>
      </c>
      <c r="G123">
        <v>45</v>
      </c>
      <c r="H123">
        <v>70</v>
      </c>
      <c r="I123">
        <v>50</v>
      </c>
    </row>
    <row r="124" spans="1:9" ht="16" x14ac:dyDescent="0.2">
      <c r="A124" s="1" t="s">
        <v>129</v>
      </c>
      <c r="B124" s="24" t="s">
        <v>481</v>
      </c>
      <c r="C124" s="24" t="s">
        <v>469</v>
      </c>
      <c r="D124">
        <v>100</v>
      </c>
      <c r="E124">
        <v>85</v>
      </c>
      <c r="F124">
        <v>100</v>
      </c>
      <c r="G124">
        <v>65</v>
      </c>
      <c r="H124">
        <v>70</v>
      </c>
      <c r="I124">
        <v>50</v>
      </c>
    </row>
    <row r="125" spans="1:9" ht="16" x14ac:dyDescent="0.2">
      <c r="A125" s="1" t="s">
        <v>130</v>
      </c>
      <c r="B125" s="24" t="s">
        <v>481</v>
      </c>
      <c r="C125" s="24" t="s">
        <v>469</v>
      </c>
      <c r="D125">
        <v>100</v>
      </c>
      <c r="E125">
        <v>85</v>
      </c>
      <c r="F125">
        <v>100</v>
      </c>
      <c r="G125">
        <v>65</v>
      </c>
      <c r="H125">
        <v>75</v>
      </c>
      <c r="I125">
        <v>50</v>
      </c>
    </row>
    <row r="126" spans="1:9" ht="16" x14ac:dyDescent="0.2">
      <c r="A126" s="1" t="s">
        <v>131</v>
      </c>
      <c r="B126" s="24" t="s">
        <v>481</v>
      </c>
      <c r="C126" s="24" t="s">
        <v>469</v>
      </c>
      <c r="D126">
        <v>100</v>
      </c>
      <c r="E126">
        <v>85</v>
      </c>
      <c r="F126">
        <v>50</v>
      </c>
      <c r="G126">
        <v>55</v>
      </c>
      <c r="H126">
        <v>75</v>
      </c>
      <c r="I126">
        <v>50</v>
      </c>
    </row>
    <row r="127" spans="1:9" ht="16" x14ac:dyDescent="0.2">
      <c r="A127" s="1" t="s">
        <v>132</v>
      </c>
      <c r="B127" s="24" t="s">
        <v>481</v>
      </c>
      <c r="C127" s="24" t="s">
        <v>469</v>
      </c>
      <c r="D127">
        <v>100</v>
      </c>
      <c r="E127">
        <v>85</v>
      </c>
      <c r="F127">
        <v>100</v>
      </c>
      <c r="G127">
        <v>65</v>
      </c>
      <c r="H127">
        <v>60</v>
      </c>
      <c r="I127">
        <v>50</v>
      </c>
    </row>
    <row r="128" spans="1:9" ht="16" x14ac:dyDescent="0.2">
      <c r="A128" s="1" t="s">
        <v>133</v>
      </c>
      <c r="B128" s="24" t="s">
        <v>481</v>
      </c>
      <c r="C128" s="24" t="s">
        <v>469</v>
      </c>
      <c r="D128">
        <v>100</v>
      </c>
      <c r="E128">
        <v>85</v>
      </c>
      <c r="F128">
        <v>100</v>
      </c>
      <c r="G128">
        <v>65</v>
      </c>
      <c r="H128">
        <v>70</v>
      </c>
      <c r="I128">
        <v>50</v>
      </c>
    </row>
    <row r="129" spans="1:9" ht="16" x14ac:dyDescent="0.2">
      <c r="A129" s="1" t="s">
        <v>134</v>
      </c>
      <c r="B129" s="24" t="s">
        <v>481</v>
      </c>
      <c r="C129" s="24" t="s">
        <v>469</v>
      </c>
      <c r="D129">
        <v>100</v>
      </c>
      <c r="E129">
        <v>85</v>
      </c>
      <c r="F129">
        <v>50</v>
      </c>
      <c r="G129">
        <v>45</v>
      </c>
      <c r="H129">
        <v>70</v>
      </c>
      <c r="I129">
        <v>50</v>
      </c>
    </row>
    <row r="130" spans="1:9" ht="16" x14ac:dyDescent="0.2">
      <c r="A130" s="1" t="s">
        <v>135</v>
      </c>
      <c r="B130" s="24" t="s">
        <v>480</v>
      </c>
      <c r="C130" s="24" t="s">
        <v>470</v>
      </c>
      <c r="D130">
        <v>0</v>
      </c>
      <c r="E130">
        <v>25</v>
      </c>
      <c r="F130">
        <v>0</v>
      </c>
      <c r="G130">
        <v>30</v>
      </c>
      <c r="H130">
        <v>40</v>
      </c>
      <c r="I130">
        <v>50</v>
      </c>
    </row>
    <row r="131" spans="1:9" ht="16" x14ac:dyDescent="0.2">
      <c r="A131" s="1" t="s">
        <v>136</v>
      </c>
      <c r="B131" s="24" t="s">
        <v>480</v>
      </c>
      <c r="C131" s="24" t="s">
        <v>470</v>
      </c>
      <c r="D131">
        <v>0</v>
      </c>
      <c r="E131">
        <v>20</v>
      </c>
      <c r="F131">
        <v>50</v>
      </c>
      <c r="G131">
        <v>40</v>
      </c>
      <c r="H131">
        <v>40</v>
      </c>
      <c r="I131">
        <v>40</v>
      </c>
    </row>
    <row r="132" spans="1:9" ht="16" x14ac:dyDescent="0.2">
      <c r="A132" s="1" t="s">
        <v>137</v>
      </c>
      <c r="B132" s="24" t="s">
        <v>480</v>
      </c>
      <c r="C132" s="24" t="s">
        <v>470</v>
      </c>
      <c r="D132">
        <v>0</v>
      </c>
      <c r="E132">
        <v>14</v>
      </c>
      <c r="F132">
        <v>0</v>
      </c>
      <c r="G132">
        <v>30</v>
      </c>
      <c r="H132">
        <v>20</v>
      </c>
      <c r="I132">
        <v>30</v>
      </c>
    </row>
    <row r="133" spans="1:9" ht="16" x14ac:dyDescent="0.2">
      <c r="A133" s="1" t="s">
        <v>138</v>
      </c>
      <c r="B133" s="24" t="s">
        <v>480</v>
      </c>
      <c r="C133" s="24" t="s">
        <v>470</v>
      </c>
      <c r="D133">
        <v>0</v>
      </c>
      <c r="E133">
        <v>25</v>
      </c>
      <c r="F133">
        <v>0</v>
      </c>
      <c r="G133">
        <v>30</v>
      </c>
      <c r="H133">
        <v>25</v>
      </c>
      <c r="I133">
        <v>40</v>
      </c>
    </row>
    <row r="134" spans="1:9" ht="16" x14ac:dyDescent="0.2">
      <c r="A134" s="1" t="s">
        <v>139</v>
      </c>
      <c r="B134" s="24" t="s">
        <v>480</v>
      </c>
      <c r="C134" s="24" t="s">
        <v>470</v>
      </c>
      <c r="D134">
        <v>0</v>
      </c>
      <c r="E134">
        <v>25</v>
      </c>
      <c r="F134">
        <v>0</v>
      </c>
      <c r="G134">
        <v>40</v>
      </c>
      <c r="H134">
        <v>50</v>
      </c>
      <c r="I134">
        <v>40</v>
      </c>
    </row>
    <row r="135" spans="1:9" ht="16" x14ac:dyDescent="0.2">
      <c r="A135" s="1" t="s">
        <v>140</v>
      </c>
      <c r="B135" s="24" t="s">
        <v>480</v>
      </c>
      <c r="C135" s="24" t="s">
        <v>470</v>
      </c>
      <c r="D135">
        <v>0</v>
      </c>
      <c r="E135">
        <v>14</v>
      </c>
      <c r="F135">
        <v>0</v>
      </c>
      <c r="G135">
        <v>20</v>
      </c>
      <c r="H135">
        <v>20</v>
      </c>
      <c r="I135">
        <v>30</v>
      </c>
    </row>
    <row r="136" spans="1:9" ht="16" x14ac:dyDescent="0.2">
      <c r="A136" s="1" t="s">
        <v>141</v>
      </c>
      <c r="B136" s="24" t="s">
        <v>481</v>
      </c>
      <c r="C136" s="24" t="s">
        <v>470</v>
      </c>
      <c r="D136">
        <v>0</v>
      </c>
      <c r="E136">
        <v>25</v>
      </c>
      <c r="F136">
        <v>0</v>
      </c>
      <c r="G136">
        <v>20</v>
      </c>
      <c r="H136">
        <v>40</v>
      </c>
      <c r="I136">
        <v>30</v>
      </c>
    </row>
    <row r="137" spans="1:9" ht="16" x14ac:dyDescent="0.2">
      <c r="A137" s="1" t="s">
        <v>142</v>
      </c>
      <c r="B137" s="24" t="s">
        <v>481</v>
      </c>
      <c r="C137" s="24" t="s">
        <v>470</v>
      </c>
      <c r="D137">
        <v>0</v>
      </c>
      <c r="E137">
        <v>25</v>
      </c>
      <c r="F137">
        <v>0</v>
      </c>
      <c r="G137">
        <v>20</v>
      </c>
      <c r="H137">
        <v>20</v>
      </c>
      <c r="I137">
        <v>30</v>
      </c>
    </row>
    <row r="138" spans="1:9" ht="16" x14ac:dyDescent="0.2">
      <c r="A138" s="1" t="s">
        <v>143</v>
      </c>
      <c r="B138" s="24" t="s">
        <v>481</v>
      </c>
      <c r="C138" s="24" t="s">
        <v>470</v>
      </c>
      <c r="D138">
        <v>0</v>
      </c>
      <c r="E138">
        <v>14</v>
      </c>
      <c r="F138">
        <v>0</v>
      </c>
      <c r="G138">
        <v>20</v>
      </c>
      <c r="H138">
        <v>30</v>
      </c>
      <c r="I138">
        <v>30</v>
      </c>
    </row>
    <row r="139" spans="1:9" ht="16" x14ac:dyDescent="0.2">
      <c r="A139" s="1" t="s">
        <v>144</v>
      </c>
      <c r="B139" s="24" t="s">
        <v>481</v>
      </c>
      <c r="C139" s="24" t="s">
        <v>470</v>
      </c>
      <c r="D139">
        <v>0</v>
      </c>
      <c r="E139">
        <v>20</v>
      </c>
      <c r="F139">
        <v>0</v>
      </c>
      <c r="G139">
        <v>20</v>
      </c>
      <c r="H139">
        <v>40</v>
      </c>
      <c r="I139">
        <v>40</v>
      </c>
    </row>
    <row r="140" spans="1:9" ht="16" x14ac:dyDescent="0.2">
      <c r="A140" s="1" t="s">
        <v>145</v>
      </c>
      <c r="B140" s="24" t="s">
        <v>481</v>
      </c>
      <c r="C140" s="24" t="s">
        <v>470</v>
      </c>
      <c r="D140">
        <v>0</v>
      </c>
      <c r="E140">
        <v>25</v>
      </c>
      <c r="F140">
        <v>0</v>
      </c>
      <c r="G140">
        <v>30</v>
      </c>
      <c r="H140">
        <v>20</v>
      </c>
      <c r="I140">
        <v>40</v>
      </c>
    </row>
    <row r="141" spans="1:9" ht="16" x14ac:dyDescent="0.2">
      <c r="A141" s="1" t="s">
        <v>146</v>
      </c>
      <c r="B141" s="24" t="s">
        <v>481</v>
      </c>
      <c r="C141" s="24" t="s">
        <v>470</v>
      </c>
      <c r="D141">
        <v>0</v>
      </c>
      <c r="E141">
        <v>14</v>
      </c>
      <c r="F141">
        <v>0</v>
      </c>
      <c r="G141">
        <v>20</v>
      </c>
      <c r="H141">
        <v>65</v>
      </c>
      <c r="I141">
        <v>30</v>
      </c>
    </row>
    <row r="142" spans="1:9" ht="16" x14ac:dyDescent="0.2">
      <c r="A142" s="1" t="s">
        <v>147</v>
      </c>
      <c r="B142" s="24" t="s">
        <v>480</v>
      </c>
      <c r="C142" s="24" t="s">
        <v>470</v>
      </c>
      <c r="D142">
        <v>100</v>
      </c>
      <c r="E142">
        <v>75</v>
      </c>
      <c r="F142">
        <v>80</v>
      </c>
      <c r="G142">
        <v>60</v>
      </c>
      <c r="H142">
        <v>80</v>
      </c>
      <c r="I142">
        <v>50</v>
      </c>
    </row>
    <row r="143" spans="1:9" ht="16" x14ac:dyDescent="0.2">
      <c r="A143" s="1" t="s">
        <v>148</v>
      </c>
      <c r="B143" s="24" t="s">
        <v>480</v>
      </c>
      <c r="C143" s="24" t="s">
        <v>470</v>
      </c>
      <c r="D143">
        <v>100</v>
      </c>
      <c r="E143">
        <v>60</v>
      </c>
      <c r="F143">
        <v>75</v>
      </c>
      <c r="G143">
        <v>50</v>
      </c>
      <c r="H143">
        <v>75</v>
      </c>
      <c r="I143">
        <v>50</v>
      </c>
    </row>
    <row r="144" spans="1:9" ht="16" x14ac:dyDescent="0.2">
      <c r="A144" s="1" t="s">
        <v>149</v>
      </c>
      <c r="B144" s="24" t="s">
        <v>480</v>
      </c>
      <c r="C144" s="24" t="s">
        <v>470</v>
      </c>
      <c r="D144">
        <v>100</v>
      </c>
      <c r="E144">
        <v>85</v>
      </c>
      <c r="F144">
        <v>100</v>
      </c>
      <c r="G144">
        <v>75</v>
      </c>
      <c r="H144">
        <v>100</v>
      </c>
      <c r="I144">
        <v>90</v>
      </c>
    </row>
    <row r="145" spans="1:9" ht="16" x14ac:dyDescent="0.2">
      <c r="A145" s="1" t="s">
        <v>150</v>
      </c>
      <c r="B145" s="24" t="s">
        <v>480</v>
      </c>
      <c r="C145" s="24" t="s">
        <v>470</v>
      </c>
      <c r="D145">
        <v>100</v>
      </c>
      <c r="E145">
        <v>85</v>
      </c>
      <c r="F145">
        <v>100</v>
      </c>
      <c r="G145">
        <v>65</v>
      </c>
      <c r="H145">
        <v>95</v>
      </c>
      <c r="I145">
        <v>75</v>
      </c>
    </row>
    <row r="146" spans="1:9" ht="16" x14ac:dyDescent="0.2">
      <c r="A146" s="1" t="s">
        <v>151</v>
      </c>
      <c r="B146" s="24" t="s">
        <v>480</v>
      </c>
      <c r="C146" s="24" t="s">
        <v>470</v>
      </c>
      <c r="D146">
        <v>100</v>
      </c>
      <c r="E146">
        <v>75</v>
      </c>
      <c r="F146">
        <v>50</v>
      </c>
      <c r="G146">
        <v>55</v>
      </c>
      <c r="H146">
        <v>80</v>
      </c>
      <c r="I146">
        <v>50</v>
      </c>
    </row>
    <row r="147" spans="1:9" ht="16" x14ac:dyDescent="0.2">
      <c r="A147" s="1" t="s">
        <v>152</v>
      </c>
      <c r="B147" s="24" t="s">
        <v>480</v>
      </c>
      <c r="C147" s="24" t="s">
        <v>470</v>
      </c>
      <c r="D147">
        <v>100</v>
      </c>
      <c r="E147">
        <v>85</v>
      </c>
      <c r="F147">
        <v>100</v>
      </c>
      <c r="G147">
        <v>75</v>
      </c>
      <c r="H147">
        <v>75</v>
      </c>
      <c r="I147">
        <v>80</v>
      </c>
    </row>
    <row r="148" spans="1:9" ht="16" x14ac:dyDescent="0.2">
      <c r="A148" s="1" t="s">
        <v>153</v>
      </c>
      <c r="B148" s="24" t="s">
        <v>481</v>
      </c>
      <c r="C148" s="24" t="s">
        <v>470</v>
      </c>
      <c r="D148">
        <v>100</v>
      </c>
      <c r="E148">
        <v>85</v>
      </c>
      <c r="F148">
        <v>75</v>
      </c>
      <c r="G148">
        <v>55</v>
      </c>
      <c r="H148">
        <v>70</v>
      </c>
      <c r="I148">
        <v>50</v>
      </c>
    </row>
    <row r="149" spans="1:9" ht="16" x14ac:dyDescent="0.2">
      <c r="A149" s="1" t="s">
        <v>154</v>
      </c>
      <c r="B149" s="24" t="s">
        <v>481</v>
      </c>
      <c r="C149" s="24" t="s">
        <v>470</v>
      </c>
      <c r="D149">
        <v>100</v>
      </c>
      <c r="E149">
        <v>75</v>
      </c>
      <c r="F149">
        <v>50</v>
      </c>
      <c r="G149">
        <v>55</v>
      </c>
      <c r="H149">
        <v>42</v>
      </c>
      <c r="I149">
        <v>50</v>
      </c>
    </row>
    <row r="150" spans="1:9" ht="16" x14ac:dyDescent="0.2">
      <c r="A150" s="1" t="s">
        <v>155</v>
      </c>
      <c r="B150" s="24" t="s">
        <v>481</v>
      </c>
      <c r="C150" s="24" t="s">
        <v>470</v>
      </c>
      <c r="D150">
        <v>100</v>
      </c>
      <c r="E150">
        <v>60</v>
      </c>
      <c r="F150">
        <v>100</v>
      </c>
      <c r="G150">
        <v>20</v>
      </c>
      <c r="H150">
        <v>20</v>
      </c>
      <c r="I150">
        <v>50</v>
      </c>
    </row>
    <row r="151" spans="1:9" ht="16" x14ac:dyDescent="0.2">
      <c r="A151" s="1" t="s">
        <v>156</v>
      </c>
      <c r="B151" s="24" t="s">
        <v>481</v>
      </c>
      <c r="C151" s="24" t="s">
        <v>470</v>
      </c>
      <c r="D151">
        <v>100</v>
      </c>
      <c r="E151">
        <v>85</v>
      </c>
      <c r="F151">
        <v>80</v>
      </c>
      <c r="G151">
        <v>55</v>
      </c>
      <c r="H151">
        <v>80</v>
      </c>
      <c r="I151">
        <v>75</v>
      </c>
    </row>
    <row r="152" spans="1:9" ht="16" x14ac:dyDescent="0.2">
      <c r="A152" s="1" t="s">
        <v>157</v>
      </c>
      <c r="B152" s="24" t="s">
        <v>481</v>
      </c>
      <c r="C152" s="24" t="s">
        <v>470</v>
      </c>
      <c r="D152">
        <v>100</v>
      </c>
      <c r="E152">
        <v>75</v>
      </c>
      <c r="F152">
        <v>50</v>
      </c>
      <c r="G152">
        <v>55</v>
      </c>
      <c r="H152">
        <v>90</v>
      </c>
      <c r="I152">
        <v>50</v>
      </c>
    </row>
    <row r="153" spans="1:9" ht="16" x14ac:dyDescent="0.2">
      <c r="A153" s="1" t="s">
        <v>158</v>
      </c>
      <c r="B153" s="24" t="s">
        <v>481</v>
      </c>
      <c r="C153" s="24" t="s">
        <v>470</v>
      </c>
      <c r="D153">
        <v>100</v>
      </c>
      <c r="E153">
        <v>80</v>
      </c>
      <c r="F153">
        <v>100</v>
      </c>
      <c r="G153">
        <v>35</v>
      </c>
      <c r="H153">
        <v>60</v>
      </c>
      <c r="I153">
        <v>70</v>
      </c>
    </row>
    <row r="154" spans="1:9" ht="16" x14ac:dyDescent="0.2">
      <c r="A154" s="1" t="s">
        <v>159</v>
      </c>
      <c r="B154" s="24" t="s">
        <v>480</v>
      </c>
      <c r="C154" s="24" t="s">
        <v>471</v>
      </c>
      <c r="D154">
        <v>0</v>
      </c>
      <c r="E154">
        <v>0</v>
      </c>
      <c r="F154">
        <v>50</v>
      </c>
      <c r="G154">
        <v>35</v>
      </c>
      <c r="H154">
        <v>20</v>
      </c>
      <c r="I154">
        <v>40</v>
      </c>
    </row>
    <row r="155" spans="1:9" ht="16" x14ac:dyDescent="0.2">
      <c r="A155" s="1" t="s">
        <v>160</v>
      </c>
      <c r="B155" s="24" t="s">
        <v>480</v>
      </c>
      <c r="C155" s="24" t="s">
        <v>471</v>
      </c>
      <c r="D155">
        <v>0</v>
      </c>
      <c r="E155">
        <v>14</v>
      </c>
      <c r="F155">
        <v>0</v>
      </c>
      <c r="G155">
        <v>45</v>
      </c>
      <c r="H155">
        <v>0</v>
      </c>
      <c r="I155">
        <v>50</v>
      </c>
    </row>
    <row r="156" spans="1:9" ht="16" x14ac:dyDescent="0.2">
      <c r="A156" s="1" t="s">
        <v>161</v>
      </c>
      <c r="B156" s="24" t="s">
        <v>480</v>
      </c>
      <c r="C156" s="24" t="s">
        <v>471</v>
      </c>
      <c r="D156">
        <v>0</v>
      </c>
      <c r="E156">
        <v>0</v>
      </c>
      <c r="F156">
        <v>0</v>
      </c>
      <c r="G156">
        <v>30</v>
      </c>
      <c r="H156">
        <v>20</v>
      </c>
      <c r="I156">
        <v>30</v>
      </c>
    </row>
    <row r="157" spans="1:9" ht="16" x14ac:dyDescent="0.2">
      <c r="A157" s="1" t="s">
        <v>162</v>
      </c>
      <c r="B157" s="24" t="s">
        <v>480</v>
      </c>
      <c r="C157" s="24" t="s">
        <v>471</v>
      </c>
      <c r="D157">
        <v>0</v>
      </c>
      <c r="E157">
        <v>14</v>
      </c>
      <c r="F157">
        <v>0</v>
      </c>
      <c r="G157">
        <v>30</v>
      </c>
      <c r="H157">
        <v>0</v>
      </c>
      <c r="I157">
        <v>40</v>
      </c>
    </row>
    <row r="158" spans="1:9" ht="16" x14ac:dyDescent="0.2">
      <c r="A158" s="1" t="s">
        <v>163</v>
      </c>
      <c r="B158" s="24" t="s">
        <v>481</v>
      </c>
      <c r="C158" s="24" t="s">
        <v>471</v>
      </c>
      <c r="D158">
        <v>0</v>
      </c>
      <c r="E158">
        <v>0</v>
      </c>
      <c r="F158">
        <v>0</v>
      </c>
      <c r="G158">
        <v>35</v>
      </c>
      <c r="H158">
        <v>50</v>
      </c>
      <c r="I158">
        <v>40</v>
      </c>
    </row>
    <row r="159" spans="1:9" ht="16" x14ac:dyDescent="0.2">
      <c r="A159" s="1" t="s">
        <v>164</v>
      </c>
      <c r="B159" s="24" t="s">
        <v>481</v>
      </c>
      <c r="C159" s="24" t="s">
        <v>471</v>
      </c>
      <c r="D159">
        <v>0</v>
      </c>
      <c r="E159">
        <v>14</v>
      </c>
      <c r="F159">
        <v>0</v>
      </c>
      <c r="G159">
        <v>40</v>
      </c>
      <c r="H159">
        <v>50</v>
      </c>
      <c r="I159">
        <v>50</v>
      </c>
    </row>
    <row r="160" spans="1:9" ht="16" x14ac:dyDescent="0.2">
      <c r="A160" s="1" t="s">
        <v>165</v>
      </c>
      <c r="B160" s="24" t="s">
        <v>481</v>
      </c>
      <c r="C160" s="24" t="s">
        <v>471</v>
      </c>
      <c r="D160">
        <v>0</v>
      </c>
      <c r="E160">
        <v>0</v>
      </c>
      <c r="F160">
        <v>0</v>
      </c>
      <c r="G160">
        <v>20</v>
      </c>
      <c r="H160">
        <v>40</v>
      </c>
      <c r="I160">
        <v>30</v>
      </c>
    </row>
    <row r="161" spans="1:9" ht="16" x14ac:dyDescent="0.2">
      <c r="A161" s="1" t="s">
        <v>166</v>
      </c>
      <c r="B161" s="24" t="s">
        <v>481</v>
      </c>
      <c r="C161" s="24" t="s">
        <v>471</v>
      </c>
      <c r="D161">
        <v>0</v>
      </c>
      <c r="E161">
        <v>14</v>
      </c>
      <c r="F161">
        <v>0</v>
      </c>
      <c r="G161">
        <v>30</v>
      </c>
      <c r="H161">
        <v>20</v>
      </c>
      <c r="I161">
        <v>40</v>
      </c>
    </row>
    <row r="162" spans="1:9" ht="16" x14ac:dyDescent="0.2">
      <c r="A162" s="1" t="s">
        <v>167</v>
      </c>
      <c r="B162" s="24" t="s">
        <v>481</v>
      </c>
      <c r="C162" s="24" t="s">
        <v>471</v>
      </c>
      <c r="D162">
        <v>0</v>
      </c>
      <c r="E162">
        <v>0</v>
      </c>
      <c r="F162">
        <v>0</v>
      </c>
      <c r="G162">
        <v>20</v>
      </c>
      <c r="H162">
        <v>0</v>
      </c>
      <c r="I162">
        <v>20</v>
      </c>
    </row>
    <row r="163" spans="1:9" ht="16" x14ac:dyDescent="0.2">
      <c r="A163" s="1" t="s">
        <v>168</v>
      </c>
      <c r="B163" s="24" t="s">
        <v>481</v>
      </c>
      <c r="C163" s="24" t="s">
        <v>471</v>
      </c>
      <c r="D163">
        <v>0</v>
      </c>
      <c r="E163">
        <v>0</v>
      </c>
      <c r="F163">
        <v>0</v>
      </c>
      <c r="G163">
        <v>30</v>
      </c>
      <c r="H163">
        <v>20</v>
      </c>
      <c r="I163">
        <v>40</v>
      </c>
    </row>
    <row r="164" spans="1:9" ht="16" x14ac:dyDescent="0.2">
      <c r="A164" s="1" t="s">
        <v>169</v>
      </c>
      <c r="B164" s="24" t="s">
        <v>481</v>
      </c>
      <c r="C164" s="24" t="s">
        <v>471</v>
      </c>
      <c r="D164">
        <v>0</v>
      </c>
      <c r="E164">
        <v>0</v>
      </c>
      <c r="F164">
        <v>0</v>
      </c>
      <c r="G164">
        <v>30</v>
      </c>
      <c r="H164">
        <v>20</v>
      </c>
      <c r="I164">
        <v>30</v>
      </c>
    </row>
    <row r="165" spans="1:9" ht="16" x14ac:dyDescent="0.2">
      <c r="A165" s="1" t="s">
        <v>170</v>
      </c>
      <c r="B165" s="24" t="s">
        <v>481</v>
      </c>
      <c r="C165" s="24" t="s">
        <v>471</v>
      </c>
      <c r="D165">
        <v>0</v>
      </c>
      <c r="E165">
        <v>14</v>
      </c>
      <c r="F165">
        <v>0</v>
      </c>
      <c r="G165">
        <v>30</v>
      </c>
      <c r="H165">
        <v>20</v>
      </c>
      <c r="I165">
        <v>40</v>
      </c>
    </row>
    <row r="166" spans="1:9" ht="16" x14ac:dyDescent="0.2">
      <c r="A166" s="1" t="s">
        <v>171</v>
      </c>
      <c r="B166" s="24" t="s">
        <v>480</v>
      </c>
      <c r="C166" s="24" t="s">
        <v>471</v>
      </c>
      <c r="D166">
        <v>100</v>
      </c>
      <c r="E166">
        <v>75</v>
      </c>
      <c r="F166">
        <v>75</v>
      </c>
      <c r="G166">
        <v>65</v>
      </c>
      <c r="H166">
        <v>80</v>
      </c>
      <c r="I166">
        <v>90</v>
      </c>
    </row>
    <row r="167" spans="1:9" ht="16" x14ac:dyDescent="0.2">
      <c r="A167" s="1" t="s">
        <v>172</v>
      </c>
      <c r="B167" s="24" t="s">
        <v>480</v>
      </c>
      <c r="C167" s="24" t="s">
        <v>471</v>
      </c>
      <c r="D167">
        <v>100</v>
      </c>
      <c r="E167">
        <v>80</v>
      </c>
      <c r="F167">
        <v>75</v>
      </c>
      <c r="G167">
        <v>65</v>
      </c>
      <c r="H167">
        <v>80</v>
      </c>
      <c r="I167">
        <v>75</v>
      </c>
    </row>
    <row r="168" spans="1:9" ht="16" x14ac:dyDescent="0.2">
      <c r="A168" s="1" t="s">
        <v>173</v>
      </c>
      <c r="B168" s="24" t="s">
        <v>480</v>
      </c>
      <c r="C168" s="24" t="s">
        <v>471</v>
      </c>
      <c r="D168">
        <v>100</v>
      </c>
      <c r="E168">
        <v>80</v>
      </c>
      <c r="F168">
        <v>70</v>
      </c>
      <c r="G168">
        <v>75</v>
      </c>
      <c r="H168">
        <v>70</v>
      </c>
      <c r="I168">
        <v>90</v>
      </c>
    </row>
    <row r="169" spans="1:9" ht="16" x14ac:dyDescent="0.2">
      <c r="A169" s="1" t="s">
        <v>174</v>
      </c>
      <c r="B169" s="24" t="s">
        <v>480</v>
      </c>
      <c r="C169" s="24" t="s">
        <v>471</v>
      </c>
      <c r="D169">
        <v>100</v>
      </c>
      <c r="E169">
        <v>80</v>
      </c>
      <c r="F169">
        <v>70</v>
      </c>
      <c r="G169">
        <v>50</v>
      </c>
      <c r="H169">
        <v>60</v>
      </c>
      <c r="I169">
        <v>75</v>
      </c>
    </row>
    <row r="170" spans="1:9" ht="16" x14ac:dyDescent="0.2">
      <c r="A170" s="1" t="s">
        <v>175</v>
      </c>
      <c r="B170" s="24" t="s">
        <v>481</v>
      </c>
      <c r="C170" s="24" t="s">
        <v>471</v>
      </c>
      <c r="D170">
        <v>100</v>
      </c>
      <c r="E170">
        <v>85</v>
      </c>
      <c r="F170">
        <v>100</v>
      </c>
      <c r="G170">
        <v>50</v>
      </c>
      <c r="H170">
        <v>85</v>
      </c>
      <c r="I170">
        <v>75</v>
      </c>
    </row>
    <row r="171" spans="1:9" ht="16" x14ac:dyDescent="0.2">
      <c r="A171" s="1" t="s">
        <v>176</v>
      </c>
      <c r="B171" s="24" t="s">
        <v>481</v>
      </c>
      <c r="C171" s="24" t="s">
        <v>471</v>
      </c>
      <c r="D171">
        <v>100</v>
      </c>
      <c r="E171">
        <v>80</v>
      </c>
      <c r="F171">
        <v>100</v>
      </c>
      <c r="G171">
        <v>50</v>
      </c>
      <c r="H171">
        <v>70</v>
      </c>
      <c r="I171">
        <v>75</v>
      </c>
    </row>
    <row r="172" spans="1:9" ht="16" x14ac:dyDescent="0.2">
      <c r="A172" s="1" t="s">
        <v>177</v>
      </c>
      <c r="B172" s="24" t="s">
        <v>481</v>
      </c>
      <c r="C172" s="24" t="s">
        <v>471</v>
      </c>
      <c r="D172">
        <v>100</v>
      </c>
      <c r="E172">
        <v>85</v>
      </c>
      <c r="F172">
        <v>75</v>
      </c>
      <c r="G172">
        <v>75</v>
      </c>
      <c r="H172">
        <v>80</v>
      </c>
      <c r="I172">
        <v>80</v>
      </c>
    </row>
    <row r="173" spans="1:9" ht="16" x14ac:dyDescent="0.2">
      <c r="A173" s="1" t="s">
        <v>178</v>
      </c>
      <c r="B173" s="24" t="s">
        <v>481</v>
      </c>
      <c r="C173" s="24" t="s">
        <v>471</v>
      </c>
      <c r="D173">
        <v>100</v>
      </c>
      <c r="E173">
        <v>85</v>
      </c>
      <c r="F173">
        <v>80</v>
      </c>
      <c r="G173">
        <v>60</v>
      </c>
      <c r="H173">
        <v>75</v>
      </c>
      <c r="I173">
        <v>50</v>
      </c>
    </row>
    <row r="174" spans="1:9" ht="16" x14ac:dyDescent="0.2">
      <c r="A174" s="1" t="s">
        <v>179</v>
      </c>
      <c r="B174" s="24" t="s">
        <v>481</v>
      </c>
      <c r="C174" s="24" t="s">
        <v>471</v>
      </c>
      <c r="D174">
        <v>100</v>
      </c>
      <c r="E174">
        <v>80</v>
      </c>
      <c r="F174">
        <v>70</v>
      </c>
      <c r="G174">
        <v>75</v>
      </c>
      <c r="H174">
        <v>85</v>
      </c>
      <c r="I174">
        <v>90</v>
      </c>
    </row>
    <row r="175" spans="1:9" ht="16" x14ac:dyDescent="0.2">
      <c r="A175" s="1" t="s">
        <v>180</v>
      </c>
      <c r="B175" s="24" t="s">
        <v>481</v>
      </c>
      <c r="C175" s="24" t="s">
        <v>471</v>
      </c>
      <c r="D175">
        <v>100</v>
      </c>
      <c r="E175">
        <v>80</v>
      </c>
      <c r="F175">
        <v>75</v>
      </c>
      <c r="G175">
        <v>65</v>
      </c>
      <c r="H175">
        <v>70</v>
      </c>
      <c r="I175">
        <v>75</v>
      </c>
    </row>
    <row r="176" spans="1:9" ht="16" x14ac:dyDescent="0.2">
      <c r="A176" s="1" t="s">
        <v>181</v>
      </c>
      <c r="B176" s="24" t="s">
        <v>481</v>
      </c>
      <c r="C176" s="24" t="s">
        <v>471</v>
      </c>
      <c r="D176">
        <v>100</v>
      </c>
      <c r="E176">
        <v>85</v>
      </c>
      <c r="F176">
        <v>75</v>
      </c>
      <c r="G176">
        <v>65</v>
      </c>
      <c r="H176">
        <v>80</v>
      </c>
      <c r="I176">
        <v>80</v>
      </c>
    </row>
    <row r="177" spans="1:9" ht="16" x14ac:dyDescent="0.2">
      <c r="A177" s="1" t="s">
        <v>182</v>
      </c>
      <c r="B177" s="24" t="s">
        <v>481</v>
      </c>
      <c r="C177" s="24" t="s">
        <v>471</v>
      </c>
      <c r="D177">
        <v>100</v>
      </c>
      <c r="E177">
        <v>85</v>
      </c>
      <c r="F177">
        <v>100</v>
      </c>
      <c r="G177">
        <v>60</v>
      </c>
      <c r="H177">
        <v>75</v>
      </c>
      <c r="I177">
        <v>75</v>
      </c>
    </row>
    <row r="178" spans="1:9" ht="16" x14ac:dyDescent="0.2">
      <c r="A178" s="1" t="s">
        <v>183</v>
      </c>
      <c r="B178" s="24" t="s">
        <v>480</v>
      </c>
      <c r="C178" s="24" t="s">
        <v>472</v>
      </c>
      <c r="D178">
        <v>0</v>
      </c>
      <c r="E178">
        <v>0</v>
      </c>
      <c r="F178">
        <v>0</v>
      </c>
      <c r="G178">
        <v>20</v>
      </c>
      <c r="H178">
        <v>5</v>
      </c>
      <c r="I178">
        <v>20</v>
      </c>
    </row>
    <row r="179" spans="1:9" ht="16" x14ac:dyDescent="0.2">
      <c r="A179" s="1" t="s">
        <v>184</v>
      </c>
      <c r="B179" s="24" t="s">
        <v>480</v>
      </c>
      <c r="C179" s="24" t="s">
        <v>472</v>
      </c>
      <c r="D179">
        <v>0</v>
      </c>
      <c r="E179">
        <v>0</v>
      </c>
      <c r="F179">
        <v>50</v>
      </c>
      <c r="G179">
        <v>30</v>
      </c>
      <c r="H179">
        <v>20</v>
      </c>
      <c r="I179">
        <v>20</v>
      </c>
    </row>
    <row r="180" spans="1:9" ht="16" x14ac:dyDescent="0.2">
      <c r="A180" s="1" t="s">
        <v>185</v>
      </c>
      <c r="B180" s="24" t="s">
        <v>480</v>
      </c>
      <c r="C180" s="24" t="s">
        <v>472</v>
      </c>
      <c r="D180">
        <v>0</v>
      </c>
      <c r="E180">
        <v>25</v>
      </c>
      <c r="F180">
        <v>30</v>
      </c>
      <c r="G180">
        <v>30</v>
      </c>
      <c r="H180">
        <v>20</v>
      </c>
      <c r="I180">
        <v>30</v>
      </c>
    </row>
    <row r="181" spans="1:9" ht="16" x14ac:dyDescent="0.2">
      <c r="A181" s="1" t="s">
        <v>186</v>
      </c>
      <c r="B181" s="24" t="s">
        <v>480</v>
      </c>
      <c r="C181" s="24" t="s">
        <v>472</v>
      </c>
      <c r="D181">
        <v>0</v>
      </c>
      <c r="E181">
        <v>0</v>
      </c>
      <c r="F181">
        <v>0</v>
      </c>
      <c r="G181">
        <v>20</v>
      </c>
      <c r="H181">
        <v>20</v>
      </c>
      <c r="I181">
        <v>0</v>
      </c>
    </row>
    <row r="182" spans="1:9" ht="16" x14ac:dyDescent="0.2">
      <c r="A182" s="1" t="s">
        <v>187</v>
      </c>
      <c r="B182" s="24" t="s">
        <v>480</v>
      </c>
      <c r="C182" s="24" t="s">
        <v>472</v>
      </c>
      <c r="D182">
        <v>0</v>
      </c>
      <c r="E182">
        <v>10</v>
      </c>
      <c r="F182">
        <v>0</v>
      </c>
      <c r="G182">
        <v>20</v>
      </c>
      <c r="H182">
        <v>90</v>
      </c>
      <c r="I182">
        <v>10</v>
      </c>
    </row>
    <row r="183" spans="1:9" ht="16" x14ac:dyDescent="0.2">
      <c r="A183" s="1" t="s">
        <v>188</v>
      </c>
      <c r="B183" s="24" t="s">
        <v>480</v>
      </c>
      <c r="C183" s="24" t="s">
        <v>472</v>
      </c>
      <c r="D183">
        <v>0</v>
      </c>
      <c r="E183">
        <v>14</v>
      </c>
      <c r="F183">
        <v>0</v>
      </c>
      <c r="G183">
        <v>30</v>
      </c>
      <c r="H183">
        <v>25</v>
      </c>
      <c r="I183">
        <v>20</v>
      </c>
    </row>
    <row r="184" spans="1:9" ht="16" x14ac:dyDescent="0.2">
      <c r="A184" s="1" t="s">
        <v>189</v>
      </c>
      <c r="B184" s="24" t="s">
        <v>481</v>
      </c>
      <c r="C184" s="24" t="s">
        <v>472</v>
      </c>
      <c r="D184">
        <v>0</v>
      </c>
      <c r="E184">
        <v>0</v>
      </c>
      <c r="F184">
        <v>0</v>
      </c>
      <c r="G184">
        <v>15</v>
      </c>
      <c r="H184">
        <v>0</v>
      </c>
      <c r="I184">
        <v>0</v>
      </c>
    </row>
    <row r="185" spans="1:9" ht="16" x14ac:dyDescent="0.2">
      <c r="A185" s="1" t="s">
        <v>190</v>
      </c>
      <c r="B185" s="24" t="s">
        <v>481</v>
      </c>
      <c r="C185" s="24" t="s">
        <v>472</v>
      </c>
      <c r="D185">
        <v>0</v>
      </c>
      <c r="E185">
        <v>20</v>
      </c>
      <c r="F185">
        <v>0</v>
      </c>
      <c r="G185">
        <v>15</v>
      </c>
      <c r="H185">
        <v>0</v>
      </c>
      <c r="I185">
        <v>0</v>
      </c>
    </row>
    <row r="186" spans="1:9" ht="16" x14ac:dyDescent="0.2">
      <c r="A186" s="1" t="s">
        <v>191</v>
      </c>
      <c r="B186" s="24" t="s">
        <v>481</v>
      </c>
      <c r="C186" s="24" t="s">
        <v>472</v>
      </c>
      <c r="D186">
        <v>0</v>
      </c>
      <c r="E186">
        <v>14</v>
      </c>
      <c r="F186">
        <v>0</v>
      </c>
      <c r="G186">
        <v>20</v>
      </c>
      <c r="H186">
        <v>60</v>
      </c>
      <c r="I186">
        <v>10</v>
      </c>
    </row>
    <row r="187" spans="1:9" ht="16" x14ac:dyDescent="0.2">
      <c r="A187" s="1" t="s">
        <v>192</v>
      </c>
      <c r="B187" s="24" t="s">
        <v>481</v>
      </c>
      <c r="C187" s="24" t="s">
        <v>472</v>
      </c>
      <c r="D187">
        <v>0</v>
      </c>
      <c r="E187">
        <v>0</v>
      </c>
      <c r="F187">
        <v>0</v>
      </c>
      <c r="G187">
        <v>15</v>
      </c>
      <c r="H187">
        <v>0</v>
      </c>
      <c r="I187">
        <v>0</v>
      </c>
    </row>
    <row r="188" spans="1:9" ht="16" x14ac:dyDescent="0.2">
      <c r="A188" s="1" t="s">
        <v>193</v>
      </c>
      <c r="B188" s="24" t="s">
        <v>481</v>
      </c>
      <c r="C188" s="24" t="s">
        <v>472</v>
      </c>
      <c r="D188">
        <v>0</v>
      </c>
      <c r="E188">
        <v>0</v>
      </c>
      <c r="F188">
        <v>0</v>
      </c>
      <c r="G188">
        <v>15</v>
      </c>
      <c r="H188">
        <v>20</v>
      </c>
      <c r="I188">
        <v>0</v>
      </c>
    </row>
    <row r="189" spans="1:9" ht="16" x14ac:dyDescent="0.2">
      <c r="A189" s="1" t="s">
        <v>194</v>
      </c>
      <c r="B189" s="24" t="s">
        <v>481</v>
      </c>
      <c r="C189" s="24" t="s">
        <v>472</v>
      </c>
      <c r="D189">
        <v>0</v>
      </c>
      <c r="E189">
        <v>14</v>
      </c>
      <c r="F189">
        <v>0</v>
      </c>
      <c r="G189">
        <v>20</v>
      </c>
      <c r="H189">
        <v>50</v>
      </c>
      <c r="I189">
        <v>10</v>
      </c>
    </row>
    <row r="190" spans="1:9" ht="16" x14ac:dyDescent="0.2">
      <c r="A190" s="1" t="s">
        <v>195</v>
      </c>
      <c r="B190" s="24" t="s">
        <v>480</v>
      </c>
      <c r="C190" s="24" t="s">
        <v>472</v>
      </c>
      <c r="D190">
        <v>100</v>
      </c>
      <c r="E190">
        <v>82</v>
      </c>
      <c r="F190">
        <v>100</v>
      </c>
      <c r="G190">
        <v>60</v>
      </c>
      <c r="H190">
        <v>95</v>
      </c>
      <c r="I190">
        <v>50</v>
      </c>
    </row>
    <row r="191" spans="1:9" ht="16" x14ac:dyDescent="0.2">
      <c r="A191" s="1" t="s">
        <v>7</v>
      </c>
      <c r="B191" s="24" t="s">
        <v>480</v>
      </c>
      <c r="C191" s="24" t="s">
        <v>472</v>
      </c>
      <c r="D191">
        <v>100</v>
      </c>
      <c r="E191">
        <v>85</v>
      </c>
      <c r="F191">
        <v>100</v>
      </c>
      <c r="G191">
        <v>65</v>
      </c>
      <c r="H191">
        <v>80</v>
      </c>
      <c r="I191">
        <v>100</v>
      </c>
    </row>
    <row r="192" spans="1:9" ht="16" x14ac:dyDescent="0.2">
      <c r="A192" s="1" t="s">
        <v>196</v>
      </c>
      <c r="B192" s="24" t="s">
        <v>480</v>
      </c>
      <c r="C192" s="24" t="s">
        <v>472</v>
      </c>
      <c r="D192">
        <v>100</v>
      </c>
      <c r="E192">
        <v>85</v>
      </c>
      <c r="F192">
        <v>100</v>
      </c>
      <c r="G192">
        <v>65</v>
      </c>
      <c r="H192">
        <v>80</v>
      </c>
      <c r="I192">
        <v>75</v>
      </c>
    </row>
    <row r="193" spans="1:9" ht="16" x14ac:dyDescent="0.2">
      <c r="A193" s="1" t="s">
        <v>197</v>
      </c>
      <c r="B193" s="24" t="s">
        <v>480</v>
      </c>
      <c r="C193" s="24" t="s">
        <v>472</v>
      </c>
      <c r="D193">
        <v>100</v>
      </c>
      <c r="E193">
        <v>82</v>
      </c>
      <c r="F193">
        <v>100</v>
      </c>
      <c r="G193">
        <v>65</v>
      </c>
      <c r="H193">
        <v>75</v>
      </c>
      <c r="I193">
        <v>50</v>
      </c>
    </row>
    <row r="194" spans="1:9" ht="16" x14ac:dyDescent="0.2">
      <c r="A194" s="1" t="s">
        <v>9</v>
      </c>
      <c r="B194" s="24" t="s">
        <v>480</v>
      </c>
      <c r="C194" s="24" t="s">
        <v>472</v>
      </c>
      <c r="D194">
        <v>100</v>
      </c>
      <c r="E194">
        <v>80</v>
      </c>
      <c r="F194">
        <v>100</v>
      </c>
      <c r="G194">
        <v>65</v>
      </c>
      <c r="H194">
        <v>75</v>
      </c>
      <c r="I194">
        <v>100</v>
      </c>
    </row>
    <row r="195" spans="1:9" ht="16" x14ac:dyDescent="0.2">
      <c r="A195" s="1" t="s">
        <v>198</v>
      </c>
      <c r="B195" s="24" t="s">
        <v>480</v>
      </c>
      <c r="C195" s="24" t="s">
        <v>472</v>
      </c>
      <c r="D195">
        <v>100</v>
      </c>
      <c r="E195">
        <v>85</v>
      </c>
      <c r="F195">
        <v>100</v>
      </c>
      <c r="G195">
        <v>75</v>
      </c>
      <c r="H195">
        <v>75</v>
      </c>
      <c r="I195">
        <v>75</v>
      </c>
    </row>
    <row r="196" spans="1:9" ht="16" x14ac:dyDescent="0.2">
      <c r="A196" s="1" t="s">
        <v>199</v>
      </c>
      <c r="B196" s="24" t="s">
        <v>481</v>
      </c>
      <c r="C196" s="24" t="s">
        <v>472</v>
      </c>
      <c r="D196">
        <v>100</v>
      </c>
      <c r="E196">
        <v>85</v>
      </c>
      <c r="F196">
        <v>100</v>
      </c>
      <c r="G196">
        <v>65</v>
      </c>
      <c r="H196">
        <v>70</v>
      </c>
      <c r="I196">
        <v>70</v>
      </c>
    </row>
    <row r="197" spans="1:9" ht="16" x14ac:dyDescent="0.2">
      <c r="A197" s="1" t="s">
        <v>11</v>
      </c>
      <c r="B197" s="24" t="s">
        <v>481</v>
      </c>
      <c r="C197" s="24" t="s">
        <v>472</v>
      </c>
      <c r="D197">
        <v>100</v>
      </c>
      <c r="E197">
        <v>75</v>
      </c>
      <c r="F197">
        <v>100</v>
      </c>
      <c r="G197">
        <v>30</v>
      </c>
      <c r="H197">
        <v>70</v>
      </c>
      <c r="I197">
        <v>70</v>
      </c>
    </row>
    <row r="198" spans="1:9" ht="16" x14ac:dyDescent="0.2">
      <c r="A198" s="1" t="s">
        <v>200</v>
      </c>
      <c r="B198" s="24" t="s">
        <v>481</v>
      </c>
      <c r="C198" s="24" t="s">
        <v>472</v>
      </c>
      <c r="D198">
        <v>100</v>
      </c>
      <c r="E198">
        <v>85</v>
      </c>
      <c r="F198">
        <v>100</v>
      </c>
      <c r="G198">
        <v>60</v>
      </c>
      <c r="H198">
        <v>80</v>
      </c>
      <c r="I198">
        <v>75</v>
      </c>
    </row>
    <row r="199" spans="1:9" ht="16" x14ac:dyDescent="0.2">
      <c r="A199" s="1" t="s">
        <v>201</v>
      </c>
      <c r="B199" s="24" t="s">
        <v>481</v>
      </c>
      <c r="C199" s="24" t="s">
        <v>472</v>
      </c>
      <c r="D199">
        <v>100</v>
      </c>
      <c r="E199">
        <v>85</v>
      </c>
      <c r="F199">
        <v>100</v>
      </c>
      <c r="G199">
        <v>65</v>
      </c>
      <c r="H199">
        <v>90</v>
      </c>
      <c r="I199">
        <v>75</v>
      </c>
    </row>
    <row r="200" spans="1:9" ht="16" x14ac:dyDescent="0.2">
      <c r="A200" s="1" t="s">
        <v>13</v>
      </c>
      <c r="B200" s="24" t="s">
        <v>481</v>
      </c>
      <c r="C200" s="24" t="s">
        <v>472</v>
      </c>
      <c r="D200">
        <v>100</v>
      </c>
      <c r="E200">
        <v>80</v>
      </c>
      <c r="F200">
        <v>100</v>
      </c>
      <c r="G200">
        <v>60</v>
      </c>
      <c r="H200">
        <v>80</v>
      </c>
      <c r="I200">
        <v>80</v>
      </c>
    </row>
    <row r="201" spans="1:9" ht="16" x14ac:dyDescent="0.2">
      <c r="A201" s="1" t="s">
        <v>202</v>
      </c>
      <c r="B201" s="24" t="s">
        <v>481</v>
      </c>
      <c r="C201" s="24" t="s">
        <v>472</v>
      </c>
      <c r="D201">
        <v>100</v>
      </c>
      <c r="E201">
        <v>85</v>
      </c>
      <c r="F201">
        <v>100</v>
      </c>
      <c r="G201">
        <v>65</v>
      </c>
      <c r="H201">
        <v>80</v>
      </c>
      <c r="I201">
        <v>75</v>
      </c>
    </row>
    <row r="202" spans="1:9" ht="16" x14ac:dyDescent="0.2">
      <c r="A202" s="26" t="s">
        <v>203</v>
      </c>
      <c r="B202" s="24" t="s">
        <v>480</v>
      </c>
      <c r="C202" s="23" t="s">
        <v>473</v>
      </c>
      <c r="D202">
        <v>0</v>
      </c>
      <c r="E202">
        <v>25</v>
      </c>
      <c r="F202">
        <v>50</v>
      </c>
      <c r="G202">
        <v>50</v>
      </c>
      <c r="H202">
        <v>40</v>
      </c>
      <c r="I202">
        <v>50</v>
      </c>
    </row>
    <row r="203" spans="1:9" ht="16" x14ac:dyDescent="0.2">
      <c r="A203" s="1" t="s">
        <v>204</v>
      </c>
      <c r="B203" s="24" t="s">
        <v>480</v>
      </c>
      <c r="C203" s="23" t="s">
        <v>473</v>
      </c>
      <c r="D203">
        <v>0</v>
      </c>
      <c r="E203">
        <v>25</v>
      </c>
      <c r="F203">
        <v>50</v>
      </c>
      <c r="G203">
        <v>45</v>
      </c>
      <c r="H203">
        <v>20</v>
      </c>
      <c r="I203">
        <v>50</v>
      </c>
    </row>
    <row r="204" spans="1:9" ht="16" x14ac:dyDescent="0.2">
      <c r="A204" s="1" t="s">
        <v>205</v>
      </c>
      <c r="B204" s="24" t="s">
        <v>480</v>
      </c>
      <c r="C204" s="23" t="s">
        <v>473</v>
      </c>
      <c r="D204">
        <v>0</v>
      </c>
      <c r="E204">
        <v>25</v>
      </c>
      <c r="F204">
        <v>50</v>
      </c>
      <c r="G204">
        <v>40</v>
      </c>
      <c r="H204">
        <v>40</v>
      </c>
      <c r="I204">
        <v>40</v>
      </c>
    </row>
    <row r="205" spans="1:9" ht="16" x14ac:dyDescent="0.2">
      <c r="A205" s="1" t="s">
        <v>206</v>
      </c>
      <c r="B205" s="24" t="s">
        <v>480</v>
      </c>
      <c r="C205" s="23" t="s">
        <v>473</v>
      </c>
      <c r="D205">
        <v>0</v>
      </c>
      <c r="E205">
        <v>14</v>
      </c>
      <c r="F205">
        <v>50</v>
      </c>
      <c r="G205">
        <v>40</v>
      </c>
      <c r="H205">
        <v>75</v>
      </c>
      <c r="I205">
        <v>40</v>
      </c>
    </row>
    <row r="206" spans="1:9" ht="16" x14ac:dyDescent="0.2">
      <c r="A206" s="1" t="s">
        <v>207</v>
      </c>
      <c r="B206" s="24" t="s">
        <v>480</v>
      </c>
      <c r="C206" s="23" t="s">
        <v>473</v>
      </c>
      <c r="D206">
        <v>0</v>
      </c>
      <c r="E206">
        <v>25</v>
      </c>
      <c r="F206">
        <v>50</v>
      </c>
      <c r="G206">
        <v>35</v>
      </c>
      <c r="H206">
        <v>55</v>
      </c>
      <c r="I206">
        <v>50</v>
      </c>
    </row>
    <row r="207" spans="1:9" ht="16" x14ac:dyDescent="0.2">
      <c r="A207" s="1" t="s">
        <v>208</v>
      </c>
      <c r="B207" s="24" t="s">
        <v>480</v>
      </c>
      <c r="C207" s="23" t="s">
        <v>473</v>
      </c>
      <c r="D207">
        <v>0</v>
      </c>
      <c r="E207">
        <v>25</v>
      </c>
      <c r="F207">
        <v>50</v>
      </c>
      <c r="G207">
        <v>30</v>
      </c>
      <c r="H207">
        <v>75</v>
      </c>
      <c r="I207">
        <v>40</v>
      </c>
    </row>
    <row r="208" spans="1:9" ht="16" x14ac:dyDescent="0.2">
      <c r="A208" s="1" t="s">
        <v>209</v>
      </c>
      <c r="B208" s="24" t="s">
        <v>481</v>
      </c>
      <c r="C208" s="23" t="s">
        <v>473</v>
      </c>
      <c r="D208">
        <v>0</v>
      </c>
      <c r="E208">
        <v>25</v>
      </c>
      <c r="F208">
        <v>50</v>
      </c>
      <c r="G208">
        <v>30</v>
      </c>
      <c r="H208">
        <v>30</v>
      </c>
      <c r="I208">
        <v>40</v>
      </c>
    </row>
    <row r="209" spans="1:9" ht="16" x14ac:dyDescent="0.2">
      <c r="A209" s="1" t="s">
        <v>210</v>
      </c>
      <c r="B209" s="24" t="s">
        <v>481</v>
      </c>
      <c r="C209" s="23" t="s">
        <v>473</v>
      </c>
      <c r="D209">
        <v>0</v>
      </c>
      <c r="E209">
        <v>25</v>
      </c>
      <c r="F209">
        <v>50</v>
      </c>
      <c r="G209">
        <v>30</v>
      </c>
      <c r="H209">
        <v>25</v>
      </c>
      <c r="I209">
        <v>50</v>
      </c>
    </row>
    <row r="210" spans="1:9" ht="16" x14ac:dyDescent="0.2">
      <c r="A210" s="1" t="s">
        <v>211</v>
      </c>
      <c r="B210" s="24" t="s">
        <v>481</v>
      </c>
      <c r="C210" s="23" t="s">
        <v>473</v>
      </c>
      <c r="D210">
        <v>0</v>
      </c>
      <c r="E210">
        <v>64</v>
      </c>
      <c r="F210">
        <v>50</v>
      </c>
      <c r="G210">
        <v>30</v>
      </c>
      <c r="H210">
        <v>75</v>
      </c>
      <c r="I210">
        <v>40</v>
      </c>
    </row>
    <row r="211" spans="1:9" ht="16" x14ac:dyDescent="0.2">
      <c r="A211" s="1" t="s">
        <v>212</v>
      </c>
      <c r="B211" s="24" t="s">
        <v>481</v>
      </c>
      <c r="C211" s="23" t="s">
        <v>473</v>
      </c>
      <c r="D211">
        <v>0</v>
      </c>
      <c r="E211">
        <v>25</v>
      </c>
      <c r="F211">
        <v>50</v>
      </c>
      <c r="G211">
        <v>35</v>
      </c>
      <c r="H211">
        <v>20</v>
      </c>
      <c r="I211">
        <v>40</v>
      </c>
    </row>
    <row r="212" spans="1:9" ht="16" x14ac:dyDescent="0.2">
      <c r="A212" s="1" t="s">
        <v>213</v>
      </c>
      <c r="B212" s="24" t="s">
        <v>481</v>
      </c>
      <c r="C212" s="23" t="s">
        <v>473</v>
      </c>
      <c r="D212">
        <v>0</v>
      </c>
      <c r="E212">
        <v>25</v>
      </c>
      <c r="F212">
        <v>50</v>
      </c>
      <c r="G212">
        <v>30</v>
      </c>
      <c r="H212">
        <v>70</v>
      </c>
      <c r="I212">
        <v>40</v>
      </c>
    </row>
    <row r="213" spans="1:9" ht="16" x14ac:dyDescent="0.2">
      <c r="A213" s="1" t="s">
        <v>214</v>
      </c>
      <c r="B213" s="24" t="s">
        <v>481</v>
      </c>
      <c r="C213" s="23" t="s">
        <v>473</v>
      </c>
      <c r="D213">
        <v>0</v>
      </c>
      <c r="E213">
        <v>34</v>
      </c>
      <c r="F213">
        <v>50</v>
      </c>
      <c r="G213">
        <v>30</v>
      </c>
      <c r="H213">
        <v>20</v>
      </c>
      <c r="I213">
        <v>40</v>
      </c>
    </row>
    <row r="214" spans="1:9" ht="16" x14ac:dyDescent="0.2">
      <c r="A214" s="1" t="s">
        <v>215</v>
      </c>
      <c r="B214" s="24" t="s">
        <v>480</v>
      </c>
      <c r="C214" s="23" t="s">
        <v>473</v>
      </c>
      <c r="D214">
        <v>100</v>
      </c>
      <c r="E214">
        <v>85</v>
      </c>
      <c r="F214">
        <v>50</v>
      </c>
      <c r="G214">
        <v>50</v>
      </c>
      <c r="H214">
        <v>70</v>
      </c>
      <c r="I214">
        <v>50</v>
      </c>
    </row>
    <row r="215" spans="1:9" ht="16" x14ac:dyDescent="0.2">
      <c r="A215" s="1" t="s">
        <v>216</v>
      </c>
      <c r="B215" s="24" t="s">
        <v>480</v>
      </c>
      <c r="C215" s="23" t="s">
        <v>473</v>
      </c>
      <c r="D215">
        <v>100</v>
      </c>
      <c r="E215">
        <v>75</v>
      </c>
      <c r="F215">
        <v>50</v>
      </c>
      <c r="G215">
        <v>60</v>
      </c>
      <c r="H215">
        <v>90</v>
      </c>
      <c r="I215">
        <v>50</v>
      </c>
    </row>
    <row r="216" spans="1:9" ht="16" x14ac:dyDescent="0.2">
      <c r="A216" s="1" t="s">
        <v>217</v>
      </c>
      <c r="B216" s="24" t="s">
        <v>480</v>
      </c>
      <c r="C216" s="23" t="s">
        <v>473</v>
      </c>
      <c r="D216">
        <v>100</v>
      </c>
      <c r="E216">
        <v>25</v>
      </c>
      <c r="F216">
        <v>50</v>
      </c>
      <c r="G216">
        <v>50</v>
      </c>
      <c r="H216">
        <v>75</v>
      </c>
      <c r="I216">
        <v>50</v>
      </c>
    </row>
    <row r="217" spans="1:9" ht="16" x14ac:dyDescent="0.2">
      <c r="A217" s="1" t="s">
        <v>218</v>
      </c>
      <c r="B217" s="24" t="s">
        <v>480</v>
      </c>
      <c r="C217" s="23" t="s">
        <v>473</v>
      </c>
      <c r="D217">
        <v>100</v>
      </c>
      <c r="E217">
        <v>75</v>
      </c>
      <c r="F217">
        <v>100</v>
      </c>
      <c r="G217">
        <v>65</v>
      </c>
      <c r="H217">
        <v>80</v>
      </c>
      <c r="I217">
        <v>50</v>
      </c>
    </row>
    <row r="218" spans="1:9" ht="16" x14ac:dyDescent="0.2">
      <c r="A218" s="1" t="s">
        <v>219</v>
      </c>
      <c r="B218" s="24" t="s">
        <v>480</v>
      </c>
      <c r="C218" s="23" t="s">
        <v>473</v>
      </c>
      <c r="D218">
        <v>100</v>
      </c>
      <c r="E218">
        <v>80</v>
      </c>
      <c r="F218">
        <v>50</v>
      </c>
      <c r="G218">
        <v>65</v>
      </c>
      <c r="H218">
        <v>90</v>
      </c>
      <c r="I218">
        <v>50</v>
      </c>
    </row>
    <row r="219" spans="1:9" ht="16" x14ac:dyDescent="0.2">
      <c r="A219" s="1" t="s">
        <v>220</v>
      </c>
      <c r="B219" s="24" t="s">
        <v>480</v>
      </c>
      <c r="C219" s="23" t="s">
        <v>473</v>
      </c>
      <c r="D219">
        <v>100</v>
      </c>
      <c r="E219">
        <v>85</v>
      </c>
      <c r="F219">
        <v>50</v>
      </c>
      <c r="G219">
        <v>55</v>
      </c>
      <c r="H219">
        <v>75</v>
      </c>
      <c r="I219">
        <v>50</v>
      </c>
    </row>
    <row r="220" spans="1:9" ht="16" x14ac:dyDescent="0.2">
      <c r="A220" s="1" t="s">
        <v>221</v>
      </c>
      <c r="B220" s="24" t="s">
        <v>481</v>
      </c>
      <c r="C220" s="23" t="s">
        <v>473</v>
      </c>
      <c r="D220">
        <v>100</v>
      </c>
      <c r="E220">
        <v>75</v>
      </c>
      <c r="F220">
        <v>50</v>
      </c>
      <c r="G220">
        <v>50</v>
      </c>
      <c r="H220">
        <v>60</v>
      </c>
      <c r="I220">
        <v>50</v>
      </c>
    </row>
    <row r="221" spans="1:9" ht="16" x14ac:dyDescent="0.2">
      <c r="A221" s="1" t="s">
        <v>222</v>
      </c>
      <c r="B221" s="24" t="s">
        <v>481</v>
      </c>
      <c r="C221" s="23" t="s">
        <v>473</v>
      </c>
      <c r="D221">
        <v>100</v>
      </c>
      <c r="E221">
        <v>80</v>
      </c>
      <c r="F221">
        <v>50</v>
      </c>
      <c r="G221">
        <v>50</v>
      </c>
      <c r="H221">
        <v>60</v>
      </c>
      <c r="I221">
        <v>50</v>
      </c>
    </row>
    <row r="222" spans="1:9" ht="16" x14ac:dyDescent="0.2">
      <c r="A222" s="1" t="s">
        <v>223</v>
      </c>
      <c r="B222" s="24" t="s">
        <v>481</v>
      </c>
      <c r="C222" s="23" t="s">
        <v>473</v>
      </c>
      <c r="D222">
        <v>100</v>
      </c>
      <c r="E222">
        <v>25</v>
      </c>
      <c r="F222">
        <v>50</v>
      </c>
      <c r="G222">
        <v>50</v>
      </c>
      <c r="H222">
        <v>60</v>
      </c>
      <c r="I222">
        <v>50</v>
      </c>
    </row>
    <row r="223" spans="1:9" ht="16" x14ac:dyDescent="0.2">
      <c r="A223" s="1" t="s">
        <v>224</v>
      </c>
      <c r="B223" s="24" t="s">
        <v>481</v>
      </c>
      <c r="C223" s="23" t="s">
        <v>473</v>
      </c>
      <c r="D223">
        <v>100</v>
      </c>
      <c r="E223">
        <v>75</v>
      </c>
      <c r="F223">
        <v>50</v>
      </c>
      <c r="G223">
        <v>50</v>
      </c>
      <c r="H223">
        <v>75</v>
      </c>
      <c r="I223">
        <v>50</v>
      </c>
    </row>
    <row r="224" spans="1:9" ht="16" x14ac:dyDescent="0.2">
      <c r="A224" s="1" t="s">
        <v>225</v>
      </c>
      <c r="B224" s="24" t="s">
        <v>481</v>
      </c>
      <c r="C224" s="23" t="s">
        <v>473</v>
      </c>
      <c r="D224">
        <v>100</v>
      </c>
      <c r="E224">
        <v>80</v>
      </c>
      <c r="F224">
        <v>50</v>
      </c>
      <c r="G224">
        <v>60</v>
      </c>
      <c r="H224">
        <v>70</v>
      </c>
      <c r="I224">
        <v>50</v>
      </c>
    </row>
    <row r="225" spans="1:9" ht="16" x14ac:dyDescent="0.2">
      <c r="A225" s="1" t="s">
        <v>226</v>
      </c>
      <c r="B225" s="24" t="s">
        <v>481</v>
      </c>
      <c r="C225" s="23" t="s">
        <v>473</v>
      </c>
      <c r="D225">
        <v>100</v>
      </c>
      <c r="E225">
        <v>25</v>
      </c>
      <c r="F225">
        <v>50</v>
      </c>
      <c r="G225">
        <v>50</v>
      </c>
      <c r="H225">
        <v>60</v>
      </c>
      <c r="I225">
        <v>50</v>
      </c>
    </row>
    <row r="226" spans="1:9" ht="16" x14ac:dyDescent="0.2">
      <c r="A226" s="26" t="s">
        <v>227</v>
      </c>
      <c r="B226" s="24" t="s">
        <v>480</v>
      </c>
      <c r="C226" s="23" t="s">
        <v>474</v>
      </c>
      <c r="D226">
        <v>0</v>
      </c>
      <c r="E226">
        <v>14</v>
      </c>
      <c r="F226">
        <v>50</v>
      </c>
      <c r="G226">
        <v>40</v>
      </c>
      <c r="H226">
        <v>75</v>
      </c>
      <c r="I226">
        <v>50</v>
      </c>
    </row>
    <row r="227" spans="1:9" ht="16" x14ac:dyDescent="0.2">
      <c r="A227" s="1" t="s">
        <v>228</v>
      </c>
      <c r="B227" s="24" t="s">
        <v>480</v>
      </c>
      <c r="C227" s="23" t="s">
        <v>474</v>
      </c>
      <c r="D227">
        <v>0</v>
      </c>
      <c r="E227">
        <v>74</v>
      </c>
      <c r="F227">
        <v>50</v>
      </c>
      <c r="G227">
        <v>50</v>
      </c>
      <c r="H227">
        <v>70</v>
      </c>
      <c r="I227">
        <v>50</v>
      </c>
    </row>
    <row r="228" spans="1:9" ht="16" x14ac:dyDescent="0.2">
      <c r="A228" s="1" t="s">
        <v>229</v>
      </c>
      <c r="B228" s="24" t="s">
        <v>480</v>
      </c>
      <c r="C228" s="23" t="s">
        <v>474</v>
      </c>
      <c r="D228">
        <v>0</v>
      </c>
      <c r="E228">
        <v>74</v>
      </c>
      <c r="F228">
        <v>50</v>
      </c>
      <c r="G228">
        <v>50</v>
      </c>
      <c r="H228">
        <v>75</v>
      </c>
      <c r="I228">
        <v>50</v>
      </c>
    </row>
    <row r="229" spans="1:9" ht="16" x14ac:dyDescent="0.2">
      <c r="A229" s="1" t="s">
        <v>230</v>
      </c>
      <c r="B229" s="24" t="s">
        <v>480</v>
      </c>
      <c r="C229" s="23" t="s">
        <v>474</v>
      </c>
      <c r="D229">
        <v>0</v>
      </c>
      <c r="E229">
        <v>25</v>
      </c>
      <c r="F229">
        <v>0</v>
      </c>
      <c r="G229">
        <v>45</v>
      </c>
      <c r="H229">
        <v>40</v>
      </c>
      <c r="I229">
        <v>50</v>
      </c>
    </row>
    <row r="230" spans="1:9" ht="16" x14ac:dyDescent="0.2">
      <c r="A230" s="1" t="s">
        <v>231</v>
      </c>
      <c r="B230" s="24" t="s">
        <v>480</v>
      </c>
      <c r="C230" s="23" t="s">
        <v>474</v>
      </c>
      <c r="D230">
        <v>0</v>
      </c>
      <c r="E230">
        <v>74</v>
      </c>
      <c r="F230">
        <v>50</v>
      </c>
      <c r="G230">
        <v>55</v>
      </c>
      <c r="H230">
        <v>50</v>
      </c>
      <c r="I230">
        <v>50</v>
      </c>
    </row>
    <row r="231" spans="1:9" ht="16" x14ac:dyDescent="0.2">
      <c r="A231" s="1" t="s">
        <v>232</v>
      </c>
      <c r="B231" s="24" t="s">
        <v>480</v>
      </c>
      <c r="C231" s="23" t="s">
        <v>474</v>
      </c>
      <c r="D231">
        <v>0</v>
      </c>
      <c r="E231">
        <v>74</v>
      </c>
      <c r="F231">
        <v>50</v>
      </c>
      <c r="G231">
        <v>55</v>
      </c>
      <c r="H231">
        <v>55</v>
      </c>
      <c r="I231">
        <v>50</v>
      </c>
    </row>
    <row r="232" spans="1:9" ht="16" x14ac:dyDescent="0.2">
      <c r="A232" s="1" t="s">
        <v>233</v>
      </c>
      <c r="B232" s="24" t="s">
        <v>481</v>
      </c>
      <c r="C232" s="23" t="s">
        <v>474</v>
      </c>
      <c r="D232">
        <v>0</v>
      </c>
      <c r="E232">
        <v>14</v>
      </c>
      <c r="F232">
        <v>0</v>
      </c>
      <c r="G232">
        <v>20</v>
      </c>
      <c r="H232">
        <v>30</v>
      </c>
      <c r="I232">
        <v>30</v>
      </c>
    </row>
    <row r="233" spans="1:9" ht="16" x14ac:dyDescent="0.2">
      <c r="A233" s="1" t="s">
        <v>234</v>
      </c>
      <c r="B233" s="24" t="s">
        <v>481</v>
      </c>
      <c r="C233" s="23" t="s">
        <v>474</v>
      </c>
      <c r="D233">
        <v>0</v>
      </c>
      <c r="E233">
        <v>64</v>
      </c>
      <c r="F233">
        <v>50</v>
      </c>
      <c r="G233">
        <v>40</v>
      </c>
      <c r="H233">
        <v>50</v>
      </c>
      <c r="I233">
        <v>50</v>
      </c>
    </row>
    <row r="234" spans="1:9" ht="16" x14ac:dyDescent="0.2">
      <c r="A234" s="1" t="s">
        <v>235</v>
      </c>
      <c r="B234" s="24" t="s">
        <v>481</v>
      </c>
      <c r="C234" s="23" t="s">
        <v>474</v>
      </c>
      <c r="D234">
        <v>0</v>
      </c>
      <c r="E234">
        <v>74</v>
      </c>
      <c r="F234">
        <v>50</v>
      </c>
      <c r="G234">
        <v>50</v>
      </c>
      <c r="H234">
        <v>70</v>
      </c>
      <c r="I234">
        <v>50</v>
      </c>
    </row>
    <row r="235" spans="1:9" ht="16" x14ac:dyDescent="0.2">
      <c r="A235" s="1" t="s">
        <v>236</v>
      </c>
      <c r="B235" s="24" t="s">
        <v>481</v>
      </c>
      <c r="C235" s="23" t="s">
        <v>474</v>
      </c>
      <c r="D235">
        <v>0</v>
      </c>
      <c r="E235">
        <v>14</v>
      </c>
      <c r="F235">
        <v>0</v>
      </c>
      <c r="G235">
        <v>30</v>
      </c>
      <c r="H235">
        <v>40</v>
      </c>
      <c r="I235">
        <v>40</v>
      </c>
    </row>
    <row r="236" spans="1:9" ht="16" x14ac:dyDescent="0.2">
      <c r="A236" s="1" t="s">
        <v>237</v>
      </c>
      <c r="B236" s="24" t="s">
        <v>481</v>
      </c>
      <c r="C236" s="23" t="s">
        <v>474</v>
      </c>
      <c r="D236">
        <v>0</v>
      </c>
      <c r="E236">
        <v>65</v>
      </c>
      <c r="F236">
        <v>50</v>
      </c>
      <c r="G236">
        <v>45</v>
      </c>
      <c r="H236">
        <v>75</v>
      </c>
      <c r="I236">
        <v>50</v>
      </c>
    </row>
    <row r="237" spans="1:9" ht="16" x14ac:dyDescent="0.2">
      <c r="A237" s="1" t="s">
        <v>238</v>
      </c>
      <c r="B237" s="24" t="s">
        <v>481</v>
      </c>
      <c r="C237" s="23" t="s">
        <v>474</v>
      </c>
      <c r="D237">
        <v>0</v>
      </c>
      <c r="E237">
        <v>74</v>
      </c>
      <c r="F237">
        <v>50</v>
      </c>
      <c r="G237">
        <v>45</v>
      </c>
      <c r="H237">
        <v>50</v>
      </c>
      <c r="I237">
        <v>50</v>
      </c>
    </row>
    <row r="238" spans="1:9" ht="16" x14ac:dyDescent="0.2">
      <c r="A238" s="1" t="s">
        <v>239</v>
      </c>
      <c r="B238" s="24" t="s">
        <v>480</v>
      </c>
      <c r="C238" s="23" t="s">
        <v>474</v>
      </c>
      <c r="D238">
        <v>100</v>
      </c>
      <c r="E238">
        <v>85</v>
      </c>
      <c r="F238">
        <v>100</v>
      </c>
      <c r="G238">
        <v>65</v>
      </c>
      <c r="H238">
        <v>90</v>
      </c>
      <c r="I238">
        <v>75</v>
      </c>
    </row>
    <row r="239" spans="1:9" ht="16" x14ac:dyDescent="0.2">
      <c r="A239" s="1" t="s">
        <v>240</v>
      </c>
      <c r="B239" s="24" t="s">
        <v>480</v>
      </c>
      <c r="C239" s="23" t="s">
        <v>474</v>
      </c>
      <c r="D239">
        <v>100</v>
      </c>
      <c r="E239">
        <v>85</v>
      </c>
      <c r="F239">
        <v>100</v>
      </c>
      <c r="G239">
        <v>75</v>
      </c>
      <c r="H239">
        <v>85</v>
      </c>
      <c r="I239">
        <v>100</v>
      </c>
    </row>
    <row r="240" spans="1:9" ht="16" x14ac:dyDescent="0.2">
      <c r="A240" s="1" t="s">
        <v>241</v>
      </c>
      <c r="B240" s="24" t="s">
        <v>480</v>
      </c>
      <c r="C240" s="23" t="s">
        <v>474</v>
      </c>
      <c r="D240">
        <v>100</v>
      </c>
      <c r="E240">
        <v>74</v>
      </c>
      <c r="F240">
        <v>50</v>
      </c>
      <c r="G240">
        <v>65</v>
      </c>
      <c r="H240">
        <v>75</v>
      </c>
      <c r="I240">
        <v>50</v>
      </c>
    </row>
    <row r="241" spans="1:9" ht="16" x14ac:dyDescent="0.2">
      <c r="A241" s="1" t="s">
        <v>242</v>
      </c>
      <c r="B241" s="24" t="s">
        <v>480</v>
      </c>
      <c r="C241" s="23" t="s">
        <v>474</v>
      </c>
      <c r="D241">
        <v>100</v>
      </c>
      <c r="E241">
        <v>85</v>
      </c>
      <c r="F241">
        <v>100</v>
      </c>
      <c r="G241">
        <v>65</v>
      </c>
      <c r="H241">
        <v>80</v>
      </c>
      <c r="I241">
        <v>75</v>
      </c>
    </row>
    <row r="242" spans="1:9" ht="16" x14ac:dyDescent="0.2">
      <c r="A242" s="1" t="s">
        <v>243</v>
      </c>
      <c r="B242" s="24" t="s">
        <v>480</v>
      </c>
      <c r="C242" s="23" t="s">
        <v>474</v>
      </c>
      <c r="D242">
        <v>100</v>
      </c>
      <c r="E242">
        <v>85</v>
      </c>
      <c r="F242">
        <v>100</v>
      </c>
      <c r="G242">
        <v>75</v>
      </c>
      <c r="H242">
        <v>75</v>
      </c>
      <c r="I242">
        <v>90</v>
      </c>
    </row>
    <row r="243" spans="1:9" ht="16" x14ac:dyDescent="0.2">
      <c r="A243" s="1" t="s">
        <v>244</v>
      </c>
      <c r="B243" s="24" t="s">
        <v>480</v>
      </c>
      <c r="C243" s="23" t="s">
        <v>474</v>
      </c>
      <c r="D243">
        <v>100</v>
      </c>
      <c r="E243">
        <v>82</v>
      </c>
      <c r="F243">
        <v>70</v>
      </c>
      <c r="G243">
        <v>65</v>
      </c>
      <c r="H243">
        <v>80</v>
      </c>
      <c r="I243">
        <v>50</v>
      </c>
    </row>
    <row r="244" spans="1:9" ht="16" x14ac:dyDescent="0.2">
      <c r="A244" s="1" t="s">
        <v>245</v>
      </c>
      <c r="B244" s="24" t="s">
        <v>481</v>
      </c>
      <c r="C244" s="23" t="s">
        <v>474</v>
      </c>
      <c r="D244">
        <v>100</v>
      </c>
      <c r="E244">
        <v>85</v>
      </c>
      <c r="F244">
        <v>100</v>
      </c>
      <c r="G244">
        <v>65</v>
      </c>
      <c r="H244">
        <v>80</v>
      </c>
      <c r="I244">
        <v>50</v>
      </c>
    </row>
    <row r="245" spans="1:9" ht="16" x14ac:dyDescent="0.2">
      <c r="A245" s="1" t="s">
        <v>246</v>
      </c>
      <c r="B245" s="24" t="s">
        <v>481</v>
      </c>
      <c r="C245" s="23" t="s">
        <v>474</v>
      </c>
      <c r="D245">
        <v>100</v>
      </c>
      <c r="E245">
        <v>80</v>
      </c>
      <c r="F245">
        <v>80</v>
      </c>
      <c r="G245">
        <v>15</v>
      </c>
      <c r="H245">
        <v>80</v>
      </c>
      <c r="I245">
        <v>70</v>
      </c>
    </row>
    <row r="246" spans="1:9" ht="16" x14ac:dyDescent="0.2">
      <c r="A246" s="1" t="s">
        <v>247</v>
      </c>
      <c r="B246" s="24" t="s">
        <v>481</v>
      </c>
      <c r="C246" s="23" t="s">
        <v>474</v>
      </c>
      <c r="D246">
        <v>100</v>
      </c>
      <c r="E246">
        <v>85</v>
      </c>
      <c r="F246">
        <v>50</v>
      </c>
      <c r="G246">
        <v>60</v>
      </c>
      <c r="H246">
        <v>70</v>
      </c>
      <c r="I246">
        <v>60</v>
      </c>
    </row>
    <row r="247" spans="1:9" ht="16" x14ac:dyDescent="0.2">
      <c r="A247" s="1" t="s">
        <v>248</v>
      </c>
      <c r="B247" s="24" t="s">
        <v>481</v>
      </c>
      <c r="C247" s="23" t="s">
        <v>474</v>
      </c>
      <c r="D247">
        <v>100</v>
      </c>
      <c r="E247">
        <v>85</v>
      </c>
      <c r="F247">
        <v>100</v>
      </c>
      <c r="G247">
        <v>65</v>
      </c>
      <c r="H247">
        <v>70</v>
      </c>
      <c r="I247">
        <v>75</v>
      </c>
    </row>
    <row r="248" spans="1:9" ht="16" x14ac:dyDescent="0.2">
      <c r="A248" s="1" t="s">
        <v>249</v>
      </c>
      <c r="B248" s="24" t="s">
        <v>481</v>
      </c>
      <c r="C248" s="23" t="s">
        <v>474</v>
      </c>
      <c r="D248">
        <v>100</v>
      </c>
      <c r="E248">
        <v>85</v>
      </c>
      <c r="F248">
        <v>80</v>
      </c>
      <c r="G248">
        <v>30</v>
      </c>
      <c r="H248">
        <v>80</v>
      </c>
      <c r="I248">
        <v>80</v>
      </c>
    </row>
    <row r="249" spans="1:9" ht="16" x14ac:dyDescent="0.2">
      <c r="A249" s="1" t="s">
        <v>250</v>
      </c>
      <c r="B249" s="24" t="s">
        <v>481</v>
      </c>
      <c r="C249" s="23" t="s">
        <v>474</v>
      </c>
      <c r="D249">
        <v>100</v>
      </c>
      <c r="E249">
        <v>72</v>
      </c>
      <c r="F249">
        <v>100</v>
      </c>
      <c r="G249">
        <v>65</v>
      </c>
      <c r="H249">
        <v>75</v>
      </c>
      <c r="I249">
        <v>75</v>
      </c>
    </row>
    <row r="250" spans="1:9" ht="16" x14ac:dyDescent="0.2">
      <c r="A250" s="26" t="s">
        <v>251</v>
      </c>
      <c r="B250" s="24" t="s">
        <v>480</v>
      </c>
      <c r="C250" s="24" t="s">
        <v>475</v>
      </c>
      <c r="D250">
        <v>0</v>
      </c>
      <c r="E250">
        <v>14</v>
      </c>
      <c r="F250">
        <v>50</v>
      </c>
      <c r="G250">
        <v>40</v>
      </c>
      <c r="H250">
        <v>70</v>
      </c>
      <c r="I250">
        <v>50</v>
      </c>
    </row>
    <row r="251" spans="1:9" ht="16" x14ac:dyDescent="0.2">
      <c r="A251" s="1" t="s">
        <v>252</v>
      </c>
      <c r="B251" s="24" t="s">
        <v>480</v>
      </c>
      <c r="C251" s="24" t="s">
        <v>475</v>
      </c>
      <c r="D251">
        <v>0</v>
      </c>
      <c r="E251">
        <v>34</v>
      </c>
      <c r="F251">
        <v>50</v>
      </c>
      <c r="G251">
        <v>50</v>
      </c>
      <c r="H251">
        <v>0</v>
      </c>
      <c r="I251">
        <v>50</v>
      </c>
    </row>
    <row r="252" spans="1:9" ht="16" x14ac:dyDescent="0.2">
      <c r="A252" s="1" t="s">
        <v>253</v>
      </c>
      <c r="B252" s="24" t="s">
        <v>480</v>
      </c>
      <c r="C252" s="24" t="s">
        <v>475</v>
      </c>
      <c r="D252">
        <v>0</v>
      </c>
      <c r="E252">
        <v>14</v>
      </c>
      <c r="F252">
        <v>0</v>
      </c>
      <c r="G252">
        <v>30</v>
      </c>
      <c r="H252">
        <v>30</v>
      </c>
      <c r="I252">
        <v>40</v>
      </c>
    </row>
    <row r="253" spans="1:9" ht="16" x14ac:dyDescent="0.2">
      <c r="A253" s="1" t="s">
        <v>254</v>
      </c>
      <c r="B253" s="24" t="s">
        <v>480</v>
      </c>
      <c r="C253" s="24" t="s">
        <v>475</v>
      </c>
      <c r="D253">
        <v>0</v>
      </c>
      <c r="E253">
        <v>34</v>
      </c>
      <c r="F253">
        <v>50</v>
      </c>
      <c r="G253">
        <v>40</v>
      </c>
      <c r="H253">
        <v>30</v>
      </c>
      <c r="I253">
        <v>50</v>
      </c>
    </row>
    <row r="254" spans="1:9" ht="16" x14ac:dyDescent="0.2">
      <c r="A254" s="1" t="s">
        <v>255</v>
      </c>
      <c r="B254" s="24" t="s">
        <v>481</v>
      </c>
      <c r="C254" s="24" t="s">
        <v>475</v>
      </c>
      <c r="D254">
        <v>0</v>
      </c>
      <c r="E254">
        <v>14</v>
      </c>
      <c r="F254">
        <v>0</v>
      </c>
      <c r="G254">
        <v>30</v>
      </c>
      <c r="H254">
        <v>30</v>
      </c>
      <c r="I254">
        <v>40</v>
      </c>
    </row>
    <row r="255" spans="1:9" ht="16" x14ac:dyDescent="0.2">
      <c r="A255" s="1" t="s">
        <v>256</v>
      </c>
      <c r="B255" s="24" t="s">
        <v>481</v>
      </c>
      <c r="C255" s="24" t="s">
        <v>475</v>
      </c>
      <c r="D255">
        <v>0</v>
      </c>
      <c r="E255">
        <v>25</v>
      </c>
      <c r="F255">
        <v>50</v>
      </c>
      <c r="G255">
        <v>40</v>
      </c>
      <c r="H255">
        <v>0</v>
      </c>
      <c r="I255">
        <v>50</v>
      </c>
    </row>
    <row r="256" spans="1:9" ht="16" x14ac:dyDescent="0.2">
      <c r="A256" s="1" t="s">
        <v>257</v>
      </c>
      <c r="B256" s="24" t="s">
        <v>481</v>
      </c>
      <c r="C256" s="24" t="s">
        <v>475</v>
      </c>
      <c r="D256">
        <v>0</v>
      </c>
      <c r="E256">
        <v>25</v>
      </c>
      <c r="F256">
        <v>0</v>
      </c>
      <c r="G256">
        <v>30</v>
      </c>
      <c r="H256">
        <v>25</v>
      </c>
      <c r="I256">
        <v>40</v>
      </c>
    </row>
    <row r="257" spans="1:9" ht="16" x14ac:dyDescent="0.2">
      <c r="A257" s="1" t="s">
        <v>258</v>
      </c>
      <c r="B257" s="24" t="s">
        <v>481</v>
      </c>
      <c r="C257" s="24" t="s">
        <v>475</v>
      </c>
      <c r="D257">
        <v>0</v>
      </c>
      <c r="E257">
        <v>25</v>
      </c>
      <c r="F257">
        <v>50</v>
      </c>
      <c r="G257">
        <v>40</v>
      </c>
      <c r="H257">
        <v>70</v>
      </c>
      <c r="I257">
        <v>50</v>
      </c>
    </row>
    <row r="258" spans="1:9" ht="16" x14ac:dyDescent="0.2">
      <c r="A258" s="1" t="s">
        <v>259</v>
      </c>
      <c r="B258" s="24" t="s">
        <v>480</v>
      </c>
      <c r="C258" s="24" t="s">
        <v>475</v>
      </c>
      <c r="D258">
        <v>100</v>
      </c>
      <c r="E258">
        <v>85</v>
      </c>
      <c r="F258">
        <v>75</v>
      </c>
      <c r="G258">
        <v>65</v>
      </c>
      <c r="H258">
        <v>95</v>
      </c>
      <c r="I258">
        <v>80</v>
      </c>
    </row>
    <row r="259" spans="1:9" ht="32" x14ac:dyDescent="0.2">
      <c r="A259" s="1" t="s">
        <v>260</v>
      </c>
      <c r="B259" s="24" t="s">
        <v>480</v>
      </c>
      <c r="C259" s="24" t="s">
        <v>475</v>
      </c>
      <c r="D259">
        <v>100</v>
      </c>
      <c r="E259">
        <v>85</v>
      </c>
      <c r="F259">
        <v>90</v>
      </c>
      <c r="G259">
        <v>75</v>
      </c>
      <c r="H259">
        <v>80</v>
      </c>
      <c r="I259">
        <v>80</v>
      </c>
    </row>
    <row r="260" spans="1:9" ht="16" x14ac:dyDescent="0.2">
      <c r="A260" s="1" t="s">
        <v>261</v>
      </c>
      <c r="B260" s="24" t="s">
        <v>480</v>
      </c>
      <c r="C260" s="24" t="s">
        <v>475</v>
      </c>
      <c r="D260">
        <v>100</v>
      </c>
      <c r="E260">
        <v>85</v>
      </c>
      <c r="F260">
        <v>75</v>
      </c>
      <c r="G260">
        <v>65</v>
      </c>
      <c r="H260">
        <v>80</v>
      </c>
      <c r="I260">
        <v>80</v>
      </c>
    </row>
    <row r="261" spans="1:9" ht="16" x14ac:dyDescent="0.2">
      <c r="A261" s="1" t="s">
        <v>262</v>
      </c>
      <c r="B261" s="24" t="s">
        <v>480</v>
      </c>
      <c r="C261" s="24" t="s">
        <v>475</v>
      </c>
      <c r="D261">
        <v>100</v>
      </c>
      <c r="E261">
        <v>85</v>
      </c>
      <c r="F261">
        <v>90</v>
      </c>
      <c r="G261">
        <v>75</v>
      </c>
      <c r="H261">
        <v>75</v>
      </c>
      <c r="I261">
        <v>80</v>
      </c>
    </row>
    <row r="262" spans="1:9" ht="16" x14ac:dyDescent="0.2">
      <c r="A262" s="1" t="s">
        <v>263</v>
      </c>
      <c r="B262" s="24" t="s">
        <v>481</v>
      </c>
      <c r="C262" s="24" t="s">
        <v>475</v>
      </c>
      <c r="D262">
        <v>100</v>
      </c>
      <c r="E262">
        <v>75</v>
      </c>
      <c r="F262">
        <v>75</v>
      </c>
      <c r="G262">
        <v>60</v>
      </c>
      <c r="H262">
        <v>75</v>
      </c>
      <c r="I262">
        <v>70</v>
      </c>
    </row>
    <row r="263" spans="1:9" ht="16" x14ac:dyDescent="0.2">
      <c r="A263" s="1" t="s">
        <v>264</v>
      </c>
      <c r="B263" s="24" t="s">
        <v>481</v>
      </c>
      <c r="C263" s="24" t="s">
        <v>475</v>
      </c>
      <c r="D263">
        <v>100</v>
      </c>
      <c r="E263">
        <v>85</v>
      </c>
      <c r="F263">
        <v>75</v>
      </c>
      <c r="G263">
        <v>60</v>
      </c>
      <c r="H263">
        <v>70</v>
      </c>
      <c r="I263">
        <v>70</v>
      </c>
    </row>
    <row r="264" spans="1:9" ht="16" x14ac:dyDescent="0.2">
      <c r="A264" s="1" t="s">
        <v>265</v>
      </c>
      <c r="B264" s="24" t="s">
        <v>481</v>
      </c>
      <c r="C264" s="24" t="s">
        <v>475</v>
      </c>
      <c r="D264">
        <v>100</v>
      </c>
      <c r="E264">
        <v>75</v>
      </c>
      <c r="F264">
        <v>75</v>
      </c>
      <c r="G264">
        <v>65</v>
      </c>
      <c r="H264">
        <v>85</v>
      </c>
      <c r="I264">
        <v>75</v>
      </c>
    </row>
    <row r="265" spans="1:9" ht="16" x14ac:dyDescent="0.2">
      <c r="A265" s="1" t="s">
        <v>266</v>
      </c>
      <c r="B265" s="24" t="s">
        <v>481</v>
      </c>
      <c r="C265" s="24" t="s">
        <v>475</v>
      </c>
      <c r="D265">
        <v>100</v>
      </c>
      <c r="E265">
        <v>85</v>
      </c>
      <c r="F265">
        <v>75</v>
      </c>
      <c r="G265">
        <v>65</v>
      </c>
      <c r="H265">
        <v>85</v>
      </c>
      <c r="I265">
        <v>80</v>
      </c>
    </row>
    <row r="266" spans="1:9" ht="16" x14ac:dyDescent="0.2">
      <c r="A266" s="1" t="s">
        <v>267</v>
      </c>
      <c r="B266" s="24" t="s">
        <v>480</v>
      </c>
      <c r="C266" s="24" t="s">
        <v>476</v>
      </c>
      <c r="D266">
        <v>0</v>
      </c>
      <c r="E266">
        <v>14</v>
      </c>
      <c r="F266">
        <v>0</v>
      </c>
      <c r="G266">
        <v>30</v>
      </c>
      <c r="H266">
        <v>20</v>
      </c>
      <c r="I266">
        <v>40</v>
      </c>
    </row>
    <row r="267" spans="1:9" ht="16" x14ac:dyDescent="0.2">
      <c r="A267" s="1" t="s">
        <v>268</v>
      </c>
      <c r="B267" s="24" t="s">
        <v>480</v>
      </c>
      <c r="C267" s="24" t="s">
        <v>476</v>
      </c>
      <c r="D267">
        <v>0</v>
      </c>
      <c r="E267">
        <v>14</v>
      </c>
      <c r="F267">
        <v>0</v>
      </c>
      <c r="G267">
        <v>15</v>
      </c>
      <c r="H267">
        <v>0</v>
      </c>
      <c r="I267">
        <v>30</v>
      </c>
    </row>
    <row r="268" spans="1:9" ht="16" x14ac:dyDescent="0.2">
      <c r="A268" s="1" t="s">
        <v>269</v>
      </c>
      <c r="B268" s="24" t="s">
        <v>480</v>
      </c>
      <c r="C268" s="24" t="s">
        <v>476</v>
      </c>
      <c r="D268">
        <v>0</v>
      </c>
      <c r="E268">
        <v>0</v>
      </c>
      <c r="F268">
        <v>0</v>
      </c>
      <c r="G268">
        <v>20</v>
      </c>
      <c r="H268">
        <v>40</v>
      </c>
      <c r="I268">
        <v>30</v>
      </c>
    </row>
    <row r="269" spans="1:9" ht="16" x14ac:dyDescent="0.2">
      <c r="A269" s="1" t="s">
        <v>270</v>
      </c>
      <c r="B269" s="24" t="s">
        <v>480</v>
      </c>
      <c r="C269" s="24" t="s">
        <v>476</v>
      </c>
      <c r="D269">
        <v>0</v>
      </c>
      <c r="E269">
        <v>25</v>
      </c>
      <c r="F269">
        <v>50</v>
      </c>
      <c r="G269">
        <v>50</v>
      </c>
      <c r="H269">
        <v>20</v>
      </c>
      <c r="I269">
        <v>50</v>
      </c>
    </row>
    <row r="270" spans="1:9" ht="16" x14ac:dyDescent="0.2">
      <c r="A270" s="1" t="s">
        <v>271</v>
      </c>
      <c r="B270" s="24" t="s">
        <v>480</v>
      </c>
      <c r="C270" s="24" t="s">
        <v>476</v>
      </c>
      <c r="D270">
        <v>0</v>
      </c>
      <c r="E270">
        <v>14</v>
      </c>
      <c r="F270">
        <v>0</v>
      </c>
      <c r="G270">
        <v>30</v>
      </c>
      <c r="H270">
        <v>0</v>
      </c>
      <c r="I270">
        <v>40</v>
      </c>
    </row>
    <row r="271" spans="1:9" ht="16" x14ac:dyDescent="0.2">
      <c r="A271" s="1" t="s">
        <v>272</v>
      </c>
      <c r="B271" s="24" t="s">
        <v>480</v>
      </c>
      <c r="C271" s="24" t="s">
        <v>476</v>
      </c>
      <c r="D271">
        <v>0</v>
      </c>
      <c r="E271">
        <v>14</v>
      </c>
      <c r="F271">
        <v>0</v>
      </c>
      <c r="G271">
        <v>15</v>
      </c>
      <c r="H271">
        <v>10</v>
      </c>
      <c r="I271">
        <v>30</v>
      </c>
    </row>
    <row r="272" spans="1:9" ht="16" x14ac:dyDescent="0.2">
      <c r="A272" s="1" t="s">
        <v>273</v>
      </c>
      <c r="B272" s="24" t="s">
        <v>480</v>
      </c>
      <c r="C272" s="24" t="s">
        <v>476</v>
      </c>
      <c r="D272">
        <v>0</v>
      </c>
      <c r="E272">
        <v>14</v>
      </c>
      <c r="F272">
        <v>0</v>
      </c>
      <c r="G272">
        <v>20</v>
      </c>
      <c r="H272">
        <v>20</v>
      </c>
      <c r="I272">
        <v>20</v>
      </c>
    </row>
    <row r="273" spans="1:9" ht="16" x14ac:dyDescent="0.2">
      <c r="A273" s="1" t="s">
        <v>274</v>
      </c>
      <c r="B273" s="24" t="s">
        <v>480</v>
      </c>
      <c r="C273" s="24" t="s">
        <v>476</v>
      </c>
      <c r="D273">
        <v>0</v>
      </c>
      <c r="E273">
        <v>14</v>
      </c>
      <c r="F273">
        <v>50</v>
      </c>
      <c r="G273">
        <v>45</v>
      </c>
      <c r="H273">
        <v>30</v>
      </c>
      <c r="I273">
        <v>50</v>
      </c>
    </row>
    <row r="274" spans="1:9" ht="16" x14ac:dyDescent="0.2">
      <c r="A274" s="1" t="s">
        <v>275</v>
      </c>
      <c r="B274" s="24" t="s">
        <v>481</v>
      </c>
      <c r="C274" s="24" t="s">
        <v>476</v>
      </c>
      <c r="D274">
        <v>0</v>
      </c>
      <c r="E274">
        <v>14</v>
      </c>
      <c r="F274">
        <v>0</v>
      </c>
      <c r="G274">
        <v>15</v>
      </c>
      <c r="H274">
        <v>10</v>
      </c>
      <c r="I274">
        <v>20</v>
      </c>
    </row>
    <row r="275" spans="1:9" ht="16" x14ac:dyDescent="0.2">
      <c r="A275" s="1" t="s">
        <v>276</v>
      </c>
      <c r="B275" s="24" t="s">
        <v>481</v>
      </c>
      <c r="C275" s="24" t="s">
        <v>476</v>
      </c>
      <c r="D275">
        <v>0</v>
      </c>
      <c r="E275">
        <v>14</v>
      </c>
      <c r="F275">
        <v>0</v>
      </c>
      <c r="G275">
        <v>15</v>
      </c>
      <c r="H275">
        <v>70</v>
      </c>
      <c r="I275">
        <v>20</v>
      </c>
    </row>
    <row r="276" spans="1:9" ht="16" x14ac:dyDescent="0.2">
      <c r="A276" s="1" t="s">
        <v>277</v>
      </c>
      <c r="B276" s="24" t="s">
        <v>481</v>
      </c>
      <c r="C276" s="24" t="s">
        <v>476</v>
      </c>
      <c r="D276">
        <v>0</v>
      </c>
      <c r="E276">
        <v>14</v>
      </c>
      <c r="F276">
        <v>0</v>
      </c>
      <c r="G276">
        <v>15</v>
      </c>
      <c r="H276">
        <v>40</v>
      </c>
      <c r="I276">
        <v>10</v>
      </c>
    </row>
    <row r="277" spans="1:9" ht="16" x14ac:dyDescent="0.2">
      <c r="A277" s="1" t="s">
        <v>278</v>
      </c>
      <c r="B277" s="24" t="s">
        <v>481</v>
      </c>
      <c r="C277" s="24" t="s">
        <v>476</v>
      </c>
      <c r="D277">
        <v>0</v>
      </c>
      <c r="E277">
        <v>25</v>
      </c>
      <c r="F277">
        <v>0</v>
      </c>
      <c r="G277">
        <v>30</v>
      </c>
      <c r="H277">
        <v>35</v>
      </c>
      <c r="I277">
        <v>40</v>
      </c>
    </row>
    <row r="278" spans="1:9" ht="16" x14ac:dyDescent="0.2">
      <c r="A278" s="1" t="s">
        <v>279</v>
      </c>
      <c r="B278" s="24" t="s">
        <v>481</v>
      </c>
      <c r="C278" s="24" t="s">
        <v>476</v>
      </c>
      <c r="D278">
        <v>0</v>
      </c>
      <c r="E278">
        <v>14</v>
      </c>
      <c r="F278">
        <v>0</v>
      </c>
      <c r="G278">
        <v>20</v>
      </c>
      <c r="H278">
        <v>10</v>
      </c>
      <c r="I278">
        <v>20</v>
      </c>
    </row>
    <row r="279" spans="1:9" ht="16" x14ac:dyDescent="0.2">
      <c r="A279" s="1" t="s">
        <v>280</v>
      </c>
      <c r="B279" s="24" t="s">
        <v>481</v>
      </c>
      <c r="C279" s="24" t="s">
        <v>476</v>
      </c>
      <c r="D279">
        <v>0</v>
      </c>
      <c r="E279">
        <v>14</v>
      </c>
      <c r="F279">
        <v>0</v>
      </c>
      <c r="G279">
        <v>15</v>
      </c>
      <c r="H279">
        <v>20</v>
      </c>
      <c r="I279">
        <v>20</v>
      </c>
    </row>
    <row r="280" spans="1:9" ht="16" x14ac:dyDescent="0.2">
      <c r="A280" s="1" t="s">
        <v>281</v>
      </c>
      <c r="B280" s="24" t="s">
        <v>481</v>
      </c>
      <c r="C280" s="24" t="s">
        <v>476</v>
      </c>
      <c r="D280">
        <v>0</v>
      </c>
      <c r="E280">
        <v>14</v>
      </c>
      <c r="F280">
        <v>0</v>
      </c>
      <c r="G280">
        <v>15</v>
      </c>
      <c r="H280">
        <v>0</v>
      </c>
      <c r="I280">
        <v>20</v>
      </c>
    </row>
    <row r="281" spans="1:9" ht="16" x14ac:dyDescent="0.2">
      <c r="A281" s="1" t="s">
        <v>282</v>
      </c>
      <c r="B281" s="24" t="s">
        <v>481</v>
      </c>
      <c r="C281" s="24" t="s">
        <v>476</v>
      </c>
      <c r="D281">
        <v>0</v>
      </c>
      <c r="E281">
        <v>0</v>
      </c>
      <c r="F281">
        <v>0</v>
      </c>
      <c r="G281">
        <v>30</v>
      </c>
      <c r="H281">
        <v>10</v>
      </c>
      <c r="I281">
        <v>40</v>
      </c>
    </row>
    <row r="282" spans="1:9" ht="16" x14ac:dyDescent="0.2">
      <c r="A282" s="1" t="s">
        <v>283</v>
      </c>
      <c r="B282" s="24" t="s">
        <v>480</v>
      </c>
      <c r="C282" s="24" t="s">
        <v>476</v>
      </c>
      <c r="D282">
        <v>100</v>
      </c>
      <c r="E282">
        <v>25</v>
      </c>
      <c r="F282">
        <v>50</v>
      </c>
      <c r="G282">
        <v>50</v>
      </c>
      <c r="H282">
        <v>70</v>
      </c>
      <c r="I282">
        <v>50</v>
      </c>
    </row>
    <row r="283" spans="1:9" ht="16" x14ac:dyDescent="0.2">
      <c r="A283" s="1" t="s">
        <v>284</v>
      </c>
      <c r="B283" s="24" t="s">
        <v>480</v>
      </c>
      <c r="C283" s="24" t="s">
        <v>476</v>
      </c>
      <c r="D283">
        <v>100</v>
      </c>
      <c r="E283">
        <v>85</v>
      </c>
      <c r="F283">
        <v>100</v>
      </c>
      <c r="G283">
        <v>75</v>
      </c>
      <c r="H283">
        <v>95</v>
      </c>
      <c r="I283">
        <v>80</v>
      </c>
    </row>
    <row r="284" spans="1:9" ht="16" x14ac:dyDescent="0.2">
      <c r="A284" s="1" t="s">
        <v>285</v>
      </c>
      <c r="B284" s="24" t="s">
        <v>480</v>
      </c>
      <c r="C284" s="24" t="s">
        <v>476</v>
      </c>
      <c r="D284">
        <v>100</v>
      </c>
      <c r="E284">
        <v>85</v>
      </c>
      <c r="F284">
        <v>100</v>
      </c>
      <c r="G284">
        <v>65</v>
      </c>
      <c r="H284">
        <v>75</v>
      </c>
      <c r="I284">
        <v>50</v>
      </c>
    </row>
    <row r="285" spans="1:9" ht="16" x14ac:dyDescent="0.2">
      <c r="A285" s="1" t="s">
        <v>286</v>
      </c>
      <c r="B285" s="24" t="s">
        <v>480</v>
      </c>
      <c r="C285" s="24" t="s">
        <v>476</v>
      </c>
      <c r="D285">
        <v>100</v>
      </c>
      <c r="E285">
        <v>85</v>
      </c>
      <c r="F285">
        <v>100</v>
      </c>
      <c r="G285">
        <v>65</v>
      </c>
      <c r="H285">
        <v>85</v>
      </c>
      <c r="I285">
        <v>75</v>
      </c>
    </row>
    <row r="286" spans="1:9" ht="16" x14ac:dyDescent="0.2">
      <c r="A286" s="1" t="s">
        <v>287</v>
      </c>
      <c r="B286" s="24" t="s">
        <v>480</v>
      </c>
      <c r="C286" s="24" t="s">
        <v>476</v>
      </c>
      <c r="D286">
        <v>100</v>
      </c>
      <c r="E286">
        <v>25</v>
      </c>
      <c r="F286">
        <v>50</v>
      </c>
      <c r="G286">
        <v>55</v>
      </c>
      <c r="H286">
        <v>75</v>
      </c>
      <c r="I286">
        <v>50</v>
      </c>
    </row>
    <row r="287" spans="1:9" ht="16" x14ac:dyDescent="0.2">
      <c r="A287" s="1" t="s">
        <v>288</v>
      </c>
      <c r="B287" s="24" t="s">
        <v>480</v>
      </c>
      <c r="C287" s="24" t="s">
        <v>476</v>
      </c>
      <c r="D287">
        <v>100</v>
      </c>
      <c r="E287">
        <v>85</v>
      </c>
      <c r="F287">
        <v>100</v>
      </c>
      <c r="G287">
        <v>75</v>
      </c>
      <c r="H287">
        <v>90</v>
      </c>
      <c r="I287">
        <v>80</v>
      </c>
    </row>
    <row r="288" spans="1:9" ht="16" x14ac:dyDescent="0.2">
      <c r="A288" s="1" t="s">
        <v>289</v>
      </c>
      <c r="B288" s="24" t="s">
        <v>480</v>
      </c>
      <c r="C288" s="24" t="s">
        <v>476</v>
      </c>
      <c r="D288">
        <v>100</v>
      </c>
      <c r="E288">
        <v>85</v>
      </c>
      <c r="F288">
        <v>100</v>
      </c>
      <c r="G288">
        <v>75</v>
      </c>
      <c r="H288">
        <v>80</v>
      </c>
      <c r="I288">
        <v>75</v>
      </c>
    </row>
    <row r="289" spans="1:9" ht="16" x14ac:dyDescent="0.2">
      <c r="A289" s="1" t="s">
        <v>290</v>
      </c>
      <c r="B289" s="24" t="s">
        <v>480</v>
      </c>
      <c r="C289" s="24" t="s">
        <v>476</v>
      </c>
      <c r="D289">
        <v>100</v>
      </c>
      <c r="E289">
        <v>85</v>
      </c>
      <c r="F289">
        <v>100</v>
      </c>
      <c r="G289">
        <v>75</v>
      </c>
      <c r="H289">
        <v>80</v>
      </c>
      <c r="I289">
        <v>100</v>
      </c>
    </row>
    <row r="290" spans="1:9" ht="16" x14ac:dyDescent="0.2">
      <c r="A290" s="1" t="s">
        <v>291</v>
      </c>
      <c r="B290" s="24" t="s">
        <v>481</v>
      </c>
      <c r="C290" s="24" t="s">
        <v>476</v>
      </c>
      <c r="D290">
        <v>100</v>
      </c>
      <c r="E290">
        <v>25</v>
      </c>
      <c r="F290">
        <v>50</v>
      </c>
      <c r="G290">
        <v>30</v>
      </c>
      <c r="H290">
        <v>80</v>
      </c>
      <c r="I290">
        <v>50</v>
      </c>
    </row>
    <row r="291" spans="1:9" ht="16" x14ac:dyDescent="0.2">
      <c r="A291" s="1" t="s">
        <v>292</v>
      </c>
      <c r="B291" s="24" t="s">
        <v>481</v>
      </c>
      <c r="C291" s="24" t="s">
        <v>476</v>
      </c>
      <c r="D291">
        <v>100</v>
      </c>
      <c r="E291">
        <v>85</v>
      </c>
      <c r="F291">
        <v>100</v>
      </c>
      <c r="G291">
        <v>30</v>
      </c>
      <c r="H291">
        <v>70</v>
      </c>
      <c r="I291">
        <v>50</v>
      </c>
    </row>
    <row r="292" spans="1:9" ht="16" x14ac:dyDescent="0.2">
      <c r="A292" s="1" t="s">
        <v>293</v>
      </c>
      <c r="B292" s="24" t="s">
        <v>481</v>
      </c>
      <c r="C292" s="24" t="s">
        <v>476</v>
      </c>
      <c r="D292">
        <v>100</v>
      </c>
      <c r="E292">
        <v>85</v>
      </c>
      <c r="F292">
        <v>100</v>
      </c>
      <c r="G292">
        <v>65</v>
      </c>
      <c r="H292">
        <v>70</v>
      </c>
      <c r="I292">
        <v>75</v>
      </c>
    </row>
    <row r="293" spans="1:9" ht="16" x14ac:dyDescent="0.2">
      <c r="A293" s="1" t="s">
        <v>294</v>
      </c>
      <c r="B293" s="24" t="s">
        <v>481</v>
      </c>
      <c r="C293" s="24" t="s">
        <v>476</v>
      </c>
      <c r="D293">
        <v>100</v>
      </c>
      <c r="E293">
        <v>85</v>
      </c>
      <c r="F293">
        <v>50</v>
      </c>
      <c r="G293">
        <v>50</v>
      </c>
      <c r="H293">
        <v>75</v>
      </c>
      <c r="I293">
        <v>50</v>
      </c>
    </row>
    <row r="294" spans="1:9" ht="16" x14ac:dyDescent="0.2">
      <c r="A294" s="1" t="s">
        <v>295</v>
      </c>
      <c r="B294" s="24" t="s">
        <v>481</v>
      </c>
      <c r="C294" s="24" t="s">
        <v>476</v>
      </c>
      <c r="D294">
        <v>100</v>
      </c>
      <c r="E294">
        <v>60</v>
      </c>
      <c r="F294">
        <v>50</v>
      </c>
      <c r="G294">
        <v>40</v>
      </c>
      <c r="H294">
        <v>70</v>
      </c>
      <c r="I294">
        <v>50</v>
      </c>
    </row>
    <row r="295" spans="1:9" ht="16" x14ac:dyDescent="0.2">
      <c r="A295" s="1" t="s">
        <v>296</v>
      </c>
      <c r="B295" s="24" t="s">
        <v>481</v>
      </c>
      <c r="C295" s="24" t="s">
        <v>476</v>
      </c>
      <c r="D295">
        <v>100</v>
      </c>
      <c r="E295">
        <v>85</v>
      </c>
      <c r="F295">
        <v>100</v>
      </c>
      <c r="G295">
        <v>55</v>
      </c>
      <c r="H295">
        <v>80</v>
      </c>
      <c r="I295">
        <v>75</v>
      </c>
    </row>
    <row r="296" spans="1:9" ht="16" x14ac:dyDescent="0.2">
      <c r="A296" s="1" t="s">
        <v>297</v>
      </c>
      <c r="B296" s="24" t="s">
        <v>481</v>
      </c>
      <c r="C296" s="24" t="s">
        <v>476</v>
      </c>
      <c r="D296">
        <v>100</v>
      </c>
      <c r="E296">
        <v>85</v>
      </c>
      <c r="F296">
        <v>100</v>
      </c>
      <c r="G296">
        <v>65</v>
      </c>
      <c r="H296">
        <v>70</v>
      </c>
      <c r="I296">
        <v>75</v>
      </c>
    </row>
    <row r="297" spans="1:9" ht="16" x14ac:dyDescent="0.2">
      <c r="A297" s="1" t="s">
        <v>298</v>
      </c>
      <c r="B297" s="24" t="s">
        <v>481</v>
      </c>
      <c r="C297" s="24" t="s">
        <v>476</v>
      </c>
      <c r="D297">
        <v>100</v>
      </c>
      <c r="E297">
        <v>85</v>
      </c>
      <c r="F297">
        <v>100</v>
      </c>
      <c r="G297">
        <v>65</v>
      </c>
      <c r="H297">
        <v>70</v>
      </c>
      <c r="I297">
        <v>80</v>
      </c>
    </row>
    <row r="298" spans="1:9" ht="16" x14ac:dyDescent="0.2">
      <c r="A298" s="1" t="s">
        <v>299</v>
      </c>
      <c r="B298" s="24" t="s">
        <v>480</v>
      </c>
      <c r="C298" s="24" t="s">
        <v>477</v>
      </c>
      <c r="D298">
        <v>0</v>
      </c>
      <c r="E298">
        <v>0</v>
      </c>
      <c r="F298">
        <v>0</v>
      </c>
      <c r="G298">
        <v>15</v>
      </c>
      <c r="H298">
        <v>0</v>
      </c>
      <c r="I298">
        <v>20</v>
      </c>
    </row>
    <row r="299" spans="1:9" ht="16" x14ac:dyDescent="0.2">
      <c r="A299" s="1" t="s">
        <v>300</v>
      </c>
      <c r="B299" s="24" t="s">
        <v>480</v>
      </c>
      <c r="C299" s="24" t="s">
        <v>477</v>
      </c>
      <c r="D299">
        <v>0</v>
      </c>
      <c r="E299">
        <v>0</v>
      </c>
      <c r="F299">
        <v>0</v>
      </c>
      <c r="G299">
        <v>15</v>
      </c>
      <c r="H299">
        <v>20</v>
      </c>
      <c r="I299">
        <v>20</v>
      </c>
    </row>
    <row r="300" spans="1:9" ht="16" x14ac:dyDescent="0.2">
      <c r="A300" s="1" t="s">
        <v>301</v>
      </c>
      <c r="B300" s="24" t="s">
        <v>480</v>
      </c>
      <c r="C300" s="24" t="s">
        <v>477</v>
      </c>
      <c r="D300">
        <v>0</v>
      </c>
      <c r="F300">
        <v>0</v>
      </c>
      <c r="G300">
        <v>10</v>
      </c>
      <c r="H300">
        <v>0</v>
      </c>
      <c r="I300">
        <v>0</v>
      </c>
    </row>
    <row r="301" spans="1:9" ht="16" x14ac:dyDescent="0.2">
      <c r="A301" s="1" t="s">
        <v>302</v>
      </c>
      <c r="B301" s="24" t="s">
        <v>480</v>
      </c>
      <c r="C301" s="24" t="s">
        <v>477</v>
      </c>
      <c r="D301">
        <v>0</v>
      </c>
      <c r="E301">
        <v>0</v>
      </c>
      <c r="F301">
        <v>0</v>
      </c>
      <c r="G301">
        <v>10</v>
      </c>
      <c r="H301">
        <v>0</v>
      </c>
      <c r="I301">
        <v>0</v>
      </c>
    </row>
    <row r="302" spans="1:9" ht="16" x14ac:dyDescent="0.2">
      <c r="A302" s="1" t="s">
        <v>303</v>
      </c>
      <c r="B302" s="24" t="s">
        <v>480</v>
      </c>
      <c r="C302" s="24" t="s">
        <v>477</v>
      </c>
      <c r="D302">
        <v>0</v>
      </c>
      <c r="E302">
        <v>0</v>
      </c>
      <c r="F302">
        <v>0</v>
      </c>
      <c r="G302">
        <v>20</v>
      </c>
      <c r="H302">
        <v>0</v>
      </c>
      <c r="I302">
        <v>20</v>
      </c>
    </row>
    <row r="303" spans="1:9" ht="16" x14ac:dyDescent="0.2">
      <c r="A303" s="1" t="s">
        <v>304</v>
      </c>
      <c r="B303" s="24" t="s">
        <v>480</v>
      </c>
      <c r="C303" s="24" t="s">
        <v>477</v>
      </c>
      <c r="D303">
        <v>0</v>
      </c>
      <c r="E303">
        <v>0</v>
      </c>
      <c r="F303">
        <v>0</v>
      </c>
      <c r="G303">
        <v>45</v>
      </c>
      <c r="H303">
        <v>50</v>
      </c>
      <c r="I303">
        <v>40</v>
      </c>
    </row>
    <row r="304" spans="1:9" ht="16" x14ac:dyDescent="0.2">
      <c r="A304" s="1" t="s">
        <v>305</v>
      </c>
      <c r="B304" s="24" t="s">
        <v>480</v>
      </c>
      <c r="C304" s="24" t="s">
        <v>477</v>
      </c>
      <c r="D304">
        <v>0</v>
      </c>
      <c r="E304">
        <v>0</v>
      </c>
      <c r="F304">
        <v>0</v>
      </c>
      <c r="G304">
        <v>20</v>
      </c>
      <c r="H304">
        <v>0</v>
      </c>
      <c r="I304">
        <v>0</v>
      </c>
    </row>
    <row r="305" spans="1:9" ht="16" x14ac:dyDescent="0.2">
      <c r="A305" s="1" t="s">
        <v>306</v>
      </c>
      <c r="B305" s="24" t="s">
        <v>480</v>
      </c>
      <c r="C305" s="24" t="s">
        <v>477</v>
      </c>
      <c r="D305">
        <v>0</v>
      </c>
      <c r="E305">
        <v>0</v>
      </c>
      <c r="F305">
        <v>0</v>
      </c>
      <c r="G305">
        <v>15</v>
      </c>
      <c r="H305">
        <v>30</v>
      </c>
      <c r="I305">
        <v>20</v>
      </c>
    </row>
    <row r="306" spans="1:9" ht="16" x14ac:dyDescent="0.2">
      <c r="A306" s="1" t="s">
        <v>307</v>
      </c>
      <c r="B306" s="24" t="s">
        <v>480</v>
      </c>
      <c r="C306" s="24" t="s">
        <v>477</v>
      </c>
      <c r="D306">
        <v>0</v>
      </c>
      <c r="E306">
        <v>0</v>
      </c>
      <c r="F306">
        <v>0</v>
      </c>
      <c r="G306">
        <v>15</v>
      </c>
      <c r="H306">
        <v>40</v>
      </c>
      <c r="I306">
        <v>20</v>
      </c>
    </row>
    <row r="307" spans="1:9" ht="16" x14ac:dyDescent="0.2">
      <c r="A307" s="1" t="s">
        <v>308</v>
      </c>
      <c r="B307" s="24" t="s">
        <v>480</v>
      </c>
      <c r="C307" s="24" t="s">
        <v>477</v>
      </c>
      <c r="D307">
        <v>0</v>
      </c>
      <c r="E307">
        <v>0</v>
      </c>
      <c r="F307">
        <v>0</v>
      </c>
      <c r="G307">
        <v>10</v>
      </c>
      <c r="H307">
        <v>0</v>
      </c>
      <c r="I307">
        <v>0</v>
      </c>
    </row>
    <row r="308" spans="1:9" ht="16" x14ac:dyDescent="0.2">
      <c r="A308" s="1" t="s">
        <v>309</v>
      </c>
      <c r="B308" s="24" t="s">
        <v>480</v>
      </c>
      <c r="C308" s="24" t="s">
        <v>477</v>
      </c>
      <c r="D308">
        <v>0</v>
      </c>
      <c r="E308">
        <v>0</v>
      </c>
      <c r="F308">
        <v>0</v>
      </c>
      <c r="G308">
        <v>15</v>
      </c>
      <c r="I308">
        <v>20</v>
      </c>
    </row>
    <row r="309" spans="1:9" ht="16" x14ac:dyDescent="0.2">
      <c r="A309" s="1" t="s">
        <v>310</v>
      </c>
      <c r="B309" s="24" t="s">
        <v>480</v>
      </c>
      <c r="C309" s="24" t="s">
        <v>477</v>
      </c>
      <c r="D309">
        <v>0</v>
      </c>
      <c r="E309">
        <v>0</v>
      </c>
      <c r="F309">
        <v>0</v>
      </c>
      <c r="G309">
        <v>15</v>
      </c>
      <c r="H309">
        <v>20</v>
      </c>
      <c r="I309">
        <v>20</v>
      </c>
    </row>
    <row r="310" spans="1:9" ht="16" x14ac:dyDescent="0.2">
      <c r="A310" s="1" t="s">
        <v>311</v>
      </c>
      <c r="B310" s="24" t="s">
        <v>480</v>
      </c>
      <c r="C310" s="24" t="s">
        <v>477</v>
      </c>
      <c r="D310">
        <v>0</v>
      </c>
      <c r="E310">
        <v>14</v>
      </c>
      <c r="F310">
        <v>0</v>
      </c>
      <c r="G310">
        <v>45</v>
      </c>
      <c r="H310">
        <v>70</v>
      </c>
      <c r="I310">
        <v>50</v>
      </c>
    </row>
    <row r="311" spans="1:9" ht="16" x14ac:dyDescent="0.2">
      <c r="A311" s="1" t="s">
        <v>312</v>
      </c>
      <c r="B311" s="24" t="s">
        <v>480</v>
      </c>
      <c r="C311" s="24" t="s">
        <v>477</v>
      </c>
      <c r="D311">
        <v>0</v>
      </c>
      <c r="E311">
        <v>0</v>
      </c>
      <c r="F311">
        <v>0</v>
      </c>
      <c r="G311">
        <v>20</v>
      </c>
      <c r="I311">
        <v>10</v>
      </c>
    </row>
    <row r="312" spans="1:9" ht="16" x14ac:dyDescent="0.2">
      <c r="A312" s="1" t="s">
        <v>313</v>
      </c>
      <c r="B312" s="24" t="s">
        <v>480</v>
      </c>
      <c r="C312" s="24" t="s">
        <v>477</v>
      </c>
      <c r="D312">
        <v>0</v>
      </c>
      <c r="E312">
        <v>10</v>
      </c>
      <c r="F312">
        <v>0</v>
      </c>
      <c r="G312">
        <v>15</v>
      </c>
      <c r="H312">
        <v>40</v>
      </c>
      <c r="I312">
        <v>10</v>
      </c>
    </row>
    <row r="313" spans="1:9" ht="16" x14ac:dyDescent="0.2">
      <c r="A313" s="1" t="s">
        <v>314</v>
      </c>
      <c r="B313" s="24" t="s">
        <v>480</v>
      </c>
      <c r="C313" s="24" t="s">
        <v>477</v>
      </c>
      <c r="D313">
        <v>0</v>
      </c>
      <c r="E313">
        <v>0</v>
      </c>
      <c r="F313">
        <v>0</v>
      </c>
      <c r="G313">
        <v>15</v>
      </c>
      <c r="H313">
        <v>50</v>
      </c>
      <c r="I313">
        <v>0</v>
      </c>
    </row>
    <row r="314" spans="1:9" ht="16" x14ac:dyDescent="0.2">
      <c r="A314" s="1" t="s">
        <v>315</v>
      </c>
      <c r="B314" s="24" t="s">
        <v>480</v>
      </c>
      <c r="C314" s="24" t="s">
        <v>477</v>
      </c>
      <c r="D314">
        <v>0</v>
      </c>
      <c r="E314">
        <v>0</v>
      </c>
      <c r="F314">
        <v>0</v>
      </c>
      <c r="G314">
        <v>10</v>
      </c>
      <c r="H314">
        <v>0</v>
      </c>
      <c r="I314">
        <v>0</v>
      </c>
    </row>
    <row r="315" spans="1:9" ht="16" x14ac:dyDescent="0.2">
      <c r="A315" s="1" t="s">
        <v>316</v>
      </c>
      <c r="B315" s="24" t="s">
        <v>480</v>
      </c>
      <c r="C315" s="24" t="s">
        <v>477</v>
      </c>
      <c r="D315">
        <v>0</v>
      </c>
      <c r="E315">
        <v>0</v>
      </c>
      <c r="F315">
        <v>0</v>
      </c>
      <c r="G315">
        <v>15</v>
      </c>
      <c r="H315">
        <v>5</v>
      </c>
      <c r="I315">
        <v>0</v>
      </c>
    </row>
    <row r="316" spans="1:9" ht="16" x14ac:dyDescent="0.2">
      <c r="A316" s="1" t="s">
        <v>317</v>
      </c>
      <c r="B316" s="24" t="s">
        <v>480</v>
      </c>
      <c r="C316" s="24" t="s">
        <v>477</v>
      </c>
      <c r="D316">
        <v>0</v>
      </c>
      <c r="E316">
        <v>0</v>
      </c>
      <c r="F316">
        <v>0</v>
      </c>
      <c r="G316">
        <v>15</v>
      </c>
      <c r="H316">
        <v>30</v>
      </c>
      <c r="I316">
        <v>10</v>
      </c>
    </row>
    <row r="317" spans="1:9" ht="16" x14ac:dyDescent="0.2">
      <c r="A317" s="1" t="s">
        <v>318</v>
      </c>
      <c r="B317" s="24" t="s">
        <v>480</v>
      </c>
      <c r="C317" s="24" t="s">
        <v>477</v>
      </c>
      <c r="D317">
        <v>0</v>
      </c>
      <c r="E317">
        <v>25</v>
      </c>
      <c r="F317">
        <v>0</v>
      </c>
      <c r="G317">
        <v>45</v>
      </c>
      <c r="H317">
        <v>40</v>
      </c>
      <c r="I317">
        <v>30</v>
      </c>
    </row>
    <row r="318" spans="1:9" ht="16" x14ac:dyDescent="0.2">
      <c r="A318" s="1" t="s">
        <v>319</v>
      </c>
      <c r="B318" s="24" t="s">
        <v>480</v>
      </c>
      <c r="C318" s="24" t="s">
        <v>477</v>
      </c>
      <c r="D318">
        <v>0</v>
      </c>
      <c r="E318">
        <v>0</v>
      </c>
      <c r="F318">
        <v>0</v>
      </c>
      <c r="G318">
        <v>15</v>
      </c>
      <c r="I318">
        <v>0</v>
      </c>
    </row>
    <row r="319" spans="1:9" ht="16" x14ac:dyDescent="0.2">
      <c r="A319" s="1" t="s">
        <v>320</v>
      </c>
      <c r="B319" s="24" t="s">
        <v>481</v>
      </c>
      <c r="C319" s="24" t="s">
        <v>477</v>
      </c>
      <c r="D319">
        <v>0</v>
      </c>
      <c r="E319">
        <v>0</v>
      </c>
      <c r="F319">
        <v>0</v>
      </c>
      <c r="G319">
        <v>10</v>
      </c>
      <c r="H319">
        <v>0</v>
      </c>
      <c r="I319">
        <v>0</v>
      </c>
    </row>
    <row r="320" spans="1:9" ht="16" x14ac:dyDescent="0.2">
      <c r="A320" s="1" t="s">
        <v>321</v>
      </c>
      <c r="B320" s="24" t="s">
        <v>481</v>
      </c>
      <c r="C320" s="24" t="s">
        <v>477</v>
      </c>
      <c r="D320">
        <v>0</v>
      </c>
      <c r="E320">
        <v>0</v>
      </c>
      <c r="F320">
        <v>0</v>
      </c>
      <c r="G320">
        <v>10</v>
      </c>
      <c r="H320">
        <v>40</v>
      </c>
      <c r="I320">
        <v>0</v>
      </c>
    </row>
    <row r="321" spans="1:9" ht="16" x14ac:dyDescent="0.2">
      <c r="A321" s="1" t="s">
        <v>322</v>
      </c>
      <c r="B321" s="24" t="s">
        <v>481</v>
      </c>
      <c r="C321" s="24" t="s">
        <v>477</v>
      </c>
      <c r="D321">
        <v>0</v>
      </c>
      <c r="E321">
        <v>0</v>
      </c>
      <c r="F321">
        <v>0</v>
      </c>
      <c r="G321">
        <v>5</v>
      </c>
      <c r="H321">
        <v>0</v>
      </c>
      <c r="I321">
        <v>0</v>
      </c>
    </row>
    <row r="322" spans="1:9" ht="16" x14ac:dyDescent="0.2">
      <c r="A322" s="1" t="s">
        <v>323</v>
      </c>
      <c r="B322" s="24" t="s">
        <v>481</v>
      </c>
      <c r="C322" s="24" t="s">
        <v>477</v>
      </c>
      <c r="D322">
        <v>0</v>
      </c>
      <c r="E322">
        <v>0</v>
      </c>
      <c r="F322">
        <v>0</v>
      </c>
      <c r="G322">
        <v>10</v>
      </c>
      <c r="H322">
        <v>10</v>
      </c>
      <c r="I322">
        <v>0</v>
      </c>
    </row>
    <row r="323" spans="1:9" ht="16" x14ac:dyDescent="0.2">
      <c r="A323" s="1" t="s">
        <v>324</v>
      </c>
      <c r="B323" s="24" t="s">
        <v>481</v>
      </c>
      <c r="C323" s="24" t="s">
        <v>477</v>
      </c>
      <c r="D323">
        <v>0</v>
      </c>
      <c r="E323">
        <v>0</v>
      </c>
      <c r="F323">
        <v>0</v>
      </c>
      <c r="G323">
        <v>15</v>
      </c>
      <c r="H323">
        <v>10</v>
      </c>
      <c r="I323">
        <v>10</v>
      </c>
    </row>
    <row r="324" spans="1:9" ht="16" x14ac:dyDescent="0.2">
      <c r="A324" s="1" t="s">
        <v>325</v>
      </c>
      <c r="B324" s="24" t="s">
        <v>481</v>
      </c>
      <c r="C324" s="24" t="s">
        <v>477</v>
      </c>
      <c r="D324">
        <v>0</v>
      </c>
      <c r="E324">
        <v>14</v>
      </c>
      <c r="F324">
        <v>0</v>
      </c>
      <c r="G324">
        <v>30</v>
      </c>
      <c r="H324">
        <v>20</v>
      </c>
      <c r="I324">
        <v>30</v>
      </c>
    </row>
    <row r="325" spans="1:9" ht="16" x14ac:dyDescent="0.2">
      <c r="A325" s="1" t="s">
        <v>326</v>
      </c>
      <c r="B325" s="24" t="s">
        <v>481</v>
      </c>
      <c r="C325" s="24" t="s">
        <v>477</v>
      </c>
      <c r="D325">
        <v>0</v>
      </c>
      <c r="E325">
        <v>10</v>
      </c>
      <c r="F325">
        <v>0</v>
      </c>
      <c r="G325">
        <v>10</v>
      </c>
      <c r="H325">
        <v>0</v>
      </c>
      <c r="I325">
        <v>0</v>
      </c>
    </row>
    <row r="326" spans="1:9" ht="16" x14ac:dyDescent="0.2">
      <c r="A326" s="1" t="s">
        <v>327</v>
      </c>
      <c r="B326" s="24" t="s">
        <v>481</v>
      </c>
      <c r="C326" s="24" t="s">
        <v>477</v>
      </c>
      <c r="D326">
        <v>0</v>
      </c>
      <c r="E326">
        <v>0</v>
      </c>
      <c r="F326">
        <v>0</v>
      </c>
      <c r="G326">
        <v>15</v>
      </c>
      <c r="H326">
        <v>20</v>
      </c>
      <c r="I326">
        <v>0</v>
      </c>
    </row>
    <row r="327" spans="1:9" ht="16" x14ac:dyDescent="0.2">
      <c r="A327" s="1" t="s">
        <v>328</v>
      </c>
      <c r="B327" s="24" t="s">
        <v>481</v>
      </c>
      <c r="C327" s="24" t="s">
        <v>477</v>
      </c>
      <c r="D327">
        <v>0</v>
      </c>
      <c r="E327">
        <v>0</v>
      </c>
      <c r="F327">
        <v>0</v>
      </c>
      <c r="G327">
        <v>15</v>
      </c>
      <c r="H327">
        <v>0</v>
      </c>
      <c r="I327">
        <v>10</v>
      </c>
    </row>
    <row r="328" spans="1:9" ht="16" x14ac:dyDescent="0.2">
      <c r="A328" s="1" t="s">
        <v>329</v>
      </c>
      <c r="B328" s="24" t="s">
        <v>481</v>
      </c>
      <c r="C328" s="24" t="s">
        <v>477</v>
      </c>
      <c r="D328">
        <v>0</v>
      </c>
      <c r="E328">
        <v>0</v>
      </c>
      <c r="F328">
        <v>0</v>
      </c>
      <c r="G328">
        <v>10</v>
      </c>
      <c r="I328">
        <v>0</v>
      </c>
    </row>
    <row r="329" spans="1:9" ht="16" x14ac:dyDescent="0.2">
      <c r="A329" s="1" t="s">
        <v>330</v>
      </c>
      <c r="B329" s="24" t="s">
        <v>481</v>
      </c>
      <c r="C329" s="24" t="s">
        <v>477</v>
      </c>
      <c r="D329">
        <v>0</v>
      </c>
      <c r="E329">
        <v>0</v>
      </c>
      <c r="F329">
        <v>0</v>
      </c>
      <c r="G329">
        <v>15</v>
      </c>
      <c r="H329">
        <v>0</v>
      </c>
      <c r="I329">
        <v>0</v>
      </c>
    </row>
    <row r="330" spans="1:9" ht="16" x14ac:dyDescent="0.2">
      <c r="A330" s="1" t="s">
        <v>331</v>
      </c>
      <c r="B330" s="24" t="s">
        <v>481</v>
      </c>
      <c r="C330" s="24" t="s">
        <v>477</v>
      </c>
      <c r="D330">
        <v>0</v>
      </c>
      <c r="E330">
        <v>0</v>
      </c>
      <c r="F330">
        <v>0</v>
      </c>
      <c r="G330">
        <v>15</v>
      </c>
      <c r="H330">
        <v>20</v>
      </c>
      <c r="I330">
        <v>10</v>
      </c>
    </row>
    <row r="331" spans="1:9" ht="16" x14ac:dyDescent="0.2">
      <c r="A331" s="1" t="s">
        <v>332</v>
      </c>
      <c r="B331" s="24" t="s">
        <v>481</v>
      </c>
      <c r="C331" s="24" t="s">
        <v>477</v>
      </c>
      <c r="D331">
        <v>0</v>
      </c>
      <c r="E331">
        <v>14</v>
      </c>
      <c r="F331">
        <v>0</v>
      </c>
      <c r="G331">
        <v>30</v>
      </c>
      <c r="H331">
        <v>25</v>
      </c>
      <c r="I331">
        <v>30</v>
      </c>
    </row>
    <row r="332" spans="1:9" ht="16" x14ac:dyDescent="0.2">
      <c r="A332" s="1" t="s">
        <v>333</v>
      </c>
      <c r="B332" s="24" t="s">
        <v>481</v>
      </c>
      <c r="C332" s="24" t="s">
        <v>477</v>
      </c>
      <c r="D332">
        <v>0</v>
      </c>
      <c r="E332">
        <v>0</v>
      </c>
      <c r="F332">
        <v>0</v>
      </c>
      <c r="G332">
        <v>15</v>
      </c>
      <c r="H332">
        <v>0</v>
      </c>
      <c r="I332">
        <v>0</v>
      </c>
    </row>
    <row r="333" spans="1:9" ht="16" x14ac:dyDescent="0.2">
      <c r="A333" s="1" t="s">
        <v>334</v>
      </c>
      <c r="B333" s="24" t="s">
        <v>481</v>
      </c>
      <c r="C333" s="24" t="s">
        <v>477</v>
      </c>
      <c r="D333">
        <v>0</v>
      </c>
      <c r="E333">
        <v>0</v>
      </c>
      <c r="F333">
        <v>0</v>
      </c>
      <c r="G333">
        <v>10</v>
      </c>
      <c r="H333">
        <v>20</v>
      </c>
      <c r="I333">
        <v>0</v>
      </c>
    </row>
    <row r="334" spans="1:9" ht="16" x14ac:dyDescent="0.2">
      <c r="A334" s="1" t="s">
        <v>335</v>
      </c>
      <c r="B334" s="24" t="s">
        <v>481</v>
      </c>
      <c r="C334" s="24" t="s">
        <v>477</v>
      </c>
      <c r="D334">
        <v>0</v>
      </c>
      <c r="E334">
        <v>0</v>
      </c>
      <c r="F334">
        <v>0</v>
      </c>
      <c r="G334">
        <v>15</v>
      </c>
      <c r="H334">
        <v>0</v>
      </c>
      <c r="I334">
        <v>0</v>
      </c>
    </row>
    <row r="335" spans="1:9" ht="16" x14ac:dyDescent="0.2">
      <c r="A335" s="1" t="s">
        <v>336</v>
      </c>
      <c r="B335" s="24" t="s">
        <v>481</v>
      </c>
      <c r="C335" s="24" t="s">
        <v>477</v>
      </c>
      <c r="D335">
        <v>0</v>
      </c>
      <c r="E335">
        <v>0</v>
      </c>
      <c r="F335">
        <v>0</v>
      </c>
      <c r="G335">
        <v>5</v>
      </c>
      <c r="H335">
        <v>0</v>
      </c>
      <c r="I335">
        <v>0</v>
      </c>
    </row>
    <row r="336" spans="1:9" ht="16" x14ac:dyDescent="0.2">
      <c r="A336" s="1" t="s">
        <v>337</v>
      </c>
      <c r="B336" s="24" t="s">
        <v>481</v>
      </c>
      <c r="C336" s="24" t="s">
        <v>477</v>
      </c>
      <c r="D336">
        <v>0</v>
      </c>
      <c r="E336">
        <v>0</v>
      </c>
      <c r="F336">
        <v>0</v>
      </c>
      <c r="G336">
        <v>10</v>
      </c>
      <c r="H336">
        <v>25</v>
      </c>
      <c r="I336">
        <v>0</v>
      </c>
    </row>
    <row r="337" spans="1:9" ht="16" x14ac:dyDescent="0.2">
      <c r="A337" s="1" t="s">
        <v>338</v>
      </c>
      <c r="B337" s="24" t="s">
        <v>481</v>
      </c>
      <c r="C337" s="24" t="s">
        <v>477</v>
      </c>
      <c r="D337">
        <v>0</v>
      </c>
      <c r="E337">
        <v>0</v>
      </c>
      <c r="F337">
        <v>0</v>
      </c>
      <c r="G337">
        <v>15</v>
      </c>
      <c r="H337">
        <v>20</v>
      </c>
      <c r="I337">
        <v>0</v>
      </c>
    </row>
    <row r="338" spans="1:9" ht="16" x14ac:dyDescent="0.2">
      <c r="A338" s="1" t="s">
        <v>339</v>
      </c>
      <c r="B338" s="24" t="s">
        <v>481</v>
      </c>
      <c r="C338" s="24" t="s">
        <v>477</v>
      </c>
      <c r="D338">
        <v>0</v>
      </c>
      <c r="E338">
        <v>0</v>
      </c>
      <c r="F338">
        <v>0</v>
      </c>
      <c r="G338">
        <v>30</v>
      </c>
      <c r="H338">
        <v>25</v>
      </c>
      <c r="I338">
        <v>20</v>
      </c>
    </row>
    <row r="339" spans="1:9" ht="16" x14ac:dyDescent="0.2">
      <c r="A339" s="1" t="s">
        <v>340</v>
      </c>
      <c r="B339" s="24" t="s">
        <v>481</v>
      </c>
      <c r="C339" s="24" t="s">
        <v>477</v>
      </c>
      <c r="D339">
        <v>0</v>
      </c>
      <c r="E339">
        <v>0</v>
      </c>
      <c r="F339">
        <v>0</v>
      </c>
      <c r="G339">
        <v>10</v>
      </c>
      <c r="H339">
        <v>0</v>
      </c>
      <c r="I339">
        <v>0</v>
      </c>
    </row>
    <row r="340" spans="1:9" ht="16" x14ac:dyDescent="0.2">
      <c r="A340" s="1" t="s">
        <v>341</v>
      </c>
      <c r="B340" s="24" t="s">
        <v>480</v>
      </c>
      <c r="C340" s="24" t="s">
        <v>477</v>
      </c>
      <c r="D340">
        <v>100</v>
      </c>
      <c r="E340">
        <v>100</v>
      </c>
      <c r="F340">
        <v>100</v>
      </c>
      <c r="G340">
        <v>75</v>
      </c>
      <c r="H340">
        <v>75</v>
      </c>
      <c r="I340">
        <v>75</v>
      </c>
    </row>
    <row r="341" spans="1:9" ht="16" x14ac:dyDescent="0.2">
      <c r="A341" s="1" t="s">
        <v>342</v>
      </c>
      <c r="B341" s="24" t="s">
        <v>480</v>
      </c>
      <c r="C341" s="24" t="s">
        <v>477</v>
      </c>
      <c r="D341">
        <v>100</v>
      </c>
      <c r="E341">
        <v>85</v>
      </c>
      <c r="F341">
        <v>100</v>
      </c>
      <c r="G341">
        <v>65</v>
      </c>
      <c r="H341">
        <v>90</v>
      </c>
      <c r="I341">
        <v>50</v>
      </c>
    </row>
    <row r="342" spans="1:9" ht="16" x14ac:dyDescent="0.2">
      <c r="A342" s="1" t="s">
        <v>343</v>
      </c>
      <c r="B342" s="24" t="s">
        <v>480</v>
      </c>
      <c r="C342" s="24" t="s">
        <v>477</v>
      </c>
      <c r="D342">
        <v>100</v>
      </c>
      <c r="E342">
        <v>100</v>
      </c>
      <c r="F342">
        <v>100</v>
      </c>
      <c r="G342">
        <v>75</v>
      </c>
      <c r="H342">
        <v>95</v>
      </c>
      <c r="I342">
        <v>50</v>
      </c>
    </row>
    <row r="343" spans="1:9" ht="16" x14ac:dyDescent="0.2">
      <c r="A343" s="1" t="s">
        <v>344</v>
      </c>
      <c r="B343" s="24" t="s">
        <v>480</v>
      </c>
      <c r="C343" s="24" t="s">
        <v>477</v>
      </c>
      <c r="D343">
        <v>100</v>
      </c>
      <c r="E343">
        <v>85</v>
      </c>
      <c r="F343">
        <v>100</v>
      </c>
      <c r="G343">
        <v>75</v>
      </c>
      <c r="H343">
        <v>75</v>
      </c>
      <c r="I343">
        <v>75</v>
      </c>
    </row>
    <row r="344" spans="1:9" ht="16" x14ac:dyDescent="0.2">
      <c r="A344" s="1" t="s">
        <v>345</v>
      </c>
      <c r="B344" s="24" t="s">
        <v>480</v>
      </c>
      <c r="C344" s="24" t="s">
        <v>477</v>
      </c>
      <c r="D344">
        <v>100</v>
      </c>
      <c r="E344">
        <v>85</v>
      </c>
      <c r="F344">
        <v>100</v>
      </c>
      <c r="G344">
        <v>65</v>
      </c>
      <c r="H344">
        <v>80</v>
      </c>
      <c r="I344">
        <v>80</v>
      </c>
    </row>
    <row r="345" spans="1:9" ht="16" x14ac:dyDescent="0.2">
      <c r="A345" s="1" t="s">
        <v>346</v>
      </c>
      <c r="B345" s="24" t="s">
        <v>480</v>
      </c>
      <c r="C345" s="24" t="s">
        <v>477</v>
      </c>
      <c r="D345">
        <v>100</v>
      </c>
      <c r="E345">
        <v>75</v>
      </c>
      <c r="F345">
        <v>50</v>
      </c>
      <c r="G345">
        <v>50</v>
      </c>
      <c r="H345">
        <v>80</v>
      </c>
      <c r="I345">
        <v>50</v>
      </c>
    </row>
    <row r="346" spans="1:9" ht="16" x14ac:dyDescent="0.2">
      <c r="A346" s="1" t="s">
        <v>347</v>
      </c>
      <c r="B346" s="24" t="s">
        <v>480</v>
      </c>
      <c r="C346" s="24" t="s">
        <v>477</v>
      </c>
      <c r="D346">
        <v>100</v>
      </c>
      <c r="E346">
        <v>80</v>
      </c>
      <c r="F346">
        <v>100</v>
      </c>
      <c r="G346">
        <v>60</v>
      </c>
      <c r="H346">
        <v>70</v>
      </c>
      <c r="I346">
        <v>50</v>
      </c>
    </row>
    <row r="347" spans="1:9" ht="16" x14ac:dyDescent="0.2">
      <c r="A347" s="1" t="s">
        <v>348</v>
      </c>
      <c r="B347" s="24" t="s">
        <v>480</v>
      </c>
      <c r="C347" s="24" t="s">
        <v>477</v>
      </c>
      <c r="D347">
        <v>100</v>
      </c>
      <c r="E347">
        <v>100</v>
      </c>
      <c r="F347">
        <v>100</v>
      </c>
      <c r="G347">
        <v>75</v>
      </c>
      <c r="H347">
        <v>75</v>
      </c>
      <c r="I347">
        <v>80</v>
      </c>
    </row>
    <row r="348" spans="1:9" ht="16" x14ac:dyDescent="0.2">
      <c r="A348" s="1" t="s">
        <v>349</v>
      </c>
      <c r="B348" s="24" t="s">
        <v>480</v>
      </c>
      <c r="C348" s="24" t="s">
        <v>477</v>
      </c>
      <c r="D348">
        <v>100</v>
      </c>
      <c r="E348">
        <v>85</v>
      </c>
      <c r="F348">
        <v>100</v>
      </c>
      <c r="G348">
        <v>65</v>
      </c>
      <c r="H348">
        <v>75</v>
      </c>
      <c r="I348">
        <v>50</v>
      </c>
    </row>
    <row r="349" spans="1:9" ht="16" x14ac:dyDescent="0.2">
      <c r="A349" s="1" t="s">
        <v>350</v>
      </c>
      <c r="B349" s="24" t="s">
        <v>480</v>
      </c>
      <c r="C349" s="24" t="s">
        <v>477</v>
      </c>
      <c r="D349">
        <v>100</v>
      </c>
      <c r="E349">
        <v>100</v>
      </c>
      <c r="F349">
        <v>100</v>
      </c>
      <c r="G349">
        <v>75</v>
      </c>
      <c r="H349">
        <v>90</v>
      </c>
      <c r="I349">
        <v>50</v>
      </c>
    </row>
    <row r="350" spans="1:9" ht="16" x14ac:dyDescent="0.2">
      <c r="A350" s="1" t="s">
        <v>351</v>
      </c>
      <c r="B350" s="24" t="s">
        <v>480</v>
      </c>
      <c r="C350" s="24" t="s">
        <v>477</v>
      </c>
      <c r="D350">
        <v>100</v>
      </c>
      <c r="E350">
        <v>85</v>
      </c>
      <c r="F350">
        <v>100</v>
      </c>
      <c r="G350">
        <v>75</v>
      </c>
      <c r="H350">
        <v>75</v>
      </c>
      <c r="I350">
        <v>50</v>
      </c>
    </row>
    <row r="351" spans="1:9" ht="16" x14ac:dyDescent="0.2">
      <c r="A351" s="1" t="s">
        <v>352</v>
      </c>
      <c r="B351" s="24" t="s">
        <v>480</v>
      </c>
      <c r="C351" s="24" t="s">
        <v>477</v>
      </c>
      <c r="D351">
        <v>100</v>
      </c>
      <c r="E351">
        <v>75</v>
      </c>
      <c r="F351">
        <v>100</v>
      </c>
      <c r="G351">
        <v>65</v>
      </c>
      <c r="H351">
        <v>75</v>
      </c>
      <c r="I351">
        <v>50</v>
      </c>
    </row>
    <row r="352" spans="1:9" ht="16" x14ac:dyDescent="0.2">
      <c r="A352" s="1" t="s">
        <v>353</v>
      </c>
      <c r="B352" s="24" t="s">
        <v>480</v>
      </c>
      <c r="C352" s="24" t="s">
        <v>477</v>
      </c>
      <c r="D352">
        <v>100</v>
      </c>
      <c r="E352">
        <v>75</v>
      </c>
      <c r="F352">
        <v>50</v>
      </c>
      <c r="G352">
        <v>50</v>
      </c>
      <c r="H352">
        <v>85</v>
      </c>
      <c r="I352">
        <v>50</v>
      </c>
    </row>
    <row r="353" spans="1:9" ht="16" x14ac:dyDescent="0.2">
      <c r="A353" s="1" t="s">
        <v>354</v>
      </c>
      <c r="B353" s="24" t="s">
        <v>480</v>
      </c>
      <c r="C353" s="24" t="s">
        <v>477</v>
      </c>
      <c r="D353">
        <v>100</v>
      </c>
      <c r="E353">
        <v>70</v>
      </c>
      <c r="F353">
        <v>100</v>
      </c>
      <c r="G353">
        <v>65</v>
      </c>
      <c r="H353">
        <v>0</v>
      </c>
      <c r="I353">
        <v>50</v>
      </c>
    </row>
    <row r="354" spans="1:9" ht="16" x14ac:dyDescent="0.2">
      <c r="A354" s="1" t="s">
        <v>355</v>
      </c>
      <c r="B354" s="24" t="s">
        <v>480</v>
      </c>
      <c r="C354" s="24" t="s">
        <v>477</v>
      </c>
      <c r="D354">
        <v>100</v>
      </c>
      <c r="E354">
        <v>85</v>
      </c>
      <c r="F354">
        <v>100</v>
      </c>
      <c r="G354">
        <v>75</v>
      </c>
      <c r="H354">
        <v>90</v>
      </c>
      <c r="I354">
        <v>80</v>
      </c>
    </row>
    <row r="355" spans="1:9" ht="16" x14ac:dyDescent="0.2">
      <c r="A355" s="1" t="s">
        <v>356</v>
      </c>
      <c r="B355" s="24" t="s">
        <v>480</v>
      </c>
      <c r="C355" s="24" t="s">
        <v>477</v>
      </c>
      <c r="D355">
        <v>100</v>
      </c>
      <c r="E355">
        <v>70</v>
      </c>
      <c r="F355">
        <v>100</v>
      </c>
      <c r="G355">
        <v>65</v>
      </c>
      <c r="H355">
        <v>75</v>
      </c>
      <c r="I355">
        <v>50</v>
      </c>
    </row>
    <row r="356" spans="1:9" ht="16" x14ac:dyDescent="0.2">
      <c r="A356" s="1" t="s">
        <v>357</v>
      </c>
      <c r="B356" s="24" t="s">
        <v>480</v>
      </c>
      <c r="C356" s="24" t="s">
        <v>477</v>
      </c>
      <c r="D356">
        <v>100</v>
      </c>
      <c r="E356">
        <v>85</v>
      </c>
      <c r="F356">
        <v>100</v>
      </c>
      <c r="G356">
        <v>75</v>
      </c>
      <c r="H356">
        <v>90</v>
      </c>
      <c r="I356">
        <v>50</v>
      </c>
    </row>
    <row r="357" spans="1:9" ht="16" x14ac:dyDescent="0.2">
      <c r="A357" s="1" t="s">
        <v>358</v>
      </c>
      <c r="B357" s="24" t="s">
        <v>480</v>
      </c>
      <c r="C357" s="24" t="s">
        <v>477</v>
      </c>
      <c r="D357">
        <v>100</v>
      </c>
      <c r="E357">
        <v>82</v>
      </c>
      <c r="F357">
        <v>100</v>
      </c>
      <c r="G357">
        <v>75</v>
      </c>
      <c r="H357">
        <v>90</v>
      </c>
      <c r="I357">
        <v>50</v>
      </c>
    </row>
    <row r="358" spans="1:9" ht="16" x14ac:dyDescent="0.2">
      <c r="A358" s="1" t="s">
        <v>359</v>
      </c>
      <c r="B358" s="24" t="s">
        <v>480</v>
      </c>
      <c r="C358" s="24" t="s">
        <v>477</v>
      </c>
      <c r="D358">
        <v>100</v>
      </c>
      <c r="E358">
        <v>85</v>
      </c>
      <c r="F358">
        <v>50</v>
      </c>
      <c r="G358">
        <v>55</v>
      </c>
      <c r="H358">
        <v>90</v>
      </c>
      <c r="I358">
        <v>50</v>
      </c>
    </row>
    <row r="359" spans="1:9" ht="16" x14ac:dyDescent="0.2">
      <c r="A359" s="1" t="s">
        <v>360</v>
      </c>
      <c r="B359" s="24" t="s">
        <v>480</v>
      </c>
      <c r="C359" s="24" t="s">
        <v>477</v>
      </c>
      <c r="D359">
        <v>100</v>
      </c>
      <c r="E359">
        <v>75</v>
      </c>
      <c r="F359">
        <v>75</v>
      </c>
      <c r="G359">
        <v>55</v>
      </c>
      <c r="H359">
        <v>75</v>
      </c>
      <c r="I359">
        <v>50</v>
      </c>
    </row>
    <row r="360" spans="1:9" ht="16" x14ac:dyDescent="0.2">
      <c r="A360" s="1" t="s">
        <v>361</v>
      </c>
      <c r="B360" s="24" t="s">
        <v>480</v>
      </c>
      <c r="C360" s="24" t="s">
        <v>477</v>
      </c>
      <c r="D360">
        <v>100</v>
      </c>
      <c r="E360">
        <v>70</v>
      </c>
      <c r="F360">
        <v>100</v>
      </c>
      <c r="G360">
        <v>50</v>
      </c>
      <c r="H360">
        <v>50</v>
      </c>
      <c r="I360">
        <v>50</v>
      </c>
    </row>
    <row r="361" spans="1:9" ht="16" x14ac:dyDescent="0.2">
      <c r="A361" s="1" t="s">
        <v>362</v>
      </c>
      <c r="B361" s="24" t="s">
        <v>481</v>
      </c>
      <c r="C361" s="24" t="s">
        <v>477</v>
      </c>
      <c r="D361">
        <v>100</v>
      </c>
      <c r="E361">
        <v>85</v>
      </c>
      <c r="F361">
        <v>33</v>
      </c>
      <c r="G361">
        <v>65</v>
      </c>
      <c r="H361">
        <v>70</v>
      </c>
      <c r="I361">
        <v>50</v>
      </c>
    </row>
    <row r="362" spans="1:9" ht="16" x14ac:dyDescent="0.2">
      <c r="A362" s="1" t="s">
        <v>363</v>
      </c>
      <c r="B362" s="24" t="s">
        <v>481</v>
      </c>
      <c r="C362" s="24" t="s">
        <v>477</v>
      </c>
      <c r="D362">
        <v>100</v>
      </c>
      <c r="E362">
        <v>70</v>
      </c>
      <c r="F362">
        <v>100</v>
      </c>
      <c r="G362">
        <v>65</v>
      </c>
      <c r="H362">
        <v>53</v>
      </c>
      <c r="I362">
        <v>50</v>
      </c>
    </row>
    <row r="363" spans="1:9" ht="16" x14ac:dyDescent="0.2">
      <c r="A363" s="1" t="s">
        <v>364</v>
      </c>
      <c r="B363" s="24" t="s">
        <v>481</v>
      </c>
      <c r="C363" s="24" t="s">
        <v>477</v>
      </c>
      <c r="D363">
        <v>100</v>
      </c>
      <c r="E363">
        <v>85</v>
      </c>
      <c r="F363">
        <v>100</v>
      </c>
      <c r="G363">
        <v>65</v>
      </c>
      <c r="H363">
        <v>60</v>
      </c>
      <c r="I363">
        <v>50</v>
      </c>
    </row>
    <row r="364" spans="1:9" ht="16" x14ac:dyDescent="0.2">
      <c r="A364" s="1" t="s">
        <v>365</v>
      </c>
      <c r="B364" s="24" t="s">
        <v>481</v>
      </c>
      <c r="C364" s="24" t="s">
        <v>477</v>
      </c>
      <c r="D364">
        <v>100</v>
      </c>
      <c r="E364">
        <v>80</v>
      </c>
      <c r="F364">
        <v>100</v>
      </c>
      <c r="G364">
        <v>65</v>
      </c>
      <c r="H364">
        <v>55</v>
      </c>
      <c r="I364">
        <v>50</v>
      </c>
    </row>
    <row r="365" spans="1:9" ht="16" x14ac:dyDescent="0.2">
      <c r="A365" s="1" t="s">
        <v>366</v>
      </c>
      <c r="B365" s="24" t="s">
        <v>481</v>
      </c>
      <c r="C365" s="24" t="s">
        <v>477</v>
      </c>
      <c r="D365">
        <v>100</v>
      </c>
      <c r="E365">
        <v>75</v>
      </c>
      <c r="F365">
        <v>50</v>
      </c>
      <c r="G365">
        <v>50</v>
      </c>
      <c r="H365">
        <v>70</v>
      </c>
      <c r="I365">
        <v>50</v>
      </c>
    </row>
    <row r="366" spans="1:9" ht="16" x14ac:dyDescent="0.2">
      <c r="A366" s="1" t="s">
        <v>367</v>
      </c>
      <c r="B366" s="24" t="s">
        <v>481</v>
      </c>
      <c r="C366" s="24" t="s">
        <v>477</v>
      </c>
      <c r="D366">
        <v>100</v>
      </c>
      <c r="E366">
        <v>60</v>
      </c>
      <c r="F366">
        <v>50</v>
      </c>
      <c r="G366">
        <v>50</v>
      </c>
      <c r="H366">
        <v>75</v>
      </c>
      <c r="I366">
        <v>50</v>
      </c>
    </row>
    <row r="367" spans="1:9" ht="16" x14ac:dyDescent="0.2">
      <c r="A367" s="1" t="s">
        <v>368</v>
      </c>
      <c r="B367" s="24" t="s">
        <v>481</v>
      </c>
      <c r="C367" s="24" t="s">
        <v>477</v>
      </c>
      <c r="D367">
        <v>100</v>
      </c>
      <c r="E367">
        <v>80</v>
      </c>
      <c r="F367">
        <v>100</v>
      </c>
      <c r="G367">
        <v>60</v>
      </c>
      <c r="H367">
        <v>50</v>
      </c>
      <c r="I367">
        <v>50</v>
      </c>
    </row>
    <row r="368" spans="1:9" ht="16" x14ac:dyDescent="0.2">
      <c r="A368" s="1" t="s">
        <v>369</v>
      </c>
      <c r="B368" s="24" t="s">
        <v>481</v>
      </c>
      <c r="C368" s="24" t="s">
        <v>477</v>
      </c>
      <c r="D368">
        <v>100</v>
      </c>
      <c r="E368">
        <v>85</v>
      </c>
      <c r="F368">
        <v>50</v>
      </c>
      <c r="G368">
        <v>65</v>
      </c>
      <c r="H368">
        <v>90</v>
      </c>
      <c r="I368">
        <v>70</v>
      </c>
    </row>
    <row r="369" spans="1:9" ht="16" x14ac:dyDescent="0.2">
      <c r="A369" s="1" t="s">
        <v>370</v>
      </c>
      <c r="B369" s="24" t="s">
        <v>481</v>
      </c>
      <c r="C369" s="24" t="s">
        <v>477</v>
      </c>
      <c r="D369">
        <v>100</v>
      </c>
      <c r="E369">
        <v>85</v>
      </c>
      <c r="F369">
        <v>100</v>
      </c>
      <c r="G369">
        <v>65</v>
      </c>
      <c r="H369">
        <v>50</v>
      </c>
      <c r="I369">
        <v>50</v>
      </c>
    </row>
    <row r="370" spans="1:9" ht="16" x14ac:dyDescent="0.2">
      <c r="A370" s="1" t="s">
        <v>371</v>
      </c>
      <c r="B370" s="24" t="s">
        <v>481</v>
      </c>
      <c r="C370" s="24" t="s">
        <v>477</v>
      </c>
      <c r="D370">
        <v>100</v>
      </c>
      <c r="E370">
        <v>85</v>
      </c>
      <c r="F370">
        <v>100</v>
      </c>
      <c r="G370">
        <v>65</v>
      </c>
      <c r="H370">
        <v>25</v>
      </c>
      <c r="I370">
        <v>50</v>
      </c>
    </row>
    <row r="371" spans="1:9" ht="16" x14ac:dyDescent="0.2">
      <c r="A371" s="1" t="s">
        <v>372</v>
      </c>
      <c r="B371" s="24" t="s">
        <v>481</v>
      </c>
      <c r="C371" s="24" t="s">
        <v>477</v>
      </c>
      <c r="D371">
        <v>100</v>
      </c>
      <c r="E371">
        <v>85</v>
      </c>
      <c r="F371">
        <v>100</v>
      </c>
      <c r="G371">
        <v>65</v>
      </c>
      <c r="H371">
        <v>0</v>
      </c>
      <c r="I371">
        <v>50</v>
      </c>
    </row>
    <row r="372" spans="1:9" ht="16" x14ac:dyDescent="0.2">
      <c r="A372" s="1" t="s">
        <v>373</v>
      </c>
      <c r="B372" s="24" t="s">
        <v>481</v>
      </c>
      <c r="C372" s="24" t="s">
        <v>477</v>
      </c>
      <c r="D372">
        <v>100</v>
      </c>
      <c r="E372">
        <v>75</v>
      </c>
      <c r="F372">
        <v>50</v>
      </c>
      <c r="G372">
        <v>50</v>
      </c>
      <c r="H372">
        <v>75</v>
      </c>
      <c r="I372">
        <v>50</v>
      </c>
    </row>
    <row r="373" spans="1:9" ht="16" x14ac:dyDescent="0.2">
      <c r="A373" s="1" t="s">
        <v>374</v>
      </c>
      <c r="B373" s="24" t="s">
        <v>481</v>
      </c>
      <c r="C373" s="24" t="s">
        <v>477</v>
      </c>
      <c r="D373">
        <v>100</v>
      </c>
      <c r="E373">
        <v>75</v>
      </c>
      <c r="F373">
        <v>50</v>
      </c>
      <c r="G373">
        <v>50</v>
      </c>
      <c r="H373">
        <v>70</v>
      </c>
      <c r="I373">
        <v>50</v>
      </c>
    </row>
    <row r="374" spans="1:9" ht="16" x14ac:dyDescent="0.2">
      <c r="A374" s="1" t="s">
        <v>375</v>
      </c>
      <c r="B374" s="24" t="s">
        <v>481</v>
      </c>
      <c r="C374" s="24" t="s">
        <v>477</v>
      </c>
      <c r="D374">
        <v>100</v>
      </c>
      <c r="E374">
        <v>70</v>
      </c>
      <c r="F374">
        <v>100</v>
      </c>
      <c r="G374">
        <v>65</v>
      </c>
      <c r="H374">
        <v>100</v>
      </c>
      <c r="I374">
        <v>50</v>
      </c>
    </row>
    <row r="375" spans="1:9" ht="16" x14ac:dyDescent="0.2">
      <c r="A375" s="1" t="s">
        <v>376</v>
      </c>
      <c r="B375" s="24" t="s">
        <v>481</v>
      </c>
      <c r="C375" s="24" t="s">
        <v>477</v>
      </c>
      <c r="D375">
        <v>100</v>
      </c>
      <c r="E375">
        <v>85</v>
      </c>
      <c r="F375">
        <v>100</v>
      </c>
      <c r="G375">
        <v>75</v>
      </c>
      <c r="H375">
        <v>50</v>
      </c>
      <c r="I375">
        <v>70</v>
      </c>
    </row>
    <row r="376" spans="1:9" ht="16" x14ac:dyDescent="0.2">
      <c r="A376" s="1" t="s">
        <v>377</v>
      </c>
      <c r="B376" s="24" t="s">
        <v>481</v>
      </c>
      <c r="C376" s="24" t="s">
        <v>477</v>
      </c>
      <c r="D376">
        <v>100</v>
      </c>
      <c r="E376">
        <v>80</v>
      </c>
      <c r="F376">
        <v>100</v>
      </c>
      <c r="G376">
        <v>65</v>
      </c>
      <c r="H376">
        <v>70</v>
      </c>
      <c r="I376">
        <v>80</v>
      </c>
    </row>
    <row r="377" spans="1:9" ht="16" x14ac:dyDescent="0.2">
      <c r="A377" s="1" t="s">
        <v>378</v>
      </c>
      <c r="B377" s="24" t="s">
        <v>481</v>
      </c>
      <c r="C377" s="24" t="s">
        <v>477</v>
      </c>
      <c r="D377">
        <v>100</v>
      </c>
      <c r="E377">
        <v>100</v>
      </c>
      <c r="F377">
        <v>100</v>
      </c>
      <c r="G377">
        <v>65</v>
      </c>
      <c r="H377">
        <v>70</v>
      </c>
      <c r="I377">
        <v>50</v>
      </c>
    </row>
    <row r="378" spans="1:9" ht="16" x14ac:dyDescent="0.2">
      <c r="A378" s="1" t="s">
        <v>379</v>
      </c>
      <c r="B378" s="24" t="s">
        <v>481</v>
      </c>
      <c r="C378" s="24" t="s">
        <v>477</v>
      </c>
      <c r="D378">
        <v>100</v>
      </c>
      <c r="E378">
        <v>85</v>
      </c>
      <c r="F378">
        <v>100</v>
      </c>
      <c r="G378">
        <v>65</v>
      </c>
      <c r="H378">
        <v>50</v>
      </c>
      <c r="I378">
        <v>70</v>
      </c>
    </row>
    <row r="379" spans="1:9" ht="16" x14ac:dyDescent="0.2">
      <c r="A379" s="1" t="s">
        <v>380</v>
      </c>
      <c r="B379" s="24" t="s">
        <v>481</v>
      </c>
      <c r="C379" s="24" t="s">
        <v>477</v>
      </c>
      <c r="D379">
        <v>100</v>
      </c>
      <c r="E379">
        <v>85</v>
      </c>
      <c r="F379">
        <v>50</v>
      </c>
      <c r="G379">
        <v>50</v>
      </c>
      <c r="H379">
        <v>80</v>
      </c>
      <c r="I379">
        <v>50</v>
      </c>
    </row>
    <row r="380" spans="1:9" ht="16" x14ac:dyDescent="0.2">
      <c r="A380" s="1" t="s">
        <v>381</v>
      </c>
      <c r="B380" s="24" t="s">
        <v>481</v>
      </c>
      <c r="C380" s="24" t="s">
        <v>477</v>
      </c>
      <c r="D380">
        <v>100</v>
      </c>
      <c r="E380">
        <v>75</v>
      </c>
      <c r="F380">
        <v>50</v>
      </c>
      <c r="G380">
        <v>55</v>
      </c>
      <c r="H380">
        <v>50</v>
      </c>
      <c r="I380">
        <v>50</v>
      </c>
    </row>
    <row r="381" spans="1:9" ht="16" x14ac:dyDescent="0.2">
      <c r="A381" s="1" t="s">
        <v>382</v>
      </c>
      <c r="B381" s="24" t="s">
        <v>481</v>
      </c>
      <c r="C381" s="24" t="s">
        <v>477</v>
      </c>
      <c r="D381">
        <v>100</v>
      </c>
      <c r="E381">
        <v>80</v>
      </c>
      <c r="F381">
        <v>100</v>
      </c>
      <c r="G381">
        <v>65</v>
      </c>
      <c r="H381">
        <v>75</v>
      </c>
      <c r="I381">
        <v>50</v>
      </c>
    </row>
    <row r="382" spans="1:9" ht="16" x14ac:dyDescent="0.2">
      <c r="A382" s="1" t="s">
        <v>383</v>
      </c>
      <c r="B382" s="24" t="s">
        <v>480</v>
      </c>
      <c r="C382" s="24" t="s">
        <v>478</v>
      </c>
      <c r="D382">
        <v>0</v>
      </c>
      <c r="E382">
        <v>0</v>
      </c>
      <c r="F382">
        <v>30</v>
      </c>
      <c r="G382">
        <v>40</v>
      </c>
      <c r="H382">
        <v>20</v>
      </c>
      <c r="I382">
        <v>50</v>
      </c>
    </row>
    <row r="383" spans="1:9" ht="16" x14ac:dyDescent="0.2">
      <c r="A383" s="1" t="s">
        <v>384</v>
      </c>
      <c r="B383" s="24" t="s">
        <v>480</v>
      </c>
      <c r="C383" s="24" t="s">
        <v>478</v>
      </c>
      <c r="D383">
        <v>0</v>
      </c>
      <c r="E383">
        <v>0</v>
      </c>
      <c r="F383">
        <v>0</v>
      </c>
      <c r="G383">
        <v>30</v>
      </c>
      <c r="H383">
        <v>25</v>
      </c>
      <c r="I383">
        <v>40</v>
      </c>
    </row>
    <row r="384" spans="1:9" ht="16" x14ac:dyDescent="0.2">
      <c r="A384" s="1" t="s">
        <v>385</v>
      </c>
      <c r="B384" s="24" t="s">
        <v>480</v>
      </c>
      <c r="C384" s="24" t="s">
        <v>478</v>
      </c>
      <c r="D384">
        <v>0</v>
      </c>
      <c r="E384">
        <v>14</v>
      </c>
      <c r="F384">
        <v>50</v>
      </c>
      <c r="G384">
        <v>40</v>
      </c>
      <c r="H384">
        <v>25</v>
      </c>
      <c r="I384">
        <v>50</v>
      </c>
    </row>
    <row r="385" spans="1:9" ht="16" x14ac:dyDescent="0.2">
      <c r="A385" s="1" t="s">
        <v>386</v>
      </c>
      <c r="B385" s="24" t="s">
        <v>480</v>
      </c>
      <c r="C385" s="24" t="s">
        <v>478</v>
      </c>
      <c r="D385">
        <v>0</v>
      </c>
      <c r="E385">
        <v>0</v>
      </c>
      <c r="F385">
        <v>0</v>
      </c>
      <c r="G385">
        <v>50</v>
      </c>
      <c r="H385">
        <v>50</v>
      </c>
      <c r="I385">
        <v>50</v>
      </c>
    </row>
    <row r="386" spans="1:9" ht="16" x14ac:dyDescent="0.2">
      <c r="A386" s="1" t="s">
        <v>387</v>
      </c>
      <c r="B386" s="24" t="s">
        <v>480</v>
      </c>
      <c r="C386" s="24" t="s">
        <v>478</v>
      </c>
      <c r="D386">
        <v>0</v>
      </c>
      <c r="E386">
        <v>0</v>
      </c>
      <c r="F386">
        <v>0</v>
      </c>
      <c r="G386">
        <v>30</v>
      </c>
      <c r="H386">
        <v>20</v>
      </c>
      <c r="I386">
        <v>30</v>
      </c>
    </row>
    <row r="387" spans="1:9" ht="16" x14ac:dyDescent="0.2">
      <c r="A387" s="1" t="s">
        <v>388</v>
      </c>
      <c r="B387" s="24" t="s">
        <v>480</v>
      </c>
      <c r="C387" s="24" t="s">
        <v>478</v>
      </c>
      <c r="D387">
        <v>0</v>
      </c>
      <c r="E387">
        <v>14</v>
      </c>
      <c r="F387">
        <v>50</v>
      </c>
      <c r="G387">
        <v>40</v>
      </c>
      <c r="H387">
        <v>50</v>
      </c>
      <c r="I387">
        <v>30</v>
      </c>
    </row>
    <row r="388" spans="1:9" ht="16" x14ac:dyDescent="0.2">
      <c r="A388" s="1" t="s">
        <v>389</v>
      </c>
      <c r="B388" s="24" t="s">
        <v>480</v>
      </c>
      <c r="C388" s="24" t="s">
        <v>478</v>
      </c>
      <c r="D388">
        <v>0</v>
      </c>
      <c r="E388">
        <v>0</v>
      </c>
      <c r="F388">
        <v>0</v>
      </c>
      <c r="G388">
        <v>40</v>
      </c>
      <c r="H388">
        <v>0</v>
      </c>
      <c r="I388">
        <v>50</v>
      </c>
    </row>
    <row r="389" spans="1:9" ht="16" x14ac:dyDescent="0.2">
      <c r="A389" s="1" t="s">
        <v>390</v>
      </c>
      <c r="B389" s="24" t="s">
        <v>480</v>
      </c>
      <c r="C389" s="24" t="s">
        <v>478</v>
      </c>
      <c r="D389">
        <v>0</v>
      </c>
      <c r="E389">
        <v>0</v>
      </c>
      <c r="F389">
        <v>0</v>
      </c>
      <c r="G389">
        <v>30</v>
      </c>
      <c r="H389">
        <v>100</v>
      </c>
      <c r="I389">
        <v>20</v>
      </c>
    </row>
    <row r="390" spans="1:9" ht="16" x14ac:dyDescent="0.2">
      <c r="A390" s="1" t="s">
        <v>391</v>
      </c>
      <c r="B390" s="24" t="s">
        <v>480</v>
      </c>
      <c r="C390" s="24" t="s">
        <v>478</v>
      </c>
      <c r="D390">
        <v>0</v>
      </c>
      <c r="E390">
        <v>14</v>
      </c>
      <c r="F390">
        <v>50</v>
      </c>
      <c r="G390">
        <v>30</v>
      </c>
      <c r="H390">
        <v>40</v>
      </c>
      <c r="I390">
        <v>40</v>
      </c>
    </row>
    <row r="391" spans="1:9" ht="16" x14ac:dyDescent="0.2">
      <c r="A391" s="1" t="s">
        <v>392</v>
      </c>
      <c r="B391" s="24" t="s">
        <v>481</v>
      </c>
      <c r="C391" s="24" t="s">
        <v>478</v>
      </c>
      <c r="D391">
        <v>0</v>
      </c>
      <c r="E391">
        <v>14</v>
      </c>
      <c r="F391">
        <v>0</v>
      </c>
      <c r="G391">
        <v>20</v>
      </c>
      <c r="H391">
        <v>0</v>
      </c>
      <c r="I391">
        <v>20</v>
      </c>
    </row>
    <row r="392" spans="1:9" ht="16" x14ac:dyDescent="0.2">
      <c r="A392" s="1" t="s">
        <v>393</v>
      </c>
      <c r="B392" s="24" t="s">
        <v>481</v>
      </c>
      <c r="C392" s="24" t="s">
        <v>478</v>
      </c>
      <c r="D392">
        <v>0</v>
      </c>
      <c r="E392">
        <v>0</v>
      </c>
      <c r="F392">
        <v>0</v>
      </c>
      <c r="G392">
        <v>20</v>
      </c>
      <c r="H392">
        <v>0</v>
      </c>
      <c r="I392">
        <v>10</v>
      </c>
    </row>
    <row r="393" spans="1:9" ht="16" x14ac:dyDescent="0.2">
      <c r="A393" s="1" t="s">
        <v>394</v>
      </c>
      <c r="B393" s="24" t="s">
        <v>481</v>
      </c>
      <c r="C393" s="24" t="s">
        <v>478</v>
      </c>
      <c r="D393">
        <v>0</v>
      </c>
      <c r="E393">
        <v>14</v>
      </c>
      <c r="F393">
        <v>0</v>
      </c>
      <c r="G393">
        <v>30</v>
      </c>
      <c r="H393">
        <v>20</v>
      </c>
      <c r="I393">
        <v>30</v>
      </c>
    </row>
    <row r="394" spans="1:9" ht="16" x14ac:dyDescent="0.2">
      <c r="A394" s="1" t="s">
        <v>395</v>
      </c>
      <c r="B394" s="24" t="s">
        <v>481</v>
      </c>
      <c r="C394" s="24" t="s">
        <v>478</v>
      </c>
      <c r="D394">
        <v>0</v>
      </c>
      <c r="E394">
        <v>20</v>
      </c>
      <c r="F394">
        <v>0</v>
      </c>
      <c r="G394">
        <v>30</v>
      </c>
      <c r="H394">
        <v>20</v>
      </c>
      <c r="I394">
        <v>40</v>
      </c>
    </row>
    <row r="395" spans="1:9" ht="16" x14ac:dyDescent="0.2">
      <c r="A395" s="1" t="s">
        <v>396</v>
      </c>
      <c r="B395" s="24" t="s">
        <v>481</v>
      </c>
      <c r="C395" s="24" t="s">
        <v>478</v>
      </c>
      <c r="D395">
        <v>0</v>
      </c>
      <c r="E395">
        <v>0</v>
      </c>
      <c r="F395">
        <v>0</v>
      </c>
      <c r="G395">
        <v>20</v>
      </c>
      <c r="H395">
        <v>20</v>
      </c>
      <c r="I395">
        <v>20</v>
      </c>
    </row>
    <row r="396" spans="1:9" ht="16" x14ac:dyDescent="0.2">
      <c r="A396" s="1" t="s">
        <v>397</v>
      </c>
      <c r="B396" s="24" t="s">
        <v>481</v>
      </c>
      <c r="C396" s="24" t="s">
        <v>478</v>
      </c>
      <c r="D396">
        <v>0</v>
      </c>
      <c r="E396">
        <v>14</v>
      </c>
      <c r="F396">
        <v>0</v>
      </c>
      <c r="G396">
        <v>30</v>
      </c>
      <c r="H396">
        <v>5</v>
      </c>
      <c r="I396">
        <v>20</v>
      </c>
    </row>
    <row r="397" spans="1:9" ht="16" x14ac:dyDescent="0.2">
      <c r="A397" s="1" t="s">
        <v>398</v>
      </c>
      <c r="B397" s="24" t="s">
        <v>481</v>
      </c>
      <c r="C397" s="24" t="s">
        <v>478</v>
      </c>
      <c r="D397">
        <v>0</v>
      </c>
      <c r="E397">
        <v>0</v>
      </c>
      <c r="F397">
        <v>0</v>
      </c>
      <c r="G397">
        <v>20</v>
      </c>
      <c r="H397">
        <v>0</v>
      </c>
      <c r="I397">
        <v>20</v>
      </c>
    </row>
    <row r="398" spans="1:9" ht="16" x14ac:dyDescent="0.2">
      <c r="A398" s="1" t="s">
        <v>399</v>
      </c>
      <c r="B398" s="24" t="s">
        <v>481</v>
      </c>
      <c r="C398" s="24" t="s">
        <v>478</v>
      </c>
      <c r="D398">
        <v>0</v>
      </c>
      <c r="E398">
        <v>0</v>
      </c>
      <c r="F398">
        <v>0</v>
      </c>
      <c r="G398">
        <v>15</v>
      </c>
      <c r="H398">
        <v>20</v>
      </c>
      <c r="I398">
        <v>10</v>
      </c>
    </row>
    <row r="399" spans="1:9" ht="16" x14ac:dyDescent="0.2">
      <c r="A399" s="1" t="s">
        <v>400</v>
      </c>
      <c r="B399" s="24" t="s">
        <v>481</v>
      </c>
      <c r="C399" s="24" t="s">
        <v>478</v>
      </c>
      <c r="D399">
        <v>0</v>
      </c>
      <c r="E399">
        <v>14</v>
      </c>
      <c r="F399">
        <v>0</v>
      </c>
      <c r="G399">
        <v>30</v>
      </c>
      <c r="H399">
        <v>0</v>
      </c>
      <c r="I399">
        <v>20</v>
      </c>
    </row>
    <row r="400" spans="1:9" ht="16" x14ac:dyDescent="0.2">
      <c r="A400" s="1" t="s">
        <v>401</v>
      </c>
      <c r="B400" s="24" t="s">
        <v>480</v>
      </c>
      <c r="C400" s="24" t="s">
        <v>478</v>
      </c>
      <c r="D400">
        <v>100</v>
      </c>
      <c r="E400">
        <v>74</v>
      </c>
      <c r="F400">
        <v>75</v>
      </c>
      <c r="G400">
        <v>50</v>
      </c>
      <c r="H400">
        <v>70</v>
      </c>
      <c r="I400">
        <v>50</v>
      </c>
    </row>
    <row r="401" spans="1:9" ht="16" x14ac:dyDescent="0.2">
      <c r="A401" s="1" t="s">
        <v>402</v>
      </c>
      <c r="B401" s="24" t="s">
        <v>480</v>
      </c>
      <c r="C401" s="24" t="s">
        <v>478</v>
      </c>
      <c r="D401">
        <v>100</v>
      </c>
      <c r="E401">
        <v>75</v>
      </c>
      <c r="F401">
        <v>95</v>
      </c>
      <c r="G401">
        <v>50</v>
      </c>
      <c r="H401">
        <v>60</v>
      </c>
      <c r="I401">
        <v>80</v>
      </c>
    </row>
    <row r="402" spans="1:9" ht="16" x14ac:dyDescent="0.2">
      <c r="A402" s="1" t="s">
        <v>403</v>
      </c>
      <c r="B402" s="24" t="s">
        <v>480</v>
      </c>
      <c r="C402" s="24" t="s">
        <v>478</v>
      </c>
      <c r="D402">
        <v>100</v>
      </c>
      <c r="E402">
        <v>0</v>
      </c>
      <c r="F402">
        <v>50</v>
      </c>
      <c r="G402">
        <v>40</v>
      </c>
      <c r="H402">
        <v>85</v>
      </c>
      <c r="I402">
        <v>50</v>
      </c>
    </row>
    <row r="403" spans="1:9" ht="16" x14ac:dyDescent="0.2">
      <c r="A403" s="1" t="s">
        <v>404</v>
      </c>
      <c r="B403" s="24" t="s">
        <v>480</v>
      </c>
      <c r="C403" s="24" t="s">
        <v>478</v>
      </c>
      <c r="D403">
        <v>100</v>
      </c>
      <c r="E403">
        <v>64</v>
      </c>
      <c r="F403">
        <v>75</v>
      </c>
      <c r="G403">
        <v>55</v>
      </c>
      <c r="H403">
        <v>70</v>
      </c>
      <c r="I403">
        <v>50</v>
      </c>
    </row>
    <row r="404" spans="1:9" ht="16" x14ac:dyDescent="0.2">
      <c r="A404" s="1" t="s">
        <v>405</v>
      </c>
      <c r="B404" s="24" t="s">
        <v>480</v>
      </c>
      <c r="C404" s="24" t="s">
        <v>478</v>
      </c>
      <c r="D404">
        <v>100</v>
      </c>
      <c r="E404">
        <v>80</v>
      </c>
      <c r="F404">
        <v>80</v>
      </c>
      <c r="G404">
        <v>65</v>
      </c>
      <c r="H404">
        <v>50</v>
      </c>
      <c r="I404">
        <v>90</v>
      </c>
    </row>
    <row r="405" spans="1:9" ht="16" x14ac:dyDescent="0.2">
      <c r="A405" s="1" t="s">
        <v>406</v>
      </c>
      <c r="B405" s="24" t="s">
        <v>480</v>
      </c>
      <c r="C405" s="24" t="s">
        <v>478</v>
      </c>
      <c r="D405">
        <v>100</v>
      </c>
      <c r="E405">
        <v>0</v>
      </c>
      <c r="F405">
        <v>50</v>
      </c>
      <c r="G405">
        <v>30</v>
      </c>
      <c r="H405">
        <v>0</v>
      </c>
      <c r="I405">
        <v>50</v>
      </c>
    </row>
    <row r="406" spans="1:9" ht="16" x14ac:dyDescent="0.2">
      <c r="A406" s="1" t="s">
        <v>407</v>
      </c>
      <c r="B406" s="24" t="s">
        <v>480</v>
      </c>
      <c r="C406" s="24" t="s">
        <v>478</v>
      </c>
      <c r="D406">
        <v>100</v>
      </c>
      <c r="E406">
        <v>85</v>
      </c>
      <c r="F406">
        <v>70</v>
      </c>
      <c r="G406">
        <v>45</v>
      </c>
      <c r="H406">
        <v>75</v>
      </c>
      <c r="I406">
        <v>50</v>
      </c>
    </row>
    <row r="407" spans="1:9" ht="16" x14ac:dyDescent="0.2">
      <c r="A407" s="1" t="s">
        <v>408</v>
      </c>
      <c r="B407" s="24" t="s">
        <v>480</v>
      </c>
      <c r="C407" s="24" t="s">
        <v>478</v>
      </c>
      <c r="D407">
        <v>100</v>
      </c>
      <c r="E407">
        <v>80</v>
      </c>
      <c r="F407">
        <v>80</v>
      </c>
      <c r="G407">
        <v>55</v>
      </c>
      <c r="H407">
        <v>75</v>
      </c>
      <c r="I407">
        <v>80</v>
      </c>
    </row>
    <row r="408" spans="1:9" ht="16" x14ac:dyDescent="0.2">
      <c r="A408" s="1" t="s">
        <v>409</v>
      </c>
      <c r="B408" s="24" t="s">
        <v>480</v>
      </c>
      <c r="C408" s="24" t="s">
        <v>478</v>
      </c>
      <c r="D408">
        <v>100</v>
      </c>
      <c r="E408">
        <v>0</v>
      </c>
      <c r="F408">
        <v>50</v>
      </c>
      <c r="G408">
        <v>30</v>
      </c>
      <c r="H408">
        <v>50</v>
      </c>
      <c r="I408">
        <v>50</v>
      </c>
    </row>
    <row r="409" spans="1:9" ht="16" x14ac:dyDescent="0.2">
      <c r="A409" s="1" t="s">
        <v>410</v>
      </c>
      <c r="B409" s="24" t="s">
        <v>481</v>
      </c>
      <c r="C409" s="24" t="s">
        <v>478</v>
      </c>
      <c r="D409">
        <v>100</v>
      </c>
      <c r="E409">
        <v>25</v>
      </c>
      <c r="F409">
        <v>75</v>
      </c>
      <c r="G409">
        <v>45</v>
      </c>
      <c r="H409">
        <v>50</v>
      </c>
      <c r="I409">
        <v>50</v>
      </c>
    </row>
    <row r="410" spans="1:9" ht="16" x14ac:dyDescent="0.2">
      <c r="A410" s="1" t="s">
        <v>411</v>
      </c>
      <c r="B410" s="24" t="s">
        <v>481</v>
      </c>
      <c r="C410" s="24" t="s">
        <v>478</v>
      </c>
      <c r="D410">
        <v>100</v>
      </c>
      <c r="E410">
        <v>80</v>
      </c>
      <c r="F410">
        <v>80</v>
      </c>
      <c r="G410">
        <v>65</v>
      </c>
      <c r="H410">
        <v>75</v>
      </c>
      <c r="I410">
        <v>80</v>
      </c>
    </row>
    <row r="411" spans="1:9" ht="16" x14ac:dyDescent="0.2">
      <c r="A411" s="1" t="s">
        <v>412</v>
      </c>
      <c r="B411" s="24" t="s">
        <v>481</v>
      </c>
      <c r="C411" s="24" t="s">
        <v>478</v>
      </c>
      <c r="D411">
        <v>100</v>
      </c>
      <c r="E411">
        <v>80</v>
      </c>
      <c r="F411">
        <v>100</v>
      </c>
      <c r="G411">
        <v>65</v>
      </c>
      <c r="H411">
        <v>75</v>
      </c>
      <c r="I411">
        <v>50</v>
      </c>
    </row>
    <row r="412" spans="1:9" ht="16" x14ac:dyDescent="0.2">
      <c r="A412" s="1" t="s">
        <v>413</v>
      </c>
      <c r="B412" s="24" t="s">
        <v>481</v>
      </c>
      <c r="C412" s="24" t="s">
        <v>478</v>
      </c>
      <c r="D412">
        <v>100</v>
      </c>
      <c r="E412">
        <v>85</v>
      </c>
      <c r="F412">
        <v>50</v>
      </c>
      <c r="G412">
        <v>55</v>
      </c>
      <c r="H412">
        <v>70</v>
      </c>
      <c r="I412">
        <v>50</v>
      </c>
    </row>
    <row r="413" spans="1:9" ht="16" x14ac:dyDescent="0.2">
      <c r="A413" s="1" t="s">
        <v>414</v>
      </c>
      <c r="B413" s="24" t="s">
        <v>481</v>
      </c>
      <c r="C413" s="24" t="s">
        <v>478</v>
      </c>
      <c r="D413">
        <v>100</v>
      </c>
      <c r="E413">
        <v>80</v>
      </c>
      <c r="F413">
        <v>80</v>
      </c>
      <c r="G413">
        <v>65</v>
      </c>
      <c r="H413">
        <v>80</v>
      </c>
      <c r="I413">
        <v>90</v>
      </c>
    </row>
    <row r="414" spans="1:9" ht="16" x14ac:dyDescent="0.2">
      <c r="A414" s="1" t="s">
        <v>415</v>
      </c>
      <c r="B414" s="24" t="s">
        <v>481</v>
      </c>
      <c r="C414" s="24" t="s">
        <v>478</v>
      </c>
      <c r="D414">
        <v>100</v>
      </c>
      <c r="E414">
        <v>60</v>
      </c>
      <c r="F414">
        <v>50</v>
      </c>
      <c r="G414">
        <v>55</v>
      </c>
      <c r="H414">
        <v>75</v>
      </c>
      <c r="I414">
        <v>60</v>
      </c>
    </row>
    <row r="415" spans="1:9" ht="16" x14ac:dyDescent="0.2">
      <c r="A415" s="1" t="s">
        <v>416</v>
      </c>
      <c r="B415" s="24" t="s">
        <v>481</v>
      </c>
      <c r="C415" s="24" t="s">
        <v>478</v>
      </c>
      <c r="D415">
        <v>100</v>
      </c>
      <c r="E415">
        <v>85</v>
      </c>
      <c r="F415">
        <v>70</v>
      </c>
      <c r="G415">
        <v>40</v>
      </c>
      <c r="H415">
        <v>20</v>
      </c>
      <c r="I415">
        <v>50</v>
      </c>
    </row>
    <row r="416" spans="1:9" ht="16" x14ac:dyDescent="0.2">
      <c r="A416" s="1" t="s">
        <v>417</v>
      </c>
      <c r="B416" s="24" t="s">
        <v>481</v>
      </c>
      <c r="C416" s="24" t="s">
        <v>478</v>
      </c>
      <c r="D416">
        <v>100</v>
      </c>
      <c r="E416">
        <v>80</v>
      </c>
      <c r="F416">
        <v>80</v>
      </c>
      <c r="G416">
        <v>65</v>
      </c>
      <c r="H416">
        <v>65</v>
      </c>
      <c r="I416">
        <v>80</v>
      </c>
    </row>
    <row r="417" spans="1:9" ht="16" x14ac:dyDescent="0.2">
      <c r="A417" s="1" t="s">
        <v>418</v>
      </c>
      <c r="B417" s="24" t="s">
        <v>481</v>
      </c>
      <c r="C417" s="24" t="s">
        <v>478</v>
      </c>
      <c r="D417">
        <v>100</v>
      </c>
      <c r="E417">
        <v>50</v>
      </c>
      <c r="F417">
        <v>50</v>
      </c>
      <c r="G417">
        <v>45</v>
      </c>
      <c r="H417">
        <v>75</v>
      </c>
      <c r="I417">
        <v>75</v>
      </c>
    </row>
    <row r="418" spans="1:9" ht="16" x14ac:dyDescent="0.2">
      <c r="A418" s="1" t="s">
        <v>419</v>
      </c>
      <c r="B418" s="24" t="s">
        <v>480</v>
      </c>
      <c r="C418" s="24" t="s">
        <v>479</v>
      </c>
      <c r="D418">
        <v>0</v>
      </c>
      <c r="E418">
        <v>25</v>
      </c>
      <c r="F418">
        <v>50</v>
      </c>
      <c r="G418">
        <v>50</v>
      </c>
      <c r="H418">
        <v>80</v>
      </c>
      <c r="I418">
        <v>50</v>
      </c>
    </row>
    <row r="419" spans="1:9" ht="32" x14ac:dyDescent="0.2">
      <c r="A419" s="1" t="s">
        <v>420</v>
      </c>
      <c r="B419" s="24" t="s">
        <v>480</v>
      </c>
      <c r="C419" s="24" t="s">
        <v>479</v>
      </c>
      <c r="D419">
        <v>0</v>
      </c>
      <c r="E419">
        <v>14</v>
      </c>
      <c r="F419">
        <v>0</v>
      </c>
      <c r="G419">
        <v>30</v>
      </c>
      <c r="H419">
        <v>30</v>
      </c>
      <c r="I419">
        <v>30</v>
      </c>
    </row>
    <row r="420" spans="1:9" ht="16" x14ac:dyDescent="0.2">
      <c r="A420" s="1" t="s">
        <v>421</v>
      </c>
      <c r="B420" s="24" t="s">
        <v>480</v>
      </c>
      <c r="C420" s="24" t="s">
        <v>479</v>
      </c>
      <c r="D420">
        <v>0</v>
      </c>
      <c r="E420">
        <v>25</v>
      </c>
      <c r="F420">
        <v>50</v>
      </c>
      <c r="G420">
        <v>45</v>
      </c>
      <c r="H420">
        <v>20</v>
      </c>
      <c r="I420">
        <v>50</v>
      </c>
    </row>
    <row r="421" spans="1:9" ht="16" x14ac:dyDescent="0.2">
      <c r="A421" s="1" t="s">
        <v>422</v>
      </c>
      <c r="B421" s="24" t="s">
        <v>480</v>
      </c>
      <c r="C421" s="24" t="s">
        <v>479</v>
      </c>
      <c r="D421">
        <v>0</v>
      </c>
      <c r="E421">
        <v>14</v>
      </c>
      <c r="F421">
        <v>50</v>
      </c>
      <c r="G421">
        <v>45</v>
      </c>
      <c r="H421">
        <v>55</v>
      </c>
      <c r="I421">
        <v>50</v>
      </c>
    </row>
    <row r="422" spans="1:9" ht="32" x14ac:dyDescent="0.2">
      <c r="A422" s="1" t="s">
        <v>423</v>
      </c>
      <c r="B422" s="24" t="s">
        <v>480</v>
      </c>
      <c r="C422" s="24" t="s">
        <v>479</v>
      </c>
      <c r="D422">
        <v>0</v>
      </c>
      <c r="E422">
        <v>14</v>
      </c>
      <c r="F422">
        <v>0</v>
      </c>
      <c r="G422">
        <v>35</v>
      </c>
      <c r="H422">
        <v>20</v>
      </c>
      <c r="I422">
        <v>30</v>
      </c>
    </row>
    <row r="423" spans="1:9" ht="16" x14ac:dyDescent="0.2">
      <c r="A423" s="1" t="s">
        <v>424</v>
      </c>
      <c r="B423" s="24" t="s">
        <v>480</v>
      </c>
      <c r="C423" s="24" t="s">
        <v>479</v>
      </c>
      <c r="D423">
        <v>0</v>
      </c>
      <c r="E423">
        <v>34</v>
      </c>
      <c r="F423">
        <v>50</v>
      </c>
      <c r="G423">
        <v>50</v>
      </c>
      <c r="H423">
        <v>72</v>
      </c>
      <c r="I423">
        <v>50</v>
      </c>
    </row>
    <row r="424" spans="1:9" ht="16" x14ac:dyDescent="0.2">
      <c r="A424" s="1" t="s">
        <v>425</v>
      </c>
      <c r="B424" s="24" t="s">
        <v>480</v>
      </c>
      <c r="C424" s="24" t="s">
        <v>479</v>
      </c>
      <c r="D424">
        <v>0</v>
      </c>
      <c r="E424">
        <v>25</v>
      </c>
      <c r="F424">
        <v>50</v>
      </c>
      <c r="G424">
        <v>45</v>
      </c>
      <c r="H424">
        <v>75</v>
      </c>
      <c r="I424">
        <v>40</v>
      </c>
    </row>
    <row r="425" spans="1:9" ht="32" x14ac:dyDescent="0.2">
      <c r="A425" s="1" t="s">
        <v>426</v>
      </c>
      <c r="B425" s="24" t="s">
        <v>480</v>
      </c>
      <c r="C425" s="24" t="s">
        <v>479</v>
      </c>
      <c r="D425">
        <v>0</v>
      </c>
      <c r="E425">
        <v>14</v>
      </c>
      <c r="F425">
        <v>0</v>
      </c>
      <c r="G425">
        <v>30</v>
      </c>
      <c r="H425">
        <v>40</v>
      </c>
      <c r="I425">
        <v>20</v>
      </c>
    </row>
    <row r="426" spans="1:9" ht="16" x14ac:dyDescent="0.2">
      <c r="A426" s="1" t="s">
        <v>427</v>
      </c>
      <c r="B426" s="24" t="s">
        <v>480</v>
      </c>
      <c r="C426" s="24" t="s">
        <v>479</v>
      </c>
      <c r="D426">
        <v>0</v>
      </c>
      <c r="E426">
        <v>43</v>
      </c>
      <c r="F426">
        <v>50</v>
      </c>
      <c r="G426">
        <v>45</v>
      </c>
      <c r="H426">
        <v>70</v>
      </c>
      <c r="I426">
        <v>50</v>
      </c>
    </row>
    <row r="427" spans="1:9" ht="16" x14ac:dyDescent="0.2">
      <c r="A427" s="1" t="s">
        <v>428</v>
      </c>
      <c r="B427" s="24" t="s">
        <v>481</v>
      </c>
      <c r="C427" s="24" t="s">
        <v>479</v>
      </c>
      <c r="D427">
        <v>0</v>
      </c>
      <c r="E427">
        <v>14</v>
      </c>
      <c r="F427">
        <v>0</v>
      </c>
      <c r="G427">
        <v>20</v>
      </c>
      <c r="H427">
        <v>40</v>
      </c>
      <c r="I427">
        <v>20</v>
      </c>
    </row>
    <row r="428" spans="1:9" ht="32" x14ac:dyDescent="0.2">
      <c r="A428" s="1" t="s">
        <v>429</v>
      </c>
      <c r="B428" s="24" t="s">
        <v>481</v>
      </c>
      <c r="C428" s="24" t="s">
        <v>479</v>
      </c>
      <c r="D428">
        <v>0</v>
      </c>
      <c r="E428">
        <v>14</v>
      </c>
      <c r="F428">
        <v>0</v>
      </c>
      <c r="G428">
        <v>15</v>
      </c>
      <c r="H428">
        <v>0</v>
      </c>
      <c r="I428">
        <v>20</v>
      </c>
    </row>
    <row r="429" spans="1:9" ht="16" x14ac:dyDescent="0.2">
      <c r="A429" s="1" t="s">
        <v>430</v>
      </c>
      <c r="B429" s="24" t="s">
        <v>481</v>
      </c>
      <c r="C429" s="24" t="s">
        <v>479</v>
      </c>
      <c r="D429">
        <v>0</v>
      </c>
      <c r="E429">
        <v>14</v>
      </c>
      <c r="F429">
        <v>0</v>
      </c>
      <c r="G429">
        <v>30</v>
      </c>
      <c r="H429">
        <v>50</v>
      </c>
      <c r="I429">
        <v>40</v>
      </c>
    </row>
    <row r="430" spans="1:9" ht="16" x14ac:dyDescent="0.2">
      <c r="A430" s="1" t="s">
        <v>431</v>
      </c>
      <c r="B430" s="24" t="s">
        <v>481</v>
      </c>
      <c r="C430" s="24" t="s">
        <v>479</v>
      </c>
      <c r="D430">
        <v>0</v>
      </c>
      <c r="E430">
        <v>25</v>
      </c>
      <c r="F430">
        <v>0</v>
      </c>
      <c r="G430">
        <v>30</v>
      </c>
      <c r="H430">
        <v>50</v>
      </c>
      <c r="I430">
        <v>20</v>
      </c>
    </row>
    <row r="431" spans="1:9" ht="32" x14ac:dyDescent="0.2">
      <c r="A431" s="1" t="s">
        <v>432</v>
      </c>
      <c r="B431" s="24" t="s">
        <v>481</v>
      </c>
      <c r="C431" s="24" t="s">
        <v>479</v>
      </c>
      <c r="D431">
        <v>0</v>
      </c>
      <c r="E431">
        <v>14</v>
      </c>
      <c r="F431">
        <v>0</v>
      </c>
      <c r="G431">
        <v>20</v>
      </c>
      <c r="H431">
        <v>67</v>
      </c>
      <c r="I431">
        <v>20</v>
      </c>
    </row>
    <row r="432" spans="1:9" ht="16" x14ac:dyDescent="0.2">
      <c r="A432" s="1" t="s">
        <v>433</v>
      </c>
      <c r="B432" s="24" t="s">
        <v>481</v>
      </c>
      <c r="C432" s="24" t="s">
        <v>479</v>
      </c>
      <c r="D432">
        <v>0</v>
      </c>
      <c r="E432">
        <v>14</v>
      </c>
      <c r="F432">
        <v>0</v>
      </c>
      <c r="G432">
        <v>30</v>
      </c>
      <c r="H432">
        <v>40</v>
      </c>
      <c r="I432">
        <v>40</v>
      </c>
    </row>
    <row r="433" spans="1:9" ht="16" x14ac:dyDescent="0.2">
      <c r="A433" s="1" t="s">
        <v>434</v>
      </c>
      <c r="B433" s="24" t="s">
        <v>481</v>
      </c>
      <c r="C433" s="24" t="s">
        <v>479</v>
      </c>
      <c r="D433">
        <v>0</v>
      </c>
      <c r="E433">
        <v>25</v>
      </c>
      <c r="F433">
        <v>0</v>
      </c>
      <c r="G433">
        <v>30</v>
      </c>
      <c r="H433">
        <v>75</v>
      </c>
      <c r="I433">
        <v>20</v>
      </c>
    </row>
    <row r="434" spans="1:9" ht="32" x14ac:dyDescent="0.2">
      <c r="A434" s="1" t="s">
        <v>435</v>
      </c>
      <c r="B434" s="24" t="s">
        <v>481</v>
      </c>
      <c r="C434" s="24" t="s">
        <v>479</v>
      </c>
      <c r="D434">
        <v>0</v>
      </c>
      <c r="E434">
        <v>14</v>
      </c>
      <c r="F434">
        <v>0</v>
      </c>
      <c r="G434">
        <v>20</v>
      </c>
      <c r="H434">
        <v>80</v>
      </c>
      <c r="I434">
        <v>10</v>
      </c>
    </row>
    <row r="435" spans="1:9" ht="16" x14ac:dyDescent="0.2">
      <c r="A435" s="1" t="s">
        <v>436</v>
      </c>
      <c r="B435" s="24" t="s">
        <v>481</v>
      </c>
      <c r="C435" s="24" t="s">
        <v>479</v>
      </c>
      <c r="D435">
        <v>0</v>
      </c>
      <c r="E435">
        <v>25</v>
      </c>
      <c r="F435">
        <v>50</v>
      </c>
      <c r="G435">
        <v>40</v>
      </c>
      <c r="H435">
        <v>20</v>
      </c>
      <c r="I435">
        <v>40</v>
      </c>
    </row>
    <row r="436" spans="1:9" ht="16" x14ac:dyDescent="0.2">
      <c r="A436" s="1" t="s">
        <v>437</v>
      </c>
      <c r="B436" s="24" t="s">
        <v>480</v>
      </c>
      <c r="C436" s="24" t="s">
        <v>479</v>
      </c>
      <c r="D436">
        <v>100</v>
      </c>
      <c r="E436">
        <v>74</v>
      </c>
      <c r="F436">
        <v>100</v>
      </c>
      <c r="G436">
        <v>60</v>
      </c>
      <c r="H436">
        <v>90</v>
      </c>
      <c r="I436">
        <v>50</v>
      </c>
    </row>
    <row r="437" spans="1:9" ht="32" x14ac:dyDescent="0.2">
      <c r="A437" s="1" t="s">
        <v>438</v>
      </c>
      <c r="B437" s="24" t="s">
        <v>480</v>
      </c>
      <c r="C437" s="24" t="s">
        <v>479</v>
      </c>
      <c r="D437">
        <v>100</v>
      </c>
      <c r="E437">
        <v>82</v>
      </c>
      <c r="F437">
        <v>100</v>
      </c>
      <c r="G437">
        <v>65</v>
      </c>
      <c r="H437">
        <v>80</v>
      </c>
      <c r="I437">
        <v>50</v>
      </c>
    </row>
    <row r="438" spans="1:9" ht="16" x14ac:dyDescent="0.2">
      <c r="A438" s="1" t="s">
        <v>439</v>
      </c>
      <c r="B438" s="24" t="s">
        <v>480</v>
      </c>
      <c r="C438" s="24" t="s">
        <v>479</v>
      </c>
      <c r="D438">
        <v>100</v>
      </c>
      <c r="E438">
        <v>80</v>
      </c>
      <c r="F438">
        <v>100</v>
      </c>
      <c r="G438">
        <v>60</v>
      </c>
      <c r="H438">
        <v>75</v>
      </c>
      <c r="I438">
        <v>50</v>
      </c>
    </row>
    <row r="439" spans="1:9" ht="16" x14ac:dyDescent="0.2">
      <c r="A439" s="1" t="s">
        <v>440</v>
      </c>
      <c r="B439" s="24" t="s">
        <v>480</v>
      </c>
      <c r="C439" s="24" t="s">
        <v>479</v>
      </c>
      <c r="D439">
        <v>100</v>
      </c>
      <c r="E439">
        <v>82</v>
      </c>
      <c r="F439">
        <v>100</v>
      </c>
      <c r="G439">
        <v>65</v>
      </c>
      <c r="H439">
        <v>75</v>
      </c>
      <c r="I439">
        <v>50</v>
      </c>
    </row>
    <row r="440" spans="1:9" ht="32" x14ac:dyDescent="0.2">
      <c r="A440" s="1" t="s">
        <v>441</v>
      </c>
      <c r="B440" s="24" t="s">
        <v>480</v>
      </c>
      <c r="C440" s="24" t="s">
        <v>479</v>
      </c>
      <c r="D440">
        <v>100</v>
      </c>
      <c r="E440">
        <v>82</v>
      </c>
      <c r="F440">
        <v>100</v>
      </c>
      <c r="G440">
        <v>65</v>
      </c>
      <c r="H440">
        <v>80</v>
      </c>
      <c r="I440">
        <v>50</v>
      </c>
    </row>
    <row r="441" spans="1:9" ht="16" x14ac:dyDescent="0.2">
      <c r="A441" s="1" t="s">
        <v>442</v>
      </c>
      <c r="B441" s="24" t="s">
        <v>480</v>
      </c>
      <c r="C441" s="24" t="s">
        <v>479</v>
      </c>
      <c r="D441">
        <v>100</v>
      </c>
      <c r="E441">
        <v>0</v>
      </c>
      <c r="F441">
        <v>100</v>
      </c>
      <c r="G441">
        <v>65</v>
      </c>
      <c r="H441">
        <v>50</v>
      </c>
      <c r="I441">
        <v>50</v>
      </c>
    </row>
    <row r="442" spans="1:9" ht="16" x14ac:dyDescent="0.2">
      <c r="A442" s="1" t="s">
        <v>443</v>
      </c>
      <c r="B442" s="24" t="s">
        <v>480</v>
      </c>
      <c r="C442" s="24" t="s">
        <v>479</v>
      </c>
      <c r="D442">
        <v>100</v>
      </c>
      <c r="E442">
        <v>64</v>
      </c>
      <c r="F442">
        <v>100</v>
      </c>
      <c r="G442">
        <v>65</v>
      </c>
      <c r="H442">
        <v>70</v>
      </c>
      <c r="I442">
        <v>50</v>
      </c>
    </row>
    <row r="443" spans="1:9" ht="32" x14ac:dyDescent="0.2">
      <c r="A443" s="1" t="s">
        <v>444</v>
      </c>
      <c r="B443" s="24" t="s">
        <v>480</v>
      </c>
      <c r="C443" s="24" t="s">
        <v>479</v>
      </c>
      <c r="D443">
        <v>100</v>
      </c>
      <c r="E443">
        <v>82</v>
      </c>
      <c r="F443">
        <v>100</v>
      </c>
      <c r="G443">
        <v>65</v>
      </c>
      <c r="H443">
        <v>65</v>
      </c>
      <c r="I443">
        <v>50</v>
      </c>
    </row>
    <row r="444" spans="1:9" ht="16" x14ac:dyDescent="0.2">
      <c r="A444" s="1" t="s">
        <v>445</v>
      </c>
      <c r="B444" s="24" t="s">
        <v>480</v>
      </c>
      <c r="C444" s="24" t="s">
        <v>479</v>
      </c>
      <c r="D444">
        <v>100</v>
      </c>
      <c r="E444">
        <v>0</v>
      </c>
      <c r="F444">
        <v>100</v>
      </c>
      <c r="G444">
        <v>65</v>
      </c>
      <c r="H444">
        <v>75</v>
      </c>
      <c r="I444">
        <v>50</v>
      </c>
    </row>
    <row r="445" spans="1:9" ht="16" x14ac:dyDescent="0.2">
      <c r="A445" s="1" t="s">
        <v>446</v>
      </c>
      <c r="B445" s="24" t="s">
        <v>481</v>
      </c>
      <c r="C445" s="24" t="s">
        <v>479</v>
      </c>
      <c r="D445">
        <v>100</v>
      </c>
      <c r="E445">
        <v>25</v>
      </c>
      <c r="F445">
        <v>100</v>
      </c>
      <c r="G445">
        <v>65</v>
      </c>
      <c r="H445">
        <v>70</v>
      </c>
      <c r="I445">
        <v>50</v>
      </c>
    </row>
    <row r="446" spans="1:9" ht="32" x14ac:dyDescent="0.2">
      <c r="A446" s="1" t="s">
        <v>447</v>
      </c>
      <c r="B446" s="24" t="s">
        <v>481</v>
      </c>
      <c r="C446" s="24" t="s">
        <v>479</v>
      </c>
      <c r="D446">
        <v>100</v>
      </c>
      <c r="E446">
        <v>64</v>
      </c>
      <c r="F446">
        <v>100</v>
      </c>
      <c r="G446">
        <v>65</v>
      </c>
      <c r="H446">
        <v>60</v>
      </c>
      <c r="I446">
        <v>50</v>
      </c>
    </row>
    <row r="447" spans="1:9" ht="16" x14ac:dyDescent="0.2">
      <c r="A447" s="1" t="s">
        <v>448</v>
      </c>
      <c r="B447" s="24" t="s">
        <v>481</v>
      </c>
      <c r="C447" s="24" t="s">
        <v>479</v>
      </c>
      <c r="D447">
        <v>100</v>
      </c>
      <c r="E447">
        <v>25</v>
      </c>
      <c r="F447">
        <v>50</v>
      </c>
      <c r="G447">
        <v>60</v>
      </c>
      <c r="H447">
        <v>50</v>
      </c>
      <c r="I447">
        <v>50</v>
      </c>
    </row>
    <row r="448" spans="1:9" ht="16" x14ac:dyDescent="0.2">
      <c r="A448" s="1" t="s">
        <v>449</v>
      </c>
      <c r="B448" s="24" t="s">
        <v>481</v>
      </c>
      <c r="C448" s="24" t="s">
        <v>479</v>
      </c>
      <c r="D448">
        <v>100</v>
      </c>
      <c r="E448">
        <v>0</v>
      </c>
      <c r="F448">
        <v>100</v>
      </c>
      <c r="G448">
        <v>65</v>
      </c>
      <c r="H448">
        <v>70</v>
      </c>
      <c r="I448">
        <v>50</v>
      </c>
    </row>
    <row r="449" spans="1:9" ht="32" x14ac:dyDescent="0.2">
      <c r="A449" s="1" t="s">
        <v>450</v>
      </c>
      <c r="B449" s="24" t="s">
        <v>481</v>
      </c>
      <c r="C449" s="24" t="s">
        <v>479</v>
      </c>
      <c r="D449">
        <v>100</v>
      </c>
      <c r="E449">
        <v>82</v>
      </c>
      <c r="F449">
        <v>100</v>
      </c>
      <c r="G449">
        <v>65</v>
      </c>
      <c r="H449">
        <v>55</v>
      </c>
      <c r="I449">
        <v>50</v>
      </c>
    </row>
    <row r="450" spans="1:9" ht="16" x14ac:dyDescent="0.2">
      <c r="A450" s="1" t="s">
        <v>451</v>
      </c>
      <c r="B450" s="24" t="s">
        <v>481</v>
      </c>
      <c r="C450" s="24" t="s">
        <v>479</v>
      </c>
      <c r="D450">
        <v>100</v>
      </c>
      <c r="E450">
        <v>25</v>
      </c>
      <c r="F450">
        <v>100</v>
      </c>
      <c r="G450">
        <v>65</v>
      </c>
      <c r="H450">
        <v>20</v>
      </c>
      <c r="I450">
        <v>50</v>
      </c>
    </row>
    <row r="451" spans="1:9" ht="16" x14ac:dyDescent="0.2">
      <c r="A451" s="1" t="s">
        <v>452</v>
      </c>
      <c r="B451" s="24" t="s">
        <v>481</v>
      </c>
      <c r="C451" s="24" t="s">
        <v>479</v>
      </c>
      <c r="D451">
        <v>100</v>
      </c>
      <c r="E451">
        <v>70</v>
      </c>
      <c r="F451">
        <v>100</v>
      </c>
      <c r="G451">
        <v>65</v>
      </c>
      <c r="H451">
        <v>60</v>
      </c>
      <c r="I451">
        <v>50</v>
      </c>
    </row>
    <row r="452" spans="1:9" ht="32" x14ac:dyDescent="0.2">
      <c r="A452" s="1" t="s">
        <v>453</v>
      </c>
      <c r="B452" s="24" t="s">
        <v>481</v>
      </c>
      <c r="C452" s="24" t="s">
        <v>479</v>
      </c>
      <c r="D452">
        <v>100</v>
      </c>
      <c r="E452">
        <v>85</v>
      </c>
      <c r="F452">
        <v>100</v>
      </c>
      <c r="G452">
        <v>65</v>
      </c>
      <c r="H452">
        <v>85</v>
      </c>
      <c r="I452">
        <v>50</v>
      </c>
    </row>
    <row r="453" spans="1:9" ht="16" x14ac:dyDescent="0.2">
      <c r="A453" s="1" t="s">
        <v>454</v>
      </c>
      <c r="B453" s="24" t="s">
        <v>481</v>
      </c>
      <c r="C453" s="24" t="s">
        <v>479</v>
      </c>
      <c r="D453">
        <v>100</v>
      </c>
      <c r="E453">
        <v>0</v>
      </c>
      <c r="F453">
        <v>100</v>
      </c>
      <c r="G453">
        <v>65</v>
      </c>
      <c r="H453">
        <v>40</v>
      </c>
      <c r="I453">
        <v>50</v>
      </c>
    </row>
  </sheetData>
  <mergeCells count="16">
    <mergeCell ref="AH18:AI18"/>
    <mergeCell ref="AJ18:AK18"/>
    <mergeCell ref="AL18:AM18"/>
    <mergeCell ref="AN18:AO18"/>
    <mergeCell ref="AD39:AG39"/>
    <mergeCell ref="N18:Q18"/>
    <mergeCell ref="R18:U18"/>
    <mergeCell ref="V18:Y18"/>
    <mergeCell ref="M19:M21"/>
    <mergeCell ref="Z18:AC18"/>
    <mergeCell ref="AD18:AG18"/>
    <mergeCell ref="M40:M42"/>
    <mergeCell ref="N39:Q39"/>
    <mergeCell ref="R39:U39"/>
    <mergeCell ref="V39:Y39"/>
    <mergeCell ref="Z39:AC39"/>
  </mergeCells>
  <phoneticPr fontId="3" type="noConversion"/>
  <conditionalFormatting sqref="A1:B1048576 C46:C453">
    <cfRule type="containsText" dxfId="13" priority="25" operator="containsText" text="Ukrai">
      <formula>NOT(ISERROR(SEARCH("Ukrai",A1)))</formula>
    </cfRule>
    <cfRule type="containsText" dxfId="12" priority="26" operator="containsText" text="Zelenskyy">
      <formula>NOT(ISERROR(SEARCH("Zelenskyy",A1)))</formula>
    </cfRule>
  </conditionalFormatting>
  <conditionalFormatting sqref="M24">
    <cfRule type="containsText" dxfId="11" priority="23" operator="containsText" text="Ukrai">
      <formula>NOT(ISERROR(SEARCH("Ukrai",M24)))</formula>
    </cfRule>
    <cfRule type="containsText" dxfId="10" priority="24" operator="containsText" text="Zelenskyy">
      <formula>NOT(ISERROR(SEARCH("Zelenskyy",M24)))</formula>
    </cfRule>
  </conditionalFormatting>
  <conditionalFormatting sqref="M45">
    <cfRule type="containsText" dxfId="9" priority="5" operator="containsText" text="Ukrai">
      <formula>NOT(ISERROR(SEARCH("Ukrai",M45)))</formula>
    </cfRule>
    <cfRule type="containsText" dxfId="8" priority="6" operator="containsText" text="Zelenskyy">
      <formula>NOT(ISERROR(SEARCH("Zelenskyy",M45)))</formula>
    </cfRule>
  </conditionalFormatting>
  <conditionalFormatting sqref="N1:O1">
    <cfRule type="containsText" dxfId="7" priority="19" operator="containsText" text="Ukrai">
      <formula>NOT(ISERROR(SEARCH("Ukrai",N1)))</formula>
    </cfRule>
    <cfRule type="containsText" dxfId="6" priority="20" operator="containsText" text="Zelenskyy">
      <formula>NOT(ISERROR(SEARCH("Zelenskyy",N1)))</formula>
    </cfRule>
  </conditionalFormatting>
  <conditionalFormatting sqref="N20:AG20">
    <cfRule type="containsText" dxfId="5" priority="7" operator="containsText" text="Ukrai">
      <formula>NOT(ISERROR(SEARCH("Ukrai",N20)))</formula>
    </cfRule>
    <cfRule type="containsText" dxfId="4" priority="8" operator="containsText" text="Zelenskyy">
      <formula>NOT(ISERROR(SEARCH("Zelenskyy",N20)))</formula>
    </cfRule>
  </conditionalFormatting>
  <conditionalFormatting sqref="N41:AG41">
    <cfRule type="containsText" dxfId="3" priority="3" operator="containsText" text="Ukrai">
      <formula>NOT(ISERROR(SEARCH("Ukrai",N41)))</formula>
    </cfRule>
    <cfRule type="containsText" dxfId="2" priority="4" operator="containsText" text="Zelenskyy">
      <formula>NOT(ISERROR(SEARCH("Zelenskyy",N41)))</formula>
    </cfRule>
  </conditionalFormatting>
  <conditionalFormatting sqref="R1:R2">
    <cfRule type="containsText" dxfId="1" priority="1" operator="containsText" text="Ukrai">
      <formula>NOT(ISERROR(SEARCH("Ukrai",R1)))</formula>
    </cfRule>
    <cfRule type="containsText" dxfId="0" priority="2" operator="containsText" text="Zelenskyy">
      <formula>NOT(ISERROR(SEARCH("Zelenskyy",R1)))</formula>
    </cfRule>
  </conditionalFormatting>
  <dataValidations count="1">
    <dataValidation type="list" allowBlank="1" showInputMessage="1" showErrorMessage="1" sqref="B1:B1048576 N20:AG20 N41:AG41 R1:R2" xr:uid="{87619BF4-180A-454A-ABCD-15A9B03051D3}">
      <formula1>$N$1:$O$1</formula1>
    </dataValidation>
  </dataValidation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KT</vt:lpstr>
      <vt:lpstr>data</vt:lpstr>
      <vt:lpstr>Criteria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Student Student</cp:lastModifiedBy>
  <dcterms:created xsi:type="dcterms:W3CDTF">2024-09-02T16:32:44Z</dcterms:created>
  <dcterms:modified xsi:type="dcterms:W3CDTF">2024-11-05T16:23:36Z</dcterms:modified>
  <cp:category/>
</cp:coreProperties>
</file>