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AD24" i="1"/>
  <c r="AD23"/>
  <c r="AD22"/>
  <c r="AD21"/>
  <c r="AD20"/>
  <c r="AD19"/>
  <c r="AD18"/>
  <c r="AD17"/>
  <c r="F12"/>
  <c r="H12"/>
  <c r="J12"/>
  <c r="L12"/>
  <c r="D12"/>
  <c r="L4"/>
  <c r="L5"/>
  <c r="L6"/>
  <c r="L7"/>
  <c r="L8"/>
  <c r="L9"/>
  <c r="L10"/>
  <c r="J4"/>
  <c r="J5"/>
  <c r="J6"/>
  <c r="J7"/>
  <c r="J8"/>
  <c r="J9"/>
  <c r="J10"/>
  <c r="H4"/>
  <c r="H5"/>
  <c r="H6"/>
  <c r="H7"/>
  <c r="H8"/>
  <c r="H9"/>
  <c r="H10"/>
  <c r="F4"/>
  <c r="F5"/>
  <c r="F6"/>
  <c r="F7"/>
  <c r="F8"/>
  <c r="F9"/>
  <c r="F10"/>
  <c r="L3"/>
  <c r="J3"/>
  <c r="H3"/>
  <c r="F3"/>
  <c r="D4"/>
  <c r="D5"/>
  <c r="D6"/>
  <c r="D7"/>
  <c r="D8"/>
  <c r="D9"/>
  <c r="D10"/>
  <c r="D3"/>
  <c r="P7"/>
  <c r="P5"/>
  <c r="M4"/>
  <c r="M5"/>
  <c r="M6"/>
  <c r="M7"/>
  <c r="M8"/>
  <c r="M9"/>
  <c r="M10"/>
  <c r="M3"/>
</calcChain>
</file>

<file path=xl/sharedStrings.xml><?xml version="1.0" encoding="utf-8"?>
<sst xmlns="http://schemas.openxmlformats.org/spreadsheetml/2006/main" count="26" uniqueCount="14">
  <si>
    <t>Id stanice</t>
  </si>
  <si>
    <t>Přimda</t>
  </si>
  <si>
    <t>Období</t>
  </si>
  <si>
    <t>Průměr</t>
  </si>
  <si>
    <t>S</t>
  </si>
  <si>
    <t>SV</t>
  </si>
  <si>
    <t>V</t>
  </si>
  <si>
    <t>JV</t>
  </si>
  <si>
    <t>JZ</t>
  </si>
  <si>
    <t>Z</t>
  </si>
  <si>
    <t>SZ</t>
  </si>
  <si>
    <t>Rozdíl</t>
  </si>
  <si>
    <t>odchylka</t>
  </si>
  <si>
    <t>Směr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</si>
</sst>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Graf porovnání</a:t>
            </a:r>
            <a:r>
              <a:rPr lang="cs-CZ" baseline="0"/>
              <a:t> homogenity proudění od 5-ti letého průměru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List1!$C$2</c:f>
              <c:strCache>
                <c:ptCount val="1"/>
                <c:pt idx="0">
                  <c:v>1966</c:v>
                </c:pt>
              </c:strCache>
            </c:strRef>
          </c:tx>
          <c:spPr>
            <a:ln w="6350"/>
          </c:spPr>
          <c:marker>
            <c:symbol val="diamond"/>
            <c:size val="8"/>
          </c:marker>
          <c:xVal>
            <c:strRef>
              <c:f>List1!$B$3:$B$10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JV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xVal>
          <c:yVal>
            <c:numRef>
              <c:f>List1!$C$3:$C$10</c:f>
              <c:numCache>
                <c:formatCode>General</c:formatCode>
                <c:ptCount val="8"/>
                <c:pt idx="0">
                  <c:v>3</c:v>
                </c:pt>
                <c:pt idx="1">
                  <c:v>4.2</c:v>
                </c:pt>
                <c:pt idx="2">
                  <c:v>22.2</c:v>
                </c:pt>
                <c:pt idx="3">
                  <c:v>3.5</c:v>
                </c:pt>
                <c:pt idx="4">
                  <c:v>2.8</c:v>
                </c:pt>
                <c:pt idx="5">
                  <c:v>19.3</c:v>
                </c:pt>
                <c:pt idx="6">
                  <c:v>38.700000000000003</c:v>
                </c:pt>
                <c:pt idx="7">
                  <c:v>4</c:v>
                </c:pt>
              </c:numCache>
            </c:numRef>
          </c:yVal>
        </c:ser>
        <c:ser>
          <c:idx val="1"/>
          <c:order val="1"/>
          <c:tx>
            <c:strRef>
              <c:f>List1!$E$2</c:f>
              <c:strCache>
                <c:ptCount val="1"/>
                <c:pt idx="0">
                  <c:v>1967</c:v>
                </c:pt>
              </c:strCache>
            </c:strRef>
          </c:tx>
          <c:spPr>
            <a:ln w="6350"/>
          </c:spPr>
          <c:marker>
            <c:symbol val="square"/>
            <c:size val="8"/>
          </c:marker>
          <c:xVal>
            <c:strRef>
              <c:f>List1!$B$3:$B$10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JV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xVal>
          <c:yVal>
            <c:numRef>
              <c:f>List1!$E$3:$E$10</c:f>
              <c:numCache>
                <c:formatCode>General</c:formatCode>
                <c:ptCount val="8"/>
                <c:pt idx="0">
                  <c:v>6.5</c:v>
                </c:pt>
                <c:pt idx="1">
                  <c:v>5.5</c:v>
                </c:pt>
                <c:pt idx="2">
                  <c:v>21.6</c:v>
                </c:pt>
                <c:pt idx="3">
                  <c:v>3.5</c:v>
                </c:pt>
                <c:pt idx="4">
                  <c:v>1.6</c:v>
                </c:pt>
                <c:pt idx="5">
                  <c:v>12.8</c:v>
                </c:pt>
                <c:pt idx="6">
                  <c:v>39.200000000000003</c:v>
                </c:pt>
                <c:pt idx="7">
                  <c:v>8.8000000000000007</c:v>
                </c:pt>
              </c:numCache>
            </c:numRef>
          </c:yVal>
        </c:ser>
        <c:ser>
          <c:idx val="2"/>
          <c:order val="2"/>
          <c:tx>
            <c:strRef>
              <c:f>List1!$G$2</c:f>
              <c:strCache>
                <c:ptCount val="1"/>
                <c:pt idx="0">
                  <c:v>1968</c:v>
                </c:pt>
              </c:strCache>
            </c:strRef>
          </c:tx>
          <c:spPr>
            <a:ln w="6350"/>
          </c:spPr>
          <c:marker>
            <c:symbol val="triangle"/>
            <c:size val="8"/>
          </c:marker>
          <c:xVal>
            <c:strRef>
              <c:f>List1!$B$3:$B$10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JV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xVal>
          <c:yVal>
            <c:numRef>
              <c:f>List1!$G$3:$G$10</c:f>
              <c:numCache>
                <c:formatCode>General</c:formatCode>
                <c:ptCount val="8"/>
                <c:pt idx="0">
                  <c:v>3.5</c:v>
                </c:pt>
                <c:pt idx="1">
                  <c:v>7.2</c:v>
                </c:pt>
                <c:pt idx="2">
                  <c:v>32.5</c:v>
                </c:pt>
                <c:pt idx="3">
                  <c:v>7</c:v>
                </c:pt>
                <c:pt idx="4">
                  <c:v>2.5</c:v>
                </c:pt>
                <c:pt idx="5">
                  <c:v>6.8</c:v>
                </c:pt>
                <c:pt idx="6">
                  <c:v>35.1</c:v>
                </c:pt>
                <c:pt idx="7">
                  <c:v>7.8</c:v>
                </c:pt>
              </c:numCache>
            </c:numRef>
          </c:yVal>
        </c:ser>
        <c:ser>
          <c:idx val="3"/>
          <c:order val="3"/>
          <c:tx>
            <c:strRef>
              <c:f>List1!$I$2</c:f>
              <c:strCache>
                <c:ptCount val="1"/>
                <c:pt idx="0">
                  <c:v>1969</c:v>
                </c:pt>
              </c:strCache>
            </c:strRef>
          </c:tx>
          <c:spPr>
            <a:ln w="6350"/>
          </c:spPr>
          <c:marker>
            <c:symbol val="x"/>
            <c:size val="8"/>
          </c:marker>
          <c:xVal>
            <c:strRef>
              <c:f>List1!$B$3:$B$10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JV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xVal>
          <c:yVal>
            <c:numRef>
              <c:f>List1!$I$3:$I$10</c:f>
              <c:numCache>
                <c:formatCode>General</c:formatCode>
                <c:ptCount val="8"/>
                <c:pt idx="0">
                  <c:v>2.6</c:v>
                </c:pt>
                <c:pt idx="1">
                  <c:v>9.5</c:v>
                </c:pt>
                <c:pt idx="2">
                  <c:v>25</c:v>
                </c:pt>
                <c:pt idx="3">
                  <c:v>6.7</c:v>
                </c:pt>
                <c:pt idx="4">
                  <c:v>2.2999999999999998</c:v>
                </c:pt>
                <c:pt idx="5">
                  <c:v>11.2</c:v>
                </c:pt>
                <c:pt idx="6">
                  <c:v>32.1</c:v>
                </c:pt>
                <c:pt idx="7">
                  <c:v>5.3</c:v>
                </c:pt>
              </c:numCache>
            </c:numRef>
          </c:yVal>
        </c:ser>
        <c:ser>
          <c:idx val="4"/>
          <c:order val="4"/>
          <c:tx>
            <c:strRef>
              <c:f>List1!$K$2</c:f>
              <c:strCache>
                <c:ptCount val="1"/>
                <c:pt idx="0">
                  <c:v>1970</c:v>
                </c:pt>
              </c:strCache>
            </c:strRef>
          </c:tx>
          <c:spPr>
            <a:ln w="6350"/>
          </c:spPr>
          <c:marker>
            <c:symbol val="star"/>
            <c:size val="8"/>
          </c:marker>
          <c:xVal>
            <c:strRef>
              <c:f>List1!$B$3:$B$10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JV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xVal>
          <c:yVal>
            <c:numRef>
              <c:f>List1!$K$3:$K$10</c:f>
              <c:numCache>
                <c:formatCode>General</c:formatCode>
                <c:ptCount val="8"/>
                <c:pt idx="0">
                  <c:v>3.5</c:v>
                </c:pt>
                <c:pt idx="1">
                  <c:v>6.9</c:v>
                </c:pt>
                <c:pt idx="2">
                  <c:v>14.1</c:v>
                </c:pt>
                <c:pt idx="3">
                  <c:v>8.3000000000000007</c:v>
                </c:pt>
                <c:pt idx="4">
                  <c:v>3.5</c:v>
                </c:pt>
                <c:pt idx="5">
                  <c:v>19.8</c:v>
                </c:pt>
                <c:pt idx="6">
                  <c:v>32.1</c:v>
                </c:pt>
                <c:pt idx="7">
                  <c:v>5.8</c:v>
                </c:pt>
              </c:numCache>
            </c:numRef>
          </c:yVal>
        </c:ser>
        <c:ser>
          <c:idx val="5"/>
          <c:order val="5"/>
          <c:tx>
            <c:strRef>
              <c:f>List1!$M$2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/>
          </c:spPr>
          <c:marker>
            <c:symbol val="circle"/>
            <c:size val="8"/>
          </c:marker>
          <c:xVal>
            <c:strRef>
              <c:f>List1!$B$3:$B$10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JV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xVal>
          <c:yVal>
            <c:numRef>
              <c:f>List1!$M$3:$M$10</c:f>
              <c:numCache>
                <c:formatCode>General</c:formatCode>
                <c:ptCount val="8"/>
                <c:pt idx="0">
                  <c:v>3.8200000000000003</c:v>
                </c:pt>
                <c:pt idx="1">
                  <c:v>6.6599999999999993</c:v>
                </c:pt>
                <c:pt idx="2">
                  <c:v>23.08</c:v>
                </c:pt>
                <c:pt idx="3">
                  <c:v>5.8</c:v>
                </c:pt>
                <c:pt idx="4">
                  <c:v>2.54</c:v>
                </c:pt>
                <c:pt idx="5">
                  <c:v>13.979999999999999</c:v>
                </c:pt>
                <c:pt idx="6">
                  <c:v>35.44</c:v>
                </c:pt>
                <c:pt idx="7">
                  <c:v>6.3400000000000007</c:v>
                </c:pt>
              </c:numCache>
            </c:numRef>
          </c:yVal>
        </c:ser>
        <c:dLbls/>
        <c:axId val="49400064"/>
        <c:axId val="49398528"/>
      </c:scatterChart>
      <c:valAx>
        <c:axId val="49400064"/>
        <c:scaling>
          <c:orientation val="minMax"/>
          <c:max val="8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Směr větru</a:t>
                </a:r>
              </a:p>
            </c:rich>
          </c:tx>
          <c:layout>
            <c:manualLayout>
              <c:xMode val="edge"/>
              <c:yMode val="edge"/>
              <c:x val="0.8808829045966492"/>
              <c:y val="0.88754955299461735"/>
            </c:manualLayout>
          </c:layout>
        </c:title>
        <c:numFmt formatCode="General" sourceLinked="1"/>
        <c:majorTickMark val="none"/>
        <c:tickLblPos val="none"/>
        <c:crossAx val="49398528"/>
        <c:crosses val="autoZero"/>
        <c:crossBetween val="midCat"/>
      </c:valAx>
      <c:valAx>
        <c:axId val="49398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četnost</a:t>
                </a:r>
                <a:r>
                  <a:rPr lang="en-GB"/>
                  <a:t>[</a:t>
                </a:r>
                <a:r>
                  <a:rPr lang="cs-CZ"/>
                  <a:t>%</a:t>
                </a:r>
                <a:r>
                  <a:rPr lang="en-GB"/>
                  <a:t>]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4940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9524</xdr:rowOff>
    </xdr:from>
    <xdr:to>
      <xdr:col>14</xdr:col>
      <xdr:colOff>161925</xdr:colOff>
      <xdr:row>37</xdr:row>
      <xdr:rowOff>133349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0.03452</cdr:x>
      <cdr:y>0.92053</cdr:y>
    </cdr:from>
    <cdr:to>
      <cdr:x>0.96087</cdr:x>
      <cdr:y>0.97572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85750" y="3971926"/>
          <a:ext cx="7667626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cs-CZ" sz="1100" baseline="0"/>
            <a:t>        </a:t>
          </a:r>
          <a:r>
            <a:rPr lang="cs-CZ" sz="1100"/>
            <a:t>S                            SV                          V                           JV                           J                            JZ                          Z                           SZ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4"/>
  <sheetViews>
    <sheetView tabSelected="1" workbookViewId="0">
      <selection activeCell="P21" sqref="P21"/>
    </sheetView>
  </sheetViews>
  <sheetFormatPr defaultRowHeight="15"/>
  <cols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</cols>
  <sheetData>
    <row r="1" spans="1:30">
      <c r="A1" t="s">
        <v>0</v>
      </c>
      <c r="B1" t="s">
        <v>1</v>
      </c>
    </row>
    <row r="2" spans="1:30">
      <c r="A2" t="s">
        <v>2</v>
      </c>
      <c r="C2">
        <v>1966</v>
      </c>
      <c r="D2" t="s">
        <v>12</v>
      </c>
      <c r="E2">
        <v>1967</v>
      </c>
      <c r="G2">
        <v>1968</v>
      </c>
      <c r="I2">
        <v>1969</v>
      </c>
      <c r="K2">
        <v>1970</v>
      </c>
      <c r="M2" t="s">
        <v>3</v>
      </c>
    </row>
    <row r="3" spans="1:30">
      <c r="B3" t="s">
        <v>4</v>
      </c>
      <c r="C3">
        <v>3</v>
      </c>
      <c r="D3">
        <f>ABS(((SUM(C3,E3,G3,I3,K3))/5)-C3)</f>
        <v>0.82000000000000028</v>
      </c>
      <c r="E3">
        <v>6.5</v>
      </c>
      <c r="F3">
        <f>ABS(((SUM(C3,E3,G3,I3,K3))/5)-E3)</f>
        <v>2.6799999999999997</v>
      </c>
      <c r="G3">
        <v>3.5</v>
      </c>
      <c r="H3">
        <f>ABS(((SUM(C3,E3,G3,I3,K3))/5)-G3)</f>
        <v>0.32000000000000028</v>
      </c>
      <c r="I3" s="1">
        <v>2.6</v>
      </c>
      <c r="J3">
        <f>ABS(((SUM(C3,E3,G3,I3,K3))/5)-I3)</f>
        <v>1.2200000000000002</v>
      </c>
      <c r="K3">
        <v>3.5</v>
      </c>
      <c r="L3">
        <f>ABS(((SUM(C3,E3,G3,I3,K3))/5)-K3)</f>
        <v>0.32000000000000028</v>
      </c>
      <c r="M3">
        <f>SUM(C3,E3,G3,I3,K3)/5</f>
        <v>3.8200000000000003</v>
      </c>
    </row>
    <row r="4" spans="1:30">
      <c r="B4" t="s">
        <v>5</v>
      </c>
      <c r="C4">
        <v>4.2</v>
      </c>
      <c r="D4">
        <f t="shared" ref="D4:D10" si="0">ABS(((SUM(C4,E4,G4,I4,K4))/5)-C4)</f>
        <v>2.4599999999999991</v>
      </c>
      <c r="E4">
        <v>5.5</v>
      </c>
      <c r="F4">
        <f t="shared" ref="F4:F10" si="1">ABS(((SUM(C4,E4,G4,I4,K4))/5)-E4)</f>
        <v>1.1599999999999993</v>
      </c>
      <c r="G4">
        <v>7.2</v>
      </c>
      <c r="H4">
        <f t="shared" ref="H4:H10" si="2">ABS(((SUM(C4,E4,G4,I4,K4))/5)-G4)</f>
        <v>0.54000000000000092</v>
      </c>
      <c r="I4" s="1">
        <v>9.5</v>
      </c>
      <c r="J4">
        <f t="shared" ref="J4:J10" si="3">ABS(((SUM(C4,E4,G4,I4,K4))/5)-I4)</f>
        <v>2.8400000000000007</v>
      </c>
      <c r="K4">
        <v>6.9</v>
      </c>
      <c r="L4">
        <f t="shared" ref="L4:L10" si="4">ABS(((SUM(C4,E4,G4,I4,K4))/5)-K4)</f>
        <v>0.2400000000000011</v>
      </c>
      <c r="M4">
        <f t="shared" ref="M4:M10" si="5">SUM(C4,E4,G4,I4,K4)/5</f>
        <v>6.6599999999999993</v>
      </c>
    </row>
    <row r="5" spans="1:30">
      <c r="B5" t="s">
        <v>6</v>
      </c>
      <c r="C5">
        <v>22.2</v>
      </c>
      <c r="D5">
        <f t="shared" si="0"/>
        <v>0.87999999999999901</v>
      </c>
      <c r="E5">
        <v>21.6</v>
      </c>
      <c r="F5">
        <f t="shared" si="1"/>
        <v>1.4799999999999969</v>
      </c>
      <c r="G5">
        <v>32.5</v>
      </c>
      <c r="H5">
        <f t="shared" si="2"/>
        <v>9.4200000000000017</v>
      </c>
      <c r="I5" s="1">
        <v>25</v>
      </c>
      <c r="J5">
        <f t="shared" si="3"/>
        <v>1.9200000000000017</v>
      </c>
      <c r="K5">
        <v>14.1</v>
      </c>
      <c r="L5">
        <f t="shared" si="4"/>
        <v>8.9799999999999986</v>
      </c>
      <c r="M5">
        <f t="shared" si="5"/>
        <v>23.08</v>
      </c>
      <c r="P5" t="e">
        <f>abs</f>
        <v>#NAME?</v>
      </c>
    </row>
    <row r="6" spans="1:30">
      <c r="B6" t="s">
        <v>7</v>
      </c>
      <c r="C6">
        <v>3.5</v>
      </c>
      <c r="D6">
        <f t="shared" si="0"/>
        <v>2.2999999999999998</v>
      </c>
      <c r="E6">
        <v>3.5</v>
      </c>
      <c r="F6">
        <f t="shared" si="1"/>
        <v>2.2999999999999998</v>
      </c>
      <c r="G6">
        <v>7</v>
      </c>
      <c r="H6">
        <f t="shared" si="2"/>
        <v>1.2000000000000002</v>
      </c>
      <c r="I6" s="1">
        <v>6.7</v>
      </c>
      <c r="J6">
        <f t="shared" si="3"/>
        <v>0.90000000000000036</v>
      </c>
      <c r="K6">
        <v>8.3000000000000007</v>
      </c>
      <c r="L6">
        <f t="shared" si="4"/>
        <v>2.5000000000000009</v>
      </c>
      <c r="M6">
        <f t="shared" si="5"/>
        <v>5.8</v>
      </c>
    </row>
    <row r="7" spans="1:30">
      <c r="B7" t="s">
        <v>7</v>
      </c>
      <c r="C7">
        <v>2.8</v>
      </c>
      <c r="D7">
        <f t="shared" si="0"/>
        <v>0.25999999999999979</v>
      </c>
      <c r="E7">
        <v>1.6</v>
      </c>
      <c r="F7">
        <f t="shared" si="1"/>
        <v>0.94</v>
      </c>
      <c r="G7">
        <v>2.5</v>
      </c>
      <c r="H7">
        <f t="shared" si="2"/>
        <v>4.0000000000000036E-2</v>
      </c>
      <c r="I7" s="1">
        <v>2.2999999999999998</v>
      </c>
      <c r="J7">
        <f t="shared" si="3"/>
        <v>0.24000000000000021</v>
      </c>
      <c r="K7">
        <v>3.5</v>
      </c>
      <c r="L7">
        <f t="shared" si="4"/>
        <v>0.96</v>
      </c>
      <c r="M7">
        <f t="shared" si="5"/>
        <v>2.54</v>
      </c>
      <c r="P7" t="e">
        <f>abs</f>
        <v>#NAME?</v>
      </c>
    </row>
    <row r="8" spans="1:30">
      <c r="B8" t="s">
        <v>8</v>
      </c>
      <c r="C8">
        <v>19.3</v>
      </c>
      <c r="D8">
        <f t="shared" si="0"/>
        <v>5.3200000000000021</v>
      </c>
      <c r="E8">
        <v>12.8</v>
      </c>
      <c r="F8">
        <f t="shared" si="1"/>
        <v>1.1799999999999979</v>
      </c>
      <c r="G8">
        <v>6.8</v>
      </c>
      <c r="H8">
        <f t="shared" si="2"/>
        <v>7.1799999999999988</v>
      </c>
      <c r="I8" s="1">
        <v>11.2</v>
      </c>
      <c r="J8">
        <f t="shared" si="3"/>
        <v>2.7799999999999994</v>
      </c>
      <c r="K8">
        <v>19.8</v>
      </c>
      <c r="L8">
        <f t="shared" si="4"/>
        <v>5.8200000000000021</v>
      </c>
      <c r="M8">
        <f t="shared" si="5"/>
        <v>13.979999999999999</v>
      </c>
    </row>
    <row r="9" spans="1:30">
      <c r="B9" t="s">
        <v>9</v>
      </c>
      <c r="C9">
        <v>38.700000000000003</v>
      </c>
      <c r="D9">
        <f t="shared" si="0"/>
        <v>3.2600000000000051</v>
      </c>
      <c r="E9">
        <v>39.200000000000003</v>
      </c>
      <c r="F9">
        <f t="shared" si="1"/>
        <v>3.7600000000000051</v>
      </c>
      <c r="G9">
        <v>35.1</v>
      </c>
      <c r="H9">
        <f t="shared" si="2"/>
        <v>0.33999999999999631</v>
      </c>
      <c r="I9" s="1">
        <v>32.1</v>
      </c>
      <c r="J9">
        <f t="shared" si="3"/>
        <v>3.3399999999999963</v>
      </c>
      <c r="K9">
        <v>32.1</v>
      </c>
      <c r="L9">
        <f t="shared" si="4"/>
        <v>3.3399999999999963</v>
      </c>
      <c r="M9">
        <f t="shared" si="5"/>
        <v>35.44</v>
      </c>
    </row>
    <row r="10" spans="1:30">
      <c r="B10" t="s">
        <v>10</v>
      </c>
      <c r="C10">
        <v>4</v>
      </c>
      <c r="D10">
        <f t="shared" si="0"/>
        <v>2.3400000000000007</v>
      </c>
      <c r="E10">
        <v>8.8000000000000007</v>
      </c>
      <c r="F10">
        <f t="shared" si="1"/>
        <v>2.46</v>
      </c>
      <c r="G10">
        <v>7.8</v>
      </c>
      <c r="H10">
        <f t="shared" si="2"/>
        <v>1.4599999999999991</v>
      </c>
      <c r="I10" s="1">
        <v>5.3</v>
      </c>
      <c r="J10">
        <f t="shared" si="3"/>
        <v>1.0400000000000009</v>
      </c>
      <c r="K10">
        <v>5.8</v>
      </c>
      <c r="L10">
        <f t="shared" si="4"/>
        <v>0.54000000000000092</v>
      </c>
      <c r="M10">
        <f t="shared" si="5"/>
        <v>6.3400000000000007</v>
      </c>
    </row>
    <row r="12" spans="1:30">
      <c r="B12" t="s">
        <v>11</v>
      </c>
      <c r="D12">
        <f>SUM(D3:D10)</f>
        <v>17.640000000000004</v>
      </c>
      <c r="F12">
        <f t="shared" ref="E12:M12" si="6">SUM(F3:F10)</f>
        <v>15.959999999999997</v>
      </c>
      <c r="H12">
        <f t="shared" si="6"/>
        <v>20.5</v>
      </c>
      <c r="J12">
        <f t="shared" si="6"/>
        <v>14.28</v>
      </c>
      <c r="L12">
        <f t="shared" si="6"/>
        <v>22.699999999999996</v>
      </c>
    </row>
    <row r="15" spans="1:30">
      <c r="S15" s="2" t="s">
        <v>1</v>
      </c>
      <c r="T15" s="3" t="s">
        <v>2</v>
      </c>
      <c r="U15" s="3"/>
      <c r="V15" s="3"/>
      <c r="W15" s="3"/>
      <c r="X15" s="3"/>
      <c r="Y15" s="3"/>
      <c r="Z15" s="3"/>
      <c r="AA15" s="3"/>
      <c r="AB15" s="3"/>
      <c r="AC15" s="2"/>
      <c r="AD15" s="2" t="s">
        <v>3</v>
      </c>
    </row>
    <row r="16" spans="1:30">
      <c r="S16" s="2" t="s">
        <v>13</v>
      </c>
      <c r="T16" s="2">
        <v>1966</v>
      </c>
      <c r="U16" s="2"/>
      <c r="V16" s="2">
        <v>1967</v>
      </c>
      <c r="W16" s="2"/>
      <c r="X16" s="2">
        <v>1968</v>
      </c>
      <c r="Y16" s="2"/>
      <c r="Z16" s="2">
        <v>1969</v>
      </c>
      <c r="AA16" s="2"/>
      <c r="AB16" s="2">
        <v>1970</v>
      </c>
      <c r="AC16" s="2"/>
      <c r="AD16" s="2"/>
    </row>
    <row r="17" spans="19:30">
      <c r="S17" s="2" t="s">
        <v>4</v>
      </c>
      <c r="T17" s="2">
        <v>3</v>
      </c>
      <c r="U17" s="2"/>
      <c r="V17" s="2">
        <v>6.5</v>
      </c>
      <c r="W17" s="2"/>
      <c r="X17" s="2">
        <v>3.5</v>
      </c>
      <c r="Y17" s="2"/>
      <c r="Z17" s="4">
        <v>2.6</v>
      </c>
      <c r="AA17" s="2"/>
      <c r="AB17" s="2">
        <v>3.5</v>
      </c>
      <c r="AC17" s="2"/>
      <c r="AD17" s="2">
        <f>SUM(T17,V17,X17,Z17,AB17)/5</f>
        <v>3.8200000000000003</v>
      </c>
    </row>
    <row r="18" spans="19:30">
      <c r="S18" s="2" t="s">
        <v>5</v>
      </c>
      <c r="T18" s="2">
        <v>4.2</v>
      </c>
      <c r="U18" s="2"/>
      <c r="V18" s="2">
        <v>5.5</v>
      </c>
      <c r="W18" s="2"/>
      <c r="X18" s="2">
        <v>7.2</v>
      </c>
      <c r="Y18" s="2"/>
      <c r="Z18" s="4">
        <v>9.5</v>
      </c>
      <c r="AA18" s="2"/>
      <c r="AB18" s="2">
        <v>6.9</v>
      </c>
      <c r="AC18" s="2"/>
      <c r="AD18" s="2">
        <f t="shared" ref="AD18:AD24" si="7">SUM(T18,V18,X18,Z18,AB18)/5</f>
        <v>6.6599999999999993</v>
      </c>
    </row>
    <row r="19" spans="19:30">
      <c r="S19" s="2" t="s">
        <v>6</v>
      </c>
      <c r="T19" s="2">
        <v>22.2</v>
      </c>
      <c r="U19" s="2"/>
      <c r="V19" s="2">
        <v>21.6</v>
      </c>
      <c r="W19" s="2"/>
      <c r="X19" s="2">
        <v>32.5</v>
      </c>
      <c r="Y19" s="2"/>
      <c r="Z19" s="4">
        <v>25</v>
      </c>
      <c r="AA19" s="2"/>
      <c r="AB19" s="2">
        <v>14.1</v>
      </c>
      <c r="AC19" s="2"/>
      <c r="AD19" s="2">
        <f t="shared" si="7"/>
        <v>23.08</v>
      </c>
    </row>
    <row r="20" spans="19:30">
      <c r="S20" s="2" t="s">
        <v>7</v>
      </c>
      <c r="T20" s="2">
        <v>3.5</v>
      </c>
      <c r="U20" s="2"/>
      <c r="V20" s="2">
        <v>3.5</v>
      </c>
      <c r="W20" s="2"/>
      <c r="X20" s="2">
        <v>7</v>
      </c>
      <c r="Y20" s="2"/>
      <c r="Z20" s="4">
        <v>6.7</v>
      </c>
      <c r="AA20" s="2"/>
      <c r="AB20" s="2">
        <v>8.3000000000000007</v>
      </c>
      <c r="AC20" s="2"/>
      <c r="AD20" s="2">
        <f t="shared" si="7"/>
        <v>5.8</v>
      </c>
    </row>
    <row r="21" spans="19:30">
      <c r="S21" s="2" t="s">
        <v>7</v>
      </c>
      <c r="T21" s="2">
        <v>2.8</v>
      </c>
      <c r="U21" s="2"/>
      <c r="V21" s="2">
        <v>1.6</v>
      </c>
      <c r="W21" s="2"/>
      <c r="X21" s="2">
        <v>2.5</v>
      </c>
      <c r="Y21" s="2"/>
      <c r="Z21" s="4">
        <v>2.2999999999999998</v>
      </c>
      <c r="AA21" s="2"/>
      <c r="AB21" s="2">
        <v>3.5</v>
      </c>
      <c r="AC21" s="2"/>
      <c r="AD21" s="2">
        <f t="shared" si="7"/>
        <v>2.54</v>
      </c>
    </row>
    <row r="22" spans="19:30">
      <c r="S22" s="2" t="s">
        <v>8</v>
      </c>
      <c r="T22" s="2">
        <v>19.3</v>
      </c>
      <c r="U22" s="2"/>
      <c r="V22" s="2">
        <v>12.8</v>
      </c>
      <c r="W22" s="2"/>
      <c r="X22" s="2">
        <v>6.8</v>
      </c>
      <c r="Y22" s="2"/>
      <c r="Z22" s="4">
        <v>11.2</v>
      </c>
      <c r="AA22" s="2"/>
      <c r="AB22" s="2">
        <v>19.8</v>
      </c>
      <c r="AC22" s="2"/>
      <c r="AD22" s="2">
        <f t="shared" si="7"/>
        <v>13.979999999999999</v>
      </c>
    </row>
    <row r="23" spans="19:30">
      <c r="S23" s="2" t="s">
        <v>9</v>
      </c>
      <c r="T23" s="2">
        <v>38.700000000000003</v>
      </c>
      <c r="U23" s="2"/>
      <c r="V23" s="2">
        <v>39.200000000000003</v>
      </c>
      <c r="W23" s="2"/>
      <c r="X23" s="2">
        <v>35.1</v>
      </c>
      <c r="Y23" s="2"/>
      <c r="Z23" s="4">
        <v>32.1</v>
      </c>
      <c r="AA23" s="2"/>
      <c r="AB23" s="2">
        <v>32.1</v>
      </c>
      <c r="AC23" s="2"/>
      <c r="AD23" s="2">
        <f t="shared" si="7"/>
        <v>35.44</v>
      </c>
    </row>
    <row r="24" spans="19:30">
      <c r="S24" s="2" t="s">
        <v>10</v>
      </c>
      <c r="T24" s="2">
        <v>4</v>
      </c>
      <c r="U24" s="2"/>
      <c r="V24" s="2">
        <v>8.8000000000000007</v>
      </c>
      <c r="W24" s="2"/>
      <c r="X24" s="2">
        <v>7.8</v>
      </c>
      <c r="Y24" s="2"/>
      <c r="Z24" s="4">
        <v>5.3</v>
      </c>
      <c r="AA24" s="2"/>
      <c r="AB24" s="2">
        <v>5.8</v>
      </c>
      <c r="AC24" s="2"/>
      <c r="AD24" s="2">
        <f t="shared" si="7"/>
        <v>6.3400000000000007</v>
      </c>
    </row>
  </sheetData>
  <mergeCells count="1">
    <mergeCell ref="T15:AB15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2013-10-17T13:22:47Z</dcterms:created>
  <dcterms:modified xsi:type="dcterms:W3CDTF">2013-10-17T15:11:25Z</dcterms:modified>
</cp:coreProperties>
</file>