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5767567\Downloads\"/>
    </mc:Choice>
  </mc:AlternateContent>
  <xr:revisionPtr revIDLastSave="0" documentId="13_ncr:1_{D72605CA-2CAA-45A8-ACA2-D4F0707D0BE1}" xr6:coauthVersionLast="47" xr6:coauthVersionMax="47" xr10:uidLastSave="{00000000-0000-0000-0000-000000000000}"/>
  <bookViews>
    <workbookView xWindow="-108" yWindow="-108" windowWidth="23256" windowHeight="12576" activeTab="2" xr2:uid="{00000000-000D-0000-FFFF-FFFF00000000}"/>
  </bookViews>
  <sheets>
    <sheet name="Stock Data" sheetId="2" r:id="rId1"/>
    <sheet name="Portfolio" sheetId="3" r:id="rId2"/>
    <sheet name="Stock History"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zZmeMUTNVYsdmXWKaSrid38iBEQ=="/>
    </ext>
  </extLst>
</workbook>
</file>

<file path=xl/calcChain.xml><?xml version="1.0" encoding="utf-8"?>
<calcChain xmlns="http://schemas.openxmlformats.org/spreadsheetml/2006/main">
  <c r="F4" i="3" l="1"/>
  <c r="F5" i="3"/>
  <c r="F6" i="3"/>
  <c r="F3" i="3"/>
  <c r="C3" i="3" a="1"/>
  <c r="C3" i="3" s="1"/>
  <c r="G3" i="3" s="1"/>
  <c r="H3" i="3" s="1"/>
  <c r="C4" i="3" a="1"/>
  <c r="C4" i="3" s="1"/>
  <c r="G4" i="3" s="1"/>
  <c r="H4" i="3" s="1"/>
  <c r="C5" i="3" a="1"/>
  <c r="C5" i="3" s="1"/>
  <c r="G5" i="3" s="1"/>
  <c r="H5" i="3" s="1"/>
  <c r="C6" i="3" a="1"/>
  <c r="C6" i="3" s="1"/>
  <c r="G6" i="3" s="1"/>
  <c r="H6" i="3"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F3" i="2" a="1"/>
  <c r="F3" i="2" s="1"/>
  <c r="F4" i="2" a="1"/>
  <c r="F4" i="2" s="1"/>
  <c r="F5" i="2" a="1"/>
  <c r="F5" i="2" s="1"/>
  <c r="F6" i="2" a="1"/>
  <c r="F6" i="2" s="1"/>
  <c r="F7" i="2" a="1"/>
  <c r="F7" i="2" s="1"/>
  <c r="F8" i="2" a="1"/>
  <c r="F8" i="2" s="1"/>
  <c r="F9" i="2" a="1"/>
  <c r="F9" i="2" s="1"/>
  <c r="F10" i="2" a="1"/>
  <c r="F10" i="2" s="1"/>
  <c r="F11" i="2" a="1"/>
  <c r="F11" i="2" s="1"/>
  <c r="F12" i="2" a="1"/>
  <c r="F12" i="2" s="1"/>
  <c r="F13" i="2" a="1"/>
  <c r="F13" i="2" s="1"/>
  <c r="F14" i="2" a="1"/>
  <c r="F14" i="2" s="1"/>
  <c r="F15" i="2" a="1"/>
  <c r="F15"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E7" i="4" a="1"/>
  <c r="B7" i="4" a="1"/>
  <c r="E7" i="4" l="1"/>
  <c r="B7"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futureMetadata>
  <cellMetadata count="1">
    <bk>
      <rc t="1" v="0"/>
    </bk>
  </cellMetadata>
  <valueMetadata count="19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valueMetadata>
</metadata>
</file>

<file path=xl/sharedStrings.xml><?xml version="1.0" encoding="utf-8"?>
<sst xmlns="http://schemas.openxmlformats.org/spreadsheetml/2006/main" count="34" uniqueCount="31">
  <si>
    <t>Stock</t>
  </si>
  <si>
    <t>Ticker</t>
  </si>
  <si>
    <t>Industry</t>
  </si>
  <si>
    <t>Price</t>
  </si>
  <si>
    <t>Market cap</t>
  </si>
  <si>
    <t>P/E</t>
  </si>
  <si>
    <t>Apple</t>
  </si>
  <si>
    <t>Amazon</t>
  </si>
  <si>
    <t>Google</t>
  </si>
  <si>
    <t>GOOG</t>
  </si>
  <si>
    <t>McDonald's</t>
  </si>
  <si>
    <t>Johnson &amp; Johnson</t>
  </si>
  <si>
    <t>Exxon Mobil</t>
  </si>
  <si>
    <t>XOM</t>
  </si>
  <si>
    <t>Home Depot</t>
  </si>
  <si>
    <t>Coca-Cola</t>
  </si>
  <si>
    <t>Pepsico</t>
  </si>
  <si>
    <t>Nike</t>
  </si>
  <si>
    <t>Adobe</t>
  </si>
  <si>
    <t>Microsoft</t>
  </si>
  <si>
    <t>IBM</t>
  </si>
  <si>
    <t>Live Price</t>
  </si>
  <si>
    <t>Bought Price</t>
  </si>
  <si>
    <t>Quantity</t>
  </si>
  <si>
    <t>Total Cost</t>
  </si>
  <si>
    <t>Total Value</t>
  </si>
  <si>
    <t>Gain / (Loss)</t>
  </si>
  <si>
    <t>BOUGHT</t>
  </si>
  <si>
    <t>NOT BOUGHT</t>
  </si>
  <si>
    <t>Ticker -&gt;</t>
  </si>
  <si>
    <t>Months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</si>
</sst>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409]* #,##0.00_ ;_-[$$-409]* \-#,##0.00\ ;_-[$$-409]* &quot;-&quot;??_ ;_-@_ "/>
    <numFmt numFmtId="166" formatCode="_([$$-409]* #,##0_);_([$$-409]* \(#,##0\);_([$$-409]* &quot;-&quot;_);_(@_)"/>
  </numFmts>
  <fonts count="9" x14ac:knownFonts="1">
    <font>
      <sz val="12"/>
      <color theme="1"/>
      <name val="Calibri"/>
      <scheme val="minor"/>
    </font>
    <font>
      <sz val="12"/>
      <color theme="1"/>
      <name val="Calibri"/>
      <family val="2"/>
      <charset val="204"/>
    </font>
    <font>
      <b/>
      <sz val="11"/>
      <color theme="1"/>
      <name val="Calibri"/>
      <family val="2"/>
      <charset val="204"/>
    </font>
    <font>
      <b/>
      <sz val="12"/>
      <color theme="0"/>
      <name val="Calibri"/>
      <family val="2"/>
      <charset val="204"/>
    </font>
    <font>
      <sz val="12"/>
      <color theme="1"/>
      <name val="Calibri"/>
      <family val="2"/>
      <charset val="204"/>
      <scheme val="minor"/>
    </font>
    <font>
      <b/>
      <sz val="12"/>
      <color theme="1"/>
      <name val="Calibri"/>
      <family val="2"/>
      <charset val="204"/>
    </font>
    <font>
      <sz val="12"/>
      <color rgb="FF0000FF"/>
      <name val="Calibri"/>
      <family val="2"/>
      <charset val="204"/>
    </font>
    <font>
      <b/>
      <sz val="11"/>
      <color theme="0"/>
      <name val="Calibri"/>
      <family val="2"/>
      <charset val="204"/>
    </font>
    <font>
      <sz val="12"/>
      <name val="Calibri"/>
      <family val="2"/>
      <charset val="204"/>
    </font>
  </fonts>
  <fills count="5">
    <fill>
      <patternFill patternType="none"/>
    </fill>
    <fill>
      <patternFill patternType="gray125"/>
    </fill>
    <fill>
      <patternFill patternType="solid">
        <fgColor rgb="FFD9E2F3"/>
        <bgColor rgb="FFD9E2F3"/>
      </patternFill>
    </fill>
    <fill>
      <patternFill patternType="solid">
        <fgColor rgb="FF293D68"/>
        <bgColor rgb="FF293D68"/>
      </patternFill>
    </fill>
    <fill>
      <patternFill patternType="solid">
        <fgColor rgb="FF2A3E68"/>
        <bgColor rgb="FF2A3E68"/>
      </patternFill>
    </fill>
  </fills>
  <borders count="6">
    <border>
      <left/>
      <right/>
      <top/>
      <bottom/>
      <diagonal/>
    </border>
    <border>
      <left/>
      <right/>
      <top/>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3" fillId="3" borderId="2" xfId="0" applyFont="1" applyFill="1" applyBorder="1" applyAlignment="1">
      <alignment horizontal="center"/>
    </xf>
    <xf numFmtId="0" fontId="4" fillId="0" borderId="0" xfId="0" applyFont="1"/>
    <xf numFmtId="0" fontId="5" fillId="0" borderId="0" xfId="0" applyFont="1"/>
    <xf numFmtId="0" fontId="3" fillId="3" borderId="1" xfId="0" applyFont="1" applyFill="1" applyBorder="1" applyAlignment="1">
      <alignment horizontal="center"/>
    </xf>
    <xf numFmtId="164" fontId="1" fillId="0" borderId="0" xfId="0" applyNumberFormat="1" applyFont="1"/>
    <xf numFmtId="164" fontId="6" fillId="0" borderId="0" xfId="0" applyNumberFormat="1" applyFont="1"/>
    <xf numFmtId="0" fontId="6" fillId="0" borderId="0" xfId="0" applyFont="1" applyAlignment="1">
      <alignment horizontal="center"/>
    </xf>
    <xf numFmtId="165" fontId="1" fillId="0" borderId="0" xfId="0" applyNumberFormat="1" applyFont="1"/>
    <xf numFmtId="0" fontId="7" fillId="0" borderId="0" xfId="0" applyFont="1" applyAlignment="1">
      <alignment horizontal="center"/>
    </xf>
    <xf numFmtId="0" fontId="2" fillId="0" borderId="0" xfId="0" applyFont="1" applyAlignment="1">
      <alignment horizontal="right"/>
    </xf>
    <xf numFmtId="0" fontId="1" fillId="2" borderId="5" xfId="0" applyFont="1" applyFill="1" applyBorder="1" applyAlignment="1">
      <alignment horizontal="center"/>
    </xf>
    <xf numFmtId="164" fontId="0" fillId="0" borderId="0" xfId="0" applyNumberFormat="1"/>
    <xf numFmtId="166" fontId="0" fillId="0" borderId="0" xfId="0" applyNumberFormat="1"/>
    <xf numFmtId="4" fontId="0" fillId="0" borderId="0" xfId="0" applyNumberFormat="1"/>
    <xf numFmtId="0" fontId="7" fillId="4" borderId="3" xfId="0" applyFont="1" applyFill="1" applyBorder="1" applyAlignment="1">
      <alignment horizontal="center"/>
    </xf>
    <xf numFmtId="0" fontId="8" fillId="0" borderId="4" xfId="0" applyFont="1" applyBorder="1"/>
  </cellXfs>
  <cellStyles count="1">
    <cellStyle name="Normalny" xfId="0" builtinId="0"/>
  </cellStyles>
  <dxfs count="8">
    <dxf>
      <font>
        <color rgb="FF9C0006"/>
      </font>
      <fill>
        <patternFill>
          <bgColor rgb="FFFFC7CE"/>
        </patternFill>
      </fill>
    </dxf>
    <dxf>
      <numFmt numFmtId="4" formatCode="#,##0.00"/>
    </dxf>
    <dxf>
      <numFmt numFmtId="166" formatCode="_([$$-409]* #,##0_);_([$$-409]* \(#,##0\);_([$$-409]* &quot;-&quot;_);_(@_)"/>
    </dxf>
    <dxf>
      <numFmt numFmtId="164" formatCode="_([$$-409]* #,##0.00_);_([$$-409]* \(#,##0.00\);_([$$-409]* &quot;-&quot;??_);_(@_)"/>
    </dxf>
    <dxf>
      <font>
        <b val="0"/>
        <i val="0"/>
        <strike val="0"/>
        <condense val="0"/>
        <extend val="0"/>
        <outline val="0"/>
        <shadow val="0"/>
        <u val="none"/>
        <vertAlign val="baseline"/>
        <sz val="12"/>
        <color theme="1"/>
        <name val="Calibri"/>
        <family val="2"/>
        <charset val="204"/>
        <scheme val="minor"/>
      </font>
    </dxf>
    <dxf>
      <font>
        <b val="0"/>
        <i val="0"/>
        <strike val="0"/>
        <condense val="0"/>
        <extend val="0"/>
        <outline val="0"/>
        <shadow val="0"/>
        <u val="none"/>
        <vertAlign val="baseline"/>
        <sz val="12"/>
        <color theme="1"/>
        <name val="Calibri"/>
        <family val="2"/>
        <charset val="204"/>
        <scheme val="minor"/>
      </font>
    </dxf>
    <dxf>
      <border outline="0">
        <bottom style="thin">
          <color rgb="FF000000"/>
        </bottom>
      </border>
    </dxf>
    <dxf>
      <font>
        <b/>
        <i val="0"/>
        <strike val="0"/>
        <condense val="0"/>
        <extend val="0"/>
        <outline val="0"/>
        <shadow val="0"/>
        <u val="none"/>
        <vertAlign val="baseline"/>
        <sz val="12"/>
        <color theme="0"/>
        <name val="Calibri"/>
        <family val="2"/>
        <charset val="204"/>
        <scheme val="none"/>
      </font>
      <fill>
        <patternFill patternType="solid">
          <fgColor rgb="FF293D68"/>
          <bgColor rgb="FF293D68"/>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'Stock History'!$C$4</c:f>
              <c:strCache>
                <c:ptCount val="1"/>
                <c:pt idx="0">
                  <c:v>GOOG</c:v>
                </c:pt>
              </c:strCache>
            </c:strRef>
          </c:tx>
          <c:spPr>
            <a:ln w="28575" cap="rnd">
              <a:solidFill>
                <a:schemeClr val="accent1"/>
              </a:solidFill>
              <a:round/>
            </a:ln>
            <a:effectLst/>
          </c:spPr>
          <c:marker>
            <c:symbol val="none"/>
          </c:marker>
          <c:cat>
            <c:numRef>
              <c:f>'Stock History'!$B$8:$B$27</c:f>
              <c:numCache>
                <c:formatCode>m/d/yyyy</c:formatCode>
                <c:ptCount val="20"/>
                <c:pt idx="0">
                  <c:v>44998</c:v>
                </c:pt>
                <c:pt idx="1">
                  <c:v>44999</c:v>
                </c:pt>
                <c:pt idx="2">
                  <c:v>45000</c:v>
                </c:pt>
                <c:pt idx="3">
                  <c:v>45001</c:v>
                </c:pt>
                <c:pt idx="4">
                  <c:v>45002</c:v>
                </c:pt>
                <c:pt idx="5">
                  <c:v>45005</c:v>
                </c:pt>
                <c:pt idx="6">
                  <c:v>45006</c:v>
                </c:pt>
                <c:pt idx="7">
                  <c:v>45007</c:v>
                </c:pt>
                <c:pt idx="8">
                  <c:v>45008</c:v>
                </c:pt>
                <c:pt idx="9">
                  <c:v>45009</c:v>
                </c:pt>
                <c:pt idx="10">
                  <c:v>45012</c:v>
                </c:pt>
                <c:pt idx="11">
                  <c:v>45013</c:v>
                </c:pt>
                <c:pt idx="12">
                  <c:v>45014</c:v>
                </c:pt>
                <c:pt idx="13">
                  <c:v>45015</c:v>
                </c:pt>
                <c:pt idx="14">
                  <c:v>45016</c:v>
                </c:pt>
                <c:pt idx="15">
                  <c:v>45019</c:v>
                </c:pt>
                <c:pt idx="16">
                  <c:v>45020</c:v>
                </c:pt>
                <c:pt idx="17">
                  <c:v>45021</c:v>
                </c:pt>
                <c:pt idx="18">
                  <c:v>45022</c:v>
                </c:pt>
                <c:pt idx="19">
                  <c:v>45026</c:v>
                </c:pt>
              </c:numCache>
            </c:numRef>
          </c:cat>
          <c:val>
            <c:numRef>
              <c:f>'Stock History'!$C$8:$C$27</c:f>
              <c:numCache>
                <c:formatCode>_([$$-409]* #\ ##0.00_);_([$$-409]* \(#\ ##0.00\);_([$$-409]* "-"??_);_(@_)</c:formatCode>
                <c:ptCount val="20"/>
                <c:pt idx="0">
                  <c:v>91.66</c:v>
                </c:pt>
                <c:pt idx="1">
                  <c:v>94.25</c:v>
                </c:pt>
                <c:pt idx="2">
                  <c:v>96.55</c:v>
                </c:pt>
                <c:pt idx="3">
                  <c:v>101.07</c:v>
                </c:pt>
                <c:pt idx="4">
                  <c:v>102.46</c:v>
                </c:pt>
                <c:pt idx="5">
                  <c:v>101.93</c:v>
                </c:pt>
                <c:pt idx="6">
                  <c:v>105.84</c:v>
                </c:pt>
                <c:pt idx="7">
                  <c:v>104.22</c:v>
                </c:pt>
                <c:pt idx="8">
                  <c:v>106.26</c:v>
                </c:pt>
                <c:pt idx="9">
                  <c:v>106.06</c:v>
                </c:pt>
                <c:pt idx="10">
                  <c:v>103.06</c:v>
                </c:pt>
                <c:pt idx="11">
                  <c:v>101.36</c:v>
                </c:pt>
                <c:pt idx="12">
                  <c:v>101.9</c:v>
                </c:pt>
                <c:pt idx="13">
                  <c:v>101.32</c:v>
                </c:pt>
                <c:pt idx="14">
                  <c:v>104</c:v>
                </c:pt>
                <c:pt idx="15">
                  <c:v>104.91</c:v>
                </c:pt>
                <c:pt idx="16">
                  <c:v>105.12</c:v>
                </c:pt>
                <c:pt idx="17">
                  <c:v>104.95</c:v>
                </c:pt>
                <c:pt idx="18">
                  <c:v>108.9</c:v>
                </c:pt>
                <c:pt idx="19">
                  <c:v>106.95</c:v>
                </c:pt>
              </c:numCache>
            </c:numRef>
          </c:val>
          <c:smooth val="0"/>
          <c:extLst>
            <c:ext xmlns:c16="http://schemas.microsoft.com/office/drawing/2014/chart" uri="{C3380CC4-5D6E-409C-BE32-E72D297353CC}">
              <c16:uniqueId val="{00000000-9EF9-4D3C-9033-02A186F6295B}"/>
            </c:ext>
          </c:extLst>
        </c:ser>
        <c:ser>
          <c:idx val="1"/>
          <c:order val="1"/>
          <c:tx>
            <c:strRef>
              <c:f>'Stock History'!$F$4</c:f>
              <c:strCache>
                <c:ptCount val="1"/>
                <c:pt idx="0">
                  <c:v>XOM</c:v>
                </c:pt>
              </c:strCache>
            </c:strRef>
          </c:tx>
          <c:spPr>
            <a:ln w="28575" cap="rnd">
              <a:solidFill>
                <a:schemeClr val="accent2"/>
              </a:solidFill>
              <a:round/>
            </a:ln>
            <a:effectLst/>
          </c:spPr>
          <c:marker>
            <c:symbol val="none"/>
          </c:marker>
          <c:cat>
            <c:numRef>
              <c:f>'Stock History'!$B$8:$B$27</c:f>
              <c:numCache>
                <c:formatCode>m/d/yyyy</c:formatCode>
                <c:ptCount val="20"/>
                <c:pt idx="0">
                  <c:v>44998</c:v>
                </c:pt>
                <c:pt idx="1">
                  <c:v>44999</c:v>
                </c:pt>
                <c:pt idx="2">
                  <c:v>45000</c:v>
                </c:pt>
                <c:pt idx="3">
                  <c:v>45001</c:v>
                </c:pt>
                <c:pt idx="4">
                  <c:v>45002</c:v>
                </c:pt>
                <c:pt idx="5">
                  <c:v>45005</c:v>
                </c:pt>
                <c:pt idx="6">
                  <c:v>45006</c:v>
                </c:pt>
                <c:pt idx="7">
                  <c:v>45007</c:v>
                </c:pt>
                <c:pt idx="8">
                  <c:v>45008</c:v>
                </c:pt>
                <c:pt idx="9">
                  <c:v>45009</c:v>
                </c:pt>
                <c:pt idx="10">
                  <c:v>45012</c:v>
                </c:pt>
                <c:pt idx="11">
                  <c:v>45013</c:v>
                </c:pt>
                <c:pt idx="12">
                  <c:v>45014</c:v>
                </c:pt>
                <c:pt idx="13">
                  <c:v>45015</c:v>
                </c:pt>
                <c:pt idx="14">
                  <c:v>45016</c:v>
                </c:pt>
                <c:pt idx="15">
                  <c:v>45019</c:v>
                </c:pt>
                <c:pt idx="16">
                  <c:v>45020</c:v>
                </c:pt>
                <c:pt idx="17">
                  <c:v>45021</c:v>
                </c:pt>
                <c:pt idx="18">
                  <c:v>45022</c:v>
                </c:pt>
                <c:pt idx="19">
                  <c:v>45026</c:v>
                </c:pt>
              </c:numCache>
            </c:numRef>
          </c:cat>
          <c:val>
            <c:numRef>
              <c:f>'Stock History'!$F$8:$F$27</c:f>
              <c:numCache>
                <c:formatCode>_([$$-409]* #\ ##0.00_);_([$$-409]* \(#\ ##0.00\);_([$$-409]* "-"??_);_(@_)</c:formatCode>
                <c:ptCount val="20"/>
                <c:pt idx="0">
                  <c:v>106.54</c:v>
                </c:pt>
                <c:pt idx="1">
                  <c:v>106.94</c:v>
                </c:pt>
                <c:pt idx="2">
                  <c:v>101.62</c:v>
                </c:pt>
                <c:pt idx="3">
                  <c:v>101.03</c:v>
                </c:pt>
                <c:pt idx="4">
                  <c:v>99.84</c:v>
                </c:pt>
                <c:pt idx="5">
                  <c:v>102.45</c:v>
                </c:pt>
                <c:pt idx="6">
                  <c:v>107.04</c:v>
                </c:pt>
                <c:pt idx="7">
                  <c:v>104.59</c:v>
                </c:pt>
                <c:pt idx="8">
                  <c:v>103.41</c:v>
                </c:pt>
                <c:pt idx="9">
                  <c:v>103.53</c:v>
                </c:pt>
                <c:pt idx="10">
                  <c:v>105.8</c:v>
                </c:pt>
                <c:pt idx="11">
                  <c:v>107.12</c:v>
                </c:pt>
                <c:pt idx="12">
                  <c:v>108.96</c:v>
                </c:pt>
                <c:pt idx="13">
                  <c:v>109.49</c:v>
                </c:pt>
                <c:pt idx="14">
                  <c:v>109.66</c:v>
                </c:pt>
                <c:pt idx="15">
                  <c:v>116.13</c:v>
                </c:pt>
                <c:pt idx="16">
                  <c:v>115.02</c:v>
                </c:pt>
                <c:pt idx="17">
                  <c:v>116.99</c:v>
                </c:pt>
                <c:pt idx="18">
                  <c:v>115.05</c:v>
                </c:pt>
                <c:pt idx="19">
                  <c:v>114.54</c:v>
                </c:pt>
              </c:numCache>
            </c:numRef>
          </c:val>
          <c:smooth val="0"/>
          <c:extLst>
            <c:ext xmlns:c16="http://schemas.microsoft.com/office/drawing/2014/chart" uri="{C3380CC4-5D6E-409C-BE32-E72D297353CC}">
              <c16:uniqueId val="{00000001-9EF9-4D3C-9033-02A186F6295B}"/>
            </c:ext>
          </c:extLst>
        </c:ser>
        <c:dLbls>
          <c:showLegendKey val="0"/>
          <c:showVal val="0"/>
          <c:showCatName val="0"/>
          <c:showSerName val="0"/>
          <c:showPercent val="0"/>
          <c:showBubbleSize val="0"/>
        </c:dLbls>
        <c:smooth val="0"/>
        <c:axId val="687587544"/>
        <c:axId val="687586104"/>
      </c:lineChart>
      <c:dateAx>
        <c:axId val="68758754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586104"/>
        <c:crosses val="autoZero"/>
        <c:auto val="1"/>
        <c:lblOffset val="100"/>
        <c:baseTimeUnit val="days"/>
      </c:dateAx>
      <c:valAx>
        <c:axId val="687586104"/>
        <c:scaling>
          <c:orientation val="minMax"/>
          <c:min val="80"/>
        </c:scaling>
        <c:delete val="0"/>
        <c:axPos val="l"/>
        <c:majorGridlines>
          <c:spPr>
            <a:ln w="9525" cap="flat" cmpd="sng" algn="ctr">
              <a:solidFill>
                <a:schemeClr val="tx1">
                  <a:lumMod val="15000"/>
                  <a:lumOff val="85000"/>
                </a:schemeClr>
              </a:solidFill>
              <a:round/>
            </a:ln>
            <a:effectLst/>
          </c:spPr>
        </c:majorGridlines>
        <c:numFmt formatCode="_([$$-409]* #\ ##0.00_);_([$$-409]* \(#\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587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811530</xdr:colOff>
      <xdr:row>3</xdr:row>
      <xdr:rowOff>26670</xdr:rowOff>
    </xdr:from>
    <xdr:to>
      <xdr:col>16</xdr:col>
      <xdr:colOff>800100</xdr:colOff>
      <xdr:row>21</xdr:row>
      <xdr:rowOff>121920</xdr:rowOff>
    </xdr:to>
    <xdr:graphicFrame macro="">
      <xdr:nvGraphicFramePr>
        <xdr:cNvPr id="2" name="Wykres 1">
          <a:extLst>
            <a:ext uri="{FF2B5EF4-FFF2-40B4-BE49-F238E27FC236}">
              <a16:creationId xmlns:a16="http://schemas.microsoft.com/office/drawing/2014/main" id="{8DBB0703-3EEB-EACB-A596-7A0B1AB379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64">
    <v t="i">0</v>
    <v t="i">1</v>
    <v t="i">2</v>
    <v t="i">3</v>
    <v t="i">4</v>
    <v t="i">7</v>
    <v t="i">8</v>
    <v t="i">9</v>
    <v t="i">10</v>
    <v t="i">11</v>
    <v t="i">14</v>
    <v t="i">15</v>
    <v t="i">16</v>
    <v t="i">17</v>
    <v t="i">18</v>
    <v t="i">21</v>
    <v t="i">22</v>
    <v t="i">23</v>
    <v t="i">24</v>
    <v t="i">28</v>
    <v t="i">29</v>
    <v t="i">30</v>
    <v t="i">31</v>
    <v t="i">32</v>
    <v t="i">35</v>
    <v t="i">36</v>
    <v t="i">37</v>
    <v t="i">38</v>
    <v t="i">39</v>
    <v t="i">42</v>
    <v t="i">43</v>
    <v t="i">44</v>
    <v t="i">45</v>
    <v t="i">46</v>
    <v t="i">49</v>
    <v t="i">50</v>
    <v t="i">51</v>
    <v t="i">52</v>
    <v t="i">53</v>
    <v t="i">56</v>
    <v t="i">57</v>
    <v t="i">58</v>
    <v t="i">59</v>
    <v t="i">60</v>
    <v t="i">63</v>
    <v t="i">64</v>
    <v t="i">65</v>
    <v t="i">66</v>
    <v t="i">67</v>
    <v t="i">70</v>
    <v t="i">71</v>
    <v t="i">72</v>
    <v t="i">73</v>
    <v t="i">74</v>
    <v t="i">78</v>
    <v t="i">79</v>
    <v t="i">80</v>
    <v t="i">81</v>
    <v t="i">84</v>
    <v t="i">85</v>
    <v t="i">86</v>
    <v t="i">87</v>
    <v t="i">88</v>
    <v t="i">91</v>
  </a>
  <a r="1" c="64">
    <v>91.66</v>
    <v>94.25</v>
    <v>96.55</v>
    <v>101.07</v>
    <v>102.46</v>
    <v>101.93</v>
    <v>105.84</v>
    <v>104.22</v>
    <v>106.26</v>
    <v>106.06</v>
    <v>103.06</v>
    <v>101.36</v>
    <v>101.9</v>
    <v>101.32</v>
    <v>104</v>
    <v>104.91</v>
    <v>105.12</v>
    <v>104.95</v>
    <v>108.9</v>
    <v>106.95</v>
    <v>106.12</v>
    <v>105.22</v>
    <v>108.19</v>
    <v>109.46</v>
    <v>106.42</v>
    <v>105.12</v>
    <v>105.02</v>
    <v>105.9</v>
    <v>105.91</v>
    <v>106.78</v>
    <v>104.61</v>
    <v>104.45</v>
    <v>108.37</v>
    <v>108.22</v>
    <v>107.71</v>
    <v>105.98</v>
    <v>106.12</v>
    <v>105.21</v>
    <v>106.215</v>
    <v>108.24</v>
    <v>107.94</v>
    <v>112.28</v>
    <v>116.9</v>
    <v>117.92</v>
    <v>116.96</v>
    <v>120.09</v>
    <v>121.48</v>
    <v>123.52</v>
    <v>123.25</v>
    <v>125.87</v>
    <v>123.29</v>
    <v>121.64</v>
    <v>124.35</v>
    <v>125.43</v>
    <v>124.64</v>
    <v>123.37</v>
    <v>124.37</v>
    <v>125.23</v>
    <v>126.63</v>
    <v>127.91</v>
    <v>122.94</v>
    <v>122.67</v>
    <v>122.87</v>
    <v>124.35</v>
  </a>
  <a r="1" c="64">
    <v>106.54</v>
    <v>106.94</v>
    <v>101.62</v>
    <v>101.03</v>
    <v>99.84</v>
    <v>102.45</v>
    <v>107.04</v>
    <v>104.59</v>
    <v>103.41</v>
    <v>103.53</v>
    <v>105.8</v>
    <v>107.12</v>
    <v>108.96</v>
    <v>109.49</v>
    <v>109.66</v>
    <v>116.13</v>
    <v>115.02</v>
    <v>116.99</v>
    <v>115.05</v>
    <v>114.54</v>
    <v>115.35</v>
    <v>115.23</v>
    <v>115.77</v>
    <v>116.05</v>
    <v>114.7</v>
    <v>116.94</v>
    <v>116.57</v>
    <v>115.64</v>
    <v>116.01</v>
    <v>118.2</v>
    <v>116.52</v>
    <v>115.45</v>
    <v>116.83</v>
    <v>118.34</v>
    <v>114.67</v>
    <v>110.1</v>
    <v>107.93</v>
    <v>106.04</v>
    <v>108.68</v>
    <v>109.11</v>
    <v>109.14</v>
    <v>107.74</v>
    <v>105.79</v>
    <v>105.78</v>
    <v>105.07</v>
    <v>102.52</v>
    <v>104.82</v>
    <v>105.77</v>
    <v>106.26</v>
    <v>104.97</v>
    <v>106.4</v>
    <v>107.59</v>
    <v>105.66</v>
    <v>104.97</v>
    <v>104.04</v>
    <v>102.18</v>
    <v>103.36</v>
    <v>105.76</v>
    <v>105.29</v>
    <v>106.15</v>
    <v>108.53</v>
    <v>108.19</v>
    <v>107.39</v>
    <v>106.42</v>
  </a>
</arrayData>
</file>

<file path=xl/richData/rdrichvalue.xml><?xml version="1.0" encoding="utf-8"?>
<rvData xmlns="http://schemas.microsoft.com/office/spreadsheetml/2017/richdata" count="239">
  <rv s="0">
    <v>https://www.bing.com/financeapi/forcetrigger?t=a1mou2&amp;q=XNAS%3aAAPL&amp;form=skydnc</v>
    <v>Learn more on Bing</v>
  </rv>
  <rv s="1">
    <v>en-GB</v>
    <v>a1mou2</v>
    <v>268435456</v>
    <v>1</v>
    <v>Powered by Refinitiv</v>
    <v>0</v>
    <v>APPLE INC. (XNAS:AAPL)</v>
    <v>2</v>
    <v>3</v>
    <v>Finance</v>
    <v>4</v>
    <v>184.95099999999999</v>
    <v>124.17</v>
    <v>1.2866</v>
    <v>-1.27</v>
    <v>-6.9099999999999995E-3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184.15</v>
    <v>Computers, Phones &amp; Household Electronics</v>
    <v>Stock</v>
    <v>45090.781947175783</v>
    <v>0</v>
    <v>182.44</v>
    <v>2870802324000</v>
    <v>APPLE INC.</v>
    <v>APPLE INC.</v>
    <v>182.76</v>
    <v>31.1676</v>
    <v>183.79</v>
    <v>182.52</v>
    <v>15728700000</v>
    <v>AAPL</v>
    <v>APPLE INC. (XNAS:AAPL)</v>
    <v>37911961</v>
    <v>57925973</v>
    <v>1977</v>
  </rv>
  <rv s="2">
    <v>1</v>
  </rv>
  <rv s="0">
    <v>https://www.bing.com/financeapi/forcetrigger?t=a1nhlh&amp;q=XNAS%3aAMZN&amp;form=skydnc</v>
    <v>Learn more on Bing</v>
  </rv>
  <rv s="1">
    <v>en-GB</v>
    <v>a1nhlh</v>
    <v>268435456</v>
    <v>1</v>
    <v>Powered by Refinitiv</v>
    <v>0</v>
    <v>AMAZON.COM, INC. (XNAS:AMZN)</v>
    <v>2</v>
    <v>3</v>
    <v>Finance</v>
    <v>4</v>
    <v>146.57</v>
    <v>81.430000000000007</v>
    <v>1.2593000000000001</v>
    <v>-0.39500000000000002</v>
    <v>-3.1210000000000001E-3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128.4</v>
    <v>Diversified Retail</v>
    <v>Stock</v>
    <v>45090.781913066407</v>
    <v>3</v>
    <v>125.18</v>
    <v>1298653000000</v>
    <v>AMAZON.COM, INC.</v>
    <v>AMAZON.COM, INC.</v>
    <v>128.05000000000001</v>
    <v>306.87360000000001</v>
    <v>126.57</v>
    <v>126.175</v>
    <v>10260350000</v>
    <v>AMZN</v>
    <v>AMAZON.COM, INC. (XNAS:AMZN)</v>
    <v>38185443</v>
    <v>63498773</v>
    <v>1996</v>
  </rv>
  <rv s="2">
    <v>4</v>
  </rv>
  <rv s="0">
    <v>https://www.bing.com/financeapi/forcetrigger?t=a1u3p2&amp;q=XNAS%3aGOOG&amp;form=skydnc</v>
    <v>Learn more on Bing</v>
  </rv>
  <rv s="1">
    <v>en-GB</v>
    <v>a1u3p2</v>
    <v>268435456</v>
    <v>1</v>
    <v>Powered by Refinitiv</v>
    <v>0</v>
    <v>ALPHABET INC. (XNAS:GOOG)</v>
    <v>2</v>
    <v>3</v>
    <v>Finance</v>
    <v>4</v>
    <v>129.55000000000001</v>
    <v>83.45</v>
    <v>1.0883</v>
    <v>-0.48</v>
    <v>-3.8600000000000001E-3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125.86</v>
    <v>Software &amp; IT Services</v>
    <v>Stock</v>
    <v>45090.781938714841</v>
    <v>6</v>
    <v>123.85</v>
    <v>1574028000000</v>
    <v>ALPHABET INC.</v>
    <v>ALPHABET INC.</v>
    <v>125.65</v>
    <v>27.690899999999999</v>
    <v>124.35</v>
    <v>123.87</v>
    <v>12697000000</v>
    <v>GOOG</v>
    <v>ALPHABET INC. (XNAS:GOOG)</v>
    <v>12070206</v>
    <v>28384177</v>
    <v>2015</v>
  </rv>
  <rv s="2">
    <v>7</v>
  </rv>
  <rv s="0">
    <v>http://en.wikipedia.org/wiki/Public_domain</v>
    <v>Public domain</v>
  </rv>
  <rv s="0">
    <v>http://en.wikipedia.org/wiki/McDonald's</v>
    <v>Wikipedia</v>
  </rv>
  <rv s="3">
    <v>9</v>
    <v>10</v>
  </rv>
  <rv s="4">
    <v>9</v>
    <v>https://www.bing.com/th?id=AMMS_7d8255243964a8970376f8dd41121106&amp;qlt=95</v>
    <v>11</v>
    <v>0</v>
    <v>https://www.bing.com/images/search?form=xlimg&amp;q=mcdonald%27s</v>
    <v>Image of MCDONALD'S CORPORATION</v>
  </rv>
  <rv s="0">
    <v>https://www.bing.com/financeapi/forcetrigger?t=a1xdec&amp;q=XNYS%3aMCD&amp;form=skydnc</v>
    <v>Learn more on Bing</v>
  </rv>
  <rv s="5">
    <v>en-GB</v>
    <v>a1xdec</v>
    <v>268435456</v>
    <v>1</v>
    <v>Powered by Refinitiv</v>
    <v>5</v>
    <v>MCDONALD'S CORPORATION (XNYS:MCD)</v>
    <v>7</v>
    <v>8</v>
    <v>Finance</v>
    <v>4</v>
    <v>298.86</v>
    <v>230.58</v>
    <v>0.63870000000000005</v>
    <v>-0.48</v>
    <v>-1.663E-3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289.68549999999999</v>
    <v>12</v>
    <v>Hotels &amp; Entertainment Services</v>
    <v>Stock</v>
    <v>45090.78193342578</v>
    <v>13</v>
    <v>287.54500000000002</v>
    <v>210332751650</v>
    <v>MCDONALD'S CORPORATION</v>
    <v>MCDONALD'S CORPORATION</v>
    <v>288.52</v>
    <v>30.973700000000001</v>
    <v>288.57</v>
    <v>288.08999999999997</v>
    <v>730093900</v>
    <v>MCD</v>
    <v>MCDONALD'S CORPORATION (XNYS:MCD)</v>
    <v>978735</v>
    <v>2493387</v>
    <v>1964</v>
  </rv>
  <rv s="2">
    <v>14</v>
  </rv>
  <rv s="0">
    <v>https://www.bing.com/financeapi/forcetrigger?t=a1w8ec&amp;q=XNYS%3aJNJ&amp;form=skydnc</v>
    <v>Learn more on Bing</v>
  </rv>
  <rv s="1">
    <v>en-GB</v>
    <v>a1w8ec</v>
    <v>268435456</v>
    <v>1</v>
    <v>Powered by Refinitiv</v>
    <v>0</v>
    <v>JOHNSON &amp; JOHNSON (XNYS:JNJ)</v>
    <v>2</v>
    <v>3</v>
    <v>Finance</v>
    <v>4</v>
    <v>183.35059999999999</v>
    <v>150.11000000000001</v>
    <v>0.54349999999999998</v>
    <v>0.43</v>
    <v>2.6889999999999996E-3</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160.65</v>
    <v>Pharmaceuticals</v>
    <v>Stock</v>
    <v>45090.781932106249</v>
    <v>16</v>
    <v>159.15</v>
    <v>416655022220</v>
    <v>JOHNSON &amp; JOHNSON</v>
    <v>JOHNSON &amp; JOHNSON</v>
    <v>159.61000000000001</v>
    <v>33.450600000000001</v>
    <v>159.9</v>
    <v>160.33000000000001</v>
    <v>2598734000</v>
    <v>JNJ</v>
    <v>JOHNSON &amp; JOHNSON (XNYS:JNJ)</v>
    <v>2709407</v>
    <v>6239404</v>
    <v>1887</v>
  </rv>
  <rv s="2">
    <v>17</v>
  </rv>
  <rv s="0">
    <v>https://www.bing.com/financeapi/forcetrigger?t=a269ec&amp;q=XNYS%3aXOM&amp;form=skydnc</v>
    <v>Learn more on Bing</v>
  </rv>
  <rv s="1">
    <v>en-GB</v>
    <v>a269ec</v>
    <v>268435456</v>
    <v>1</v>
    <v>Powered by Refinitiv</v>
    <v>0</v>
    <v>EXXON MOBIL CORPORATION (XNYS:XOM)</v>
    <v>2</v>
    <v>3</v>
    <v>Finance</v>
    <v>4</v>
    <v>119.92</v>
    <v>80.69</v>
    <v>1.0810999999999999</v>
    <v>0.25</v>
    <v>2.349E-3</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5959 LAS COLINAS BLVD, IRVING, TX, 75039-2298 US</v>
    <v>108.34</v>
    <v>Oil &amp; Gas</v>
    <v>Stock</v>
    <v>45090.781912916405</v>
    <v>19</v>
    <v>106.6</v>
    <v>431266810000</v>
    <v>EXXON MOBIL CORPORATION</v>
    <v>EXXON MOBIL CORPORATION</v>
    <v>107.37</v>
    <v>7.2031000000000001</v>
    <v>106.42</v>
    <v>106.67</v>
    <v>4043000000</v>
    <v>XOM</v>
    <v>EXXON MOBIL CORPORATION (XNYS:XOM)</v>
    <v>7796985</v>
    <v>14014824</v>
    <v>1882</v>
  </rv>
  <rv s="2">
    <v>20</v>
  </rv>
  <rv s="0">
    <v>https://www.bing.com/financeapi/forcetrigger?t=a1uj52&amp;q=XNYS%3aHD&amp;form=skydnc</v>
    <v>Learn more on Bing</v>
  </rv>
  <rv s="1">
    <v>en-GB</v>
    <v>a1uj52</v>
    <v>268435456</v>
    <v>1</v>
    <v>Powered by Refinitiv</v>
    <v>0</v>
    <v>THE HOME DEPOT, INC. (XNYS:HD)</v>
    <v>2</v>
    <v>3</v>
    <v>Finance</v>
    <v>4</v>
    <v>347.25</v>
    <v>264.51</v>
    <v>0.93669999999999998</v>
    <v>-1.08</v>
    <v>-3.5899999999999999E-3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304.10000000000002</v>
    <v>Specialty Retailers</v>
    <v>Stock</v>
    <v>45090.781897916408</v>
    <v>22</v>
    <v>298.68</v>
    <v>301391617280</v>
    <v>THE HOME DEPOT, INC.</v>
    <v>THE HOME DEPOT, INC.</v>
    <v>301.94</v>
    <v>18.322099999999999</v>
    <v>300.86</v>
    <v>299.77999999999997</v>
    <v>1005376000</v>
    <v>HD</v>
    <v>THE HOME DEPOT, INC. (XNYS:HD)</v>
    <v>2546093</v>
    <v>5233734</v>
    <v>1978</v>
  </rv>
  <rv s="2">
    <v>23</v>
  </rv>
  <rv s="0">
    <v>https://www.bing.com/financeapi/forcetrigger?t=a1wljc&amp;q=XNYS%3aKO&amp;form=skydnc</v>
    <v>Learn more on Bing</v>
  </rv>
  <rv s="1">
    <v>en-GB</v>
    <v>a1wljc</v>
    <v>268435456</v>
    <v>1</v>
    <v>Powered by Refinitiv</v>
    <v>0</v>
    <v>THE COCA-COLA COMPANY (XNYS:KO)</v>
    <v>2</v>
    <v>3</v>
    <v>Finance</v>
    <v>4</v>
    <v>65.47</v>
    <v>54.015000000000001</v>
    <v>0.55049999999999999</v>
    <v>0.27500000000000002</v>
    <v>4.5669999999999999E-3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60.67</v>
    <v>Beverages</v>
    <v>Stock</v>
    <v>45090.781944385941</v>
    <v>25</v>
    <v>60.05</v>
    <v>261572100330</v>
    <v>THE COCA-COLA COMPANY</v>
    <v>THE COCA-COLA COMPANY</v>
    <v>60.2</v>
    <v>26.5212</v>
    <v>60.21</v>
    <v>60.484999999999999</v>
    <v>4324578000</v>
    <v>KO</v>
    <v>THE COCA-COLA COMPANY (XNYS:KO)</v>
    <v>6986149</v>
    <v>14255349</v>
    <v>1919</v>
  </rv>
  <rv s="2">
    <v>26</v>
  </rv>
  <rv s="0">
    <v>https://www.bing.com/financeapi/forcetrigger?t=axyhnm&amp;q=XNAS%3aPEP&amp;form=skydnc</v>
    <v>Learn more on Bing</v>
  </rv>
  <rv s="1">
    <v>en-GB</v>
    <v>axyhnm</v>
    <v>268435456</v>
    <v>1</v>
    <v>Powered by Refinitiv</v>
    <v>0</v>
    <v>PEPSICO, INC. (XNAS:PEP)</v>
    <v>2</v>
    <v>3</v>
    <v>Finance</v>
    <v>4</v>
    <v>196.88</v>
    <v>154.85759999999999</v>
    <v>0.54810000000000003</v>
    <v>-0.65</v>
    <v>-3.5730000000000002E-3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182.19</v>
    <v>Beverages</v>
    <v>Stock</v>
    <v>45090.781910625003</v>
    <v>28</v>
    <v>181.08</v>
    <v>249706856250</v>
    <v>PEPSICO, INC.</v>
    <v>PEPSICO, INC.</v>
    <v>182.13</v>
    <v>37.749299999999998</v>
    <v>181.9</v>
    <v>181.25</v>
    <v>1377693000</v>
    <v>PEP</v>
    <v>PEPSICO, INC. (XNAS:PEP)</v>
    <v>1530625</v>
    <v>4864117</v>
    <v>1986</v>
  </rv>
  <rv s="2">
    <v>29</v>
  </rv>
  <rv s="0">
    <v>https://www.bing.com/financeapi/forcetrigger?t=a1yjxm&amp;q=XNYS%3aNKE&amp;form=skydnc</v>
    <v>Learn more on Bing</v>
  </rv>
  <rv s="1">
    <v>en-GB</v>
    <v>a1yjxm</v>
    <v>268435456</v>
    <v>1</v>
    <v>Powered by Refinitiv</v>
    <v>0</v>
    <v>NIKE, INC. (XNYS:NKE)</v>
    <v>2</v>
    <v>3</v>
    <v>Finance</v>
    <v>4</v>
    <v>131.31</v>
    <v>82.22</v>
    <v>1.1142000000000001</v>
    <v>-0.51</v>
    <v>-4.7739999999999996E-3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107.4752</v>
    <v>Textiles &amp; Apparel</v>
    <v>Stock</v>
    <v>45090.781944571092</v>
    <v>31</v>
    <v>106.3</v>
    <v>163412670480</v>
    <v>NIKE, INC.</v>
    <v>NIKE, INC.</v>
    <v>107.22</v>
    <v>30.780999999999999</v>
    <v>106.83</v>
    <v>106.32</v>
    <v>1536989000</v>
    <v>NKE</v>
    <v>NIKE, INC. (XNYS:NKE)</v>
    <v>5495086</v>
    <v>8679003</v>
    <v>1969</v>
  </rv>
  <rv s="2">
    <v>32</v>
  </rv>
  <rv s="0">
    <v>http://es.wikipedia.org/wiki/Adobe_(empresa)</v>
    <v>Wikipedia</v>
  </rv>
  <rv s="3">
    <v>9</v>
    <v>34</v>
  </rv>
  <rv s="4">
    <v>9</v>
    <v>https://www.bing.com/th?id=AMMS_503c684ccc667ad525fe1d703881df2c&amp;qlt=95</v>
    <v>35</v>
    <v>0</v>
    <v>https://www.bing.com/images/search?form=xlimg&amp;q=adobe+systems</v>
    <v>Image of ADOBE INC.</v>
  </rv>
  <rv s="0">
    <v>https://www.bing.com/financeapi/forcetrigger?t=a1mv7w&amp;q=XNAS%3aADBE&amp;form=skydnc</v>
    <v>Learn more on Bing</v>
  </rv>
  <rv s="5">
    <v>en-GB</v>
    <v>a1mv7w</v>
    <v>268435456</v>
    <v>1</v>
    <v>Powered by Refinitiv</v>
    <v>5</v>
    <v>ADOBE INC. (XNAS:ADBE)</v>
    <v>7</v>
    <v>8</v>
    <v>Finance</v>
    <v>4</v>
    <v>491.5</v>
    <v>274.73</v>
    <v>1.306</v>
    <v>1.5049999999999999</v>
    <v>3.1709999999999998E-3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491.5</v>
    <v>36</v>
    <v>Software &amp; IT Services</v>
    <v>Stock</v>
    <v>45090.781937881249</v>
    <v>37</v>
    <v>470.36</v>
    <v>218403124500</v>
    <v>ADOBE INC.</v>
    <v>ADOBE INC.</v>
    <v>489.71</v>
    <v>46.799700000000001</v>
    <v>474.63</v>
    <v>476.13499999999999</v>
    <v>458700000</v>
    <v>ADBE</v>
    <v>ADOBE INC. (XNAS:ADBE)</v>
    <v>5466217</v>
    <v>4198115</v>
    <v>1997</v>
  </rv>
  <rv s="2">
    <v>38</v>
  </rv>
  <rv s="0">
    <v>https://en.wikipedia.org/wiki/Microsoft</v>
    <v>Wikipedia</v>
  </rv>
  <rv s="3">
    <v>9</v>
    <v>40</v>
  </rv>
  <rv s="4">
    <v>9</v>
    <v>https://www.bing.com/th?id=AMMS_e6e837c7bf3a77408619758b7447855a&amp;qlt=95</v>
    <v>41</v>
    <v>0</v>
    <v>https://www.bing.com/images/search?form=xlimg&amp;q=microsoft</v>
    <v>Image of MICROSOFT CORPORATION</v>
  </rv>
  <rv s="0">
    <v>https://www.bing.com/financeapi/forcetrigger?t=a1xzim&amp;q=XNAS%3aMSFT&amp;form=skydnc</v>
    <v>Learn more on Bing</v>
  </rv>
  <rv s="5">
    <v>en-GB</v>
    <v>a1xzim</v>
    <v>268435456</v>
    <v>1</v>
    <v>Powered by Refinitiv</v>
    <v>5</v>
    <v>MICROSOFT CORPORATION (XNAS:MSFT)</v>
    <v>7</v>
    <v>8</v>
    <v>Finance</v>
    <v>4</v>
    <v>338.55990000000003</v>
    <v>213.43100000000001</v>
    <v>0.9234</v>
    <v>1.32</v>
    <v>3.9779999999999998E-3</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336.98</v>
    <v>42</v>
    <v>Software &amp; IT Services</v>
    <v>Stock</v>
    <v>45090.78194212891</v>
    <v>43</v>
    <v>330.4</v>
    <v>2477281536960</v>
    <v>MICROSOFT CORPORATION</v>
    <v>MICROSOFT CORPORATION</v>
    <v>334.43</v>
    <v>35.9696</v>
    <v>331.85</v>
    <v>333.17</v>
    <v>7435488000</v>
    <v>MSFT</v>
    <v>MICROSOFT CORPORATION (XNAS:MSFT)</v>
    <v>15032767</v>
    <v>27410485</v>
    <v>1993</v>
  </rv>
  <rv s="2">
    <v>44</v>
  </rv>
  <rv s="0">
    <v>http://en.wikipedia.org/wiki/IBM</v>
    <v>Wikipedia</v>
  </rv>
  <rv s="3">
    <v>9</v>
    <v>46</v>
  </rv>
  <rv s="4">
    <v>9</v>
    <v>https://www.bing.com/th?id=AMMS_41da901be1b295dc42c72dadb9c0f67d&amp;qlt=95</v>
    <v>47</v>
    <v>0</v>
    <v>https://www.bing.com/images/search?form=xlimg&amp;q=ibm</v>
    <v>Image of INTERNATIONAL BUSINESS MACHINES CORPORATION</v>
  </rv>
  <rv s="0">
    <v>https://www.bing.com/financeapi/forcetrigger?t=a1v6nm&amp;q=XNYS%3aIBM&amp;form=skydnc</v>
    <v>Learn more on Bing</v>
  </rv>
  <rv s="5">
    <v>en-GB</v>
    <v>a1v6nm</v>
    <v>268435456</v>
    <v>1</v>
    <v>Powered by Refinitiv</v>
    <v>5</v>
    <v>INTERNATIONAL BUSINESS MACHINES CORPORATION (XNYS:IBM)</v>
    <v>7</v>
    <v>8</v>
    <v>Finance</v>
    <v>4</v>
    <v>153.21</v>
    <v>115.545</v>
    <v>0.85270000000000001</v>
    <v>0.89</v>
    <v>6.5239999999999994E-3</v>
    <v>USD</v>
    <v>International Business Machines Corporation (IBM) is a provider of hybrid cloud and artificial intelligence (AI), and business services. It provides integrated solutions and products that use data, information technology in industries and business processes. Its segments include Software, Consulting, Infrastructure and Financing.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311300</v>
    <v>New York Stock Exchange</v>
    <v>XNYS</v>
    <v>XNYS</v>
    <v>1 New Orchard Rd, ARMONK, NY, 10504 US</v>
    <v>138.16999999999999</v>
    <v>48</v>
    <v>Software &amp; IT Services</v>
    <v>Stock</v>
    <v>45090.781940751564</v>
    <v>49</v>
    <v>136.05000000000001</v>
    <v>123875600000</v>
    <v>INTERNATIONAL BUSINESS MACHINES CORPORATION</v>
    <v>INTERNATIONAL BUSINESS MACHINES CORPORATION</v>
    <v>136.63999999999999</v>
    <v>66.374099999999999</v>
    <v>136.41999999999999</v>
    <v>137.31</v>
    <v>908045400</v>
    <v>IBM</v>
    <v>INTERNATIONAL BUSINESS MACHINES CORPORATION (XNYS:IBM)</v>
    <v>2562227</v>
    <v>4432688</v>
    <v>1911</v>
  </rv>
  <rv s="2">
    <v>50</v>
  </rv>
  <rv s="6">
    <fb>44998</fb>
    <v>10</v>
  </rv>
  <rv s="6">
    <fb>91.66</fb>
    <v>11</v>
  </rv>
  <rv s="6">
    <fb>106.54</fb>
    <v>11</v>
  </rv>
  <rv s="6">
    <fb>44999</fb>
    <v>10</v>
  </rv>
  <rv s="6">
    <fb>94.25</fb>
    <v>11</v>
  </rv>
  <rv s="6">
    <fb>106.94</fb>
    <v>11</v>
  </rv>
  <rv s="6">
    <fb>45000</fb>
    <v>10</v>
  </rv>
  <rv s="6">
    <fb>96.55</fb>
    <v>11</v>
  </rv>
  <rv s="6">
    <fb>101.62</fb>
    <v>11</v>
  </rv>
  <rv s="6">
    <fb>45001</fb>
    <v>10</v>
  </rv>
  <rv s="6">
    <fb>101.07</fb>
    <v>11</v>
  </rv>
  <rv s="6">
    <fb>101.03</fb>
    <v>11</v>
  </rv>
  <rv s="6">
    <fb>45002</fb>
    <v>10</v>
  </rv>
  <rv s="6">
    <fb>102.46</fb>
    <v>11</v>
  </rv>
  <rv s="6">
    <fb>99.84</fb>
    <v>11</v>
  </rv>
  <rv s="6">
    <fb>45005</fb>
    <v>10</v>
  </rv>
  <rv s="6">
    <fb>101.93</fb>
    <v>11</v>
  </rv>
  <rv s="6">
    <fb>102.45</fb>
    <v>11</v>
  </rv>
  <rv s="6">
    <fb>45006</fb>
    <v>10</v>
  </rv>
  <rv s="6">
    <fb>105.84</fb>
    <v>11</v>
  </rv>
  <rv s="6">
    <fb>107.04</fb>
    <v>11</v>
  </rv>
  <rv s="6">
    <fb>45007</fb>
    <v>10</v>
  </rv>
  <rv s="6">
    <fb>104.22</fb>
    <v>11</v>
  </rv>
  <rv s="6">
    <fb>104.59</fb>
    <v>11</v>
  </rv>
  <rv s="6">
    <fb>45008</fb>
    <v>10</v>
  </rv>
  <rv s="6">
    <fb>106.26</fb>
    <v>11</v>
  </rv>
  <rv s="6">
    <fb>103.41</fb>
    <v>11</v>
  </rv>
  <rv s="6">
    <fb>45009</fb>
    <v>10</v>
  </rv>
  <rv s="6">
    <fb>106.06</fb>
    <v>11</v>
  </rv>
  <rv s="6">
    <fb>103.53</fb>
    <v>11</v>
  </rv>
  <rv s="6">
    <fb>45012</fb>
    <v>10</v>
  </rv>
  <rv s="6">
    <fb>103.06</fb>
    <v>11</v>
  </rv>
  <rv s="6">
    <fb>105.8</fb>
    <v>11</v>
  </rv>
  <rv s="6">
    <fb>45013</fb>
    <v>10</v>
  </rv>
  <rv s="6">
    <fb>101.36</fb>
    <v>11</v>
  </rv>
  <rv s="6">
    <fb>107.12</fb>
    <v>11</v>
  </rv>
  <rv s="6">
    <fb>45014</fb>
    <v>10</v>
  </rv>
  <rv s="6">
    <fb>101.9</fb>
    <v>11</v>
  </rv>
  <rv s="6">
    <fb>108.96</fb>
    <v>11</v>
  </rv>
  <rv s="6">
    <fb>45015</fb>
    <v>10</v>
  </rv>
  <rv s="6">
    <fb>101.32</fb>
    <v>11</v>
  </rv>
  <rv s="6">
    <fb>109.49</fb>
    <v>11</v>
  </rv>
  <rv s="6">
    <fb>45016</fb>
    <v>10</v>
  </rv>
  <rv s="6">
    <fb>104</fb>
    <v>11</v>
  </rv>
  <rv s="6">
    <fb>109.66</fb>
    <v>11</v>
  </rv>
  <rv s="6">
    <fb>45019</fb>
    <v>10</v>
  </rv>
  <rv s="6">
    <fb>104.91</fb>
    <v>11</v>
  </rv>
  <rv s="6">
    <fb>116.13</fb>
    <v>11</v>
  </rv>
  <rv s="6">
    <fb>45020</fb>
    <v>10</v>
  </rv>
  <rv s="6">
    <fb>105.12</fb>
    <v>11</v>
  </rv>
  <rv s="6">
    <fb>115.02</fb>
    <v>11</v>
  </rv>
  <rv s="6">
    <fb>45021</fb>
    <v>10</v>
  </rv>
  <rv s="6">
    <fb>104.95</fb>
    <v>11</v>
  </rv>
  <rv s="6">
    <fb>116.99</fb>
    <v>11</v>
  </rv>
  <rv s="6">
    <fb>45022</fb>
    <v>10</v>
  </rv>
  <rv s="6">
    <fb>108.9</fb>
    <v>11</v>
  </rv>
  <rv s="6">
    <fb>115.05</fb>
    <v>11</v>
  </rv>
  <rv s="6">
    <fb>45026</fb>
    <v>10</v>
  </rv>
  <rv s="6">
    <fb>106.95</fb>
    <v>11</v>
  </rv>
  <rv s="6">
    <fb>114.54</fb>
    <v>11</v>
  </rv>
  <rv s="6">
    <fb>45027</fb>
    <v>10</v>
  </rv>
  <rv s="6">
    <fb>106.12</fb>
    <v>11</v>
  </rv>
  <rv s="6">
    <fb>115.35</fb>
    <v>11</v>
  </rv>
  <rv s="6">
    <fb>45028</fb>
    <v>10</v>
  </rv>
  <rv s="6">
    <fb>105.22</fb>
    <v>11</v>
  </rv>
  <rv s="6">
    <fb>115.23</fb>
    <v>11</v>
  </rv>
  <rv s="6">
    <fb>45029</fb>
    <v>10</v>
  </rv>
  <rv s="6">
    <fb>108.19</fb>
    <v>11</v>
  </rv>
  <rv s="6">
    <fb>115.77</fb>
    <v>11</v>
  </rv>
  <rv s="6">
    <fb>45030</fb>
    <v>10</v>
  </rv>
  <rv s="6">
    <fb>109.46</fb>
    <v>11</v>
  </rv>
  <rv s="6">
    <fb>116.05</fb>
    <v>11</v>
  </rv>
  <rv s="6">
    <fb>45033</fb>
    <v>10</v>
  </rv>
  <rv s="6">
    <fb>106.42</fb>
    <v>11</v>
  </rv>
  <rv s="6">
    <fb>114.7</fb>
    <v>11</v>
  </rv>
  <rv s="6">
    <fb>45034</fb>
    <v>10</v>
  </rv>
  <rv s="6">
    <fb>116.94</fb>
    <v>11</v>
  </rv>
  <rv s="6">
    <fb>45035</fb>
    <v>10</v>
  </rv>
  <rv s="6">
    <fb>105.02</fb>
    <v>11</v>
  </rv>
  <rv s="6">
    <fb>116.57</fb>
    <v>11</v>
  </rv>
  <rv s="6">
    <fb>45036</fb>
    <v>10</v>
  </rv>
  <rv s="6">
    <fb>105.9</fb>
    <v>11</v>
  </rv>
  <rv s="6">
    <fb>115.64</fb>
    <v>11</v>
  </rv>
  <rv s="6">
    <fb>45037</fb>
    <v>10</v>
  </rv>
  <rv s="6">
    <fb>105.91</fb>
    <v>11</v>
  </rv>
  <rv s="6">
    <fb>116.01</fb>
    <v>11</v>
  </rv>
  <rv s="6">
    <fb>45040</fb>
    <v>10</v>
  </rv>
  <rv s="6">
    <fb>106.78</fb>
    <v>11</v>
  </rv>
  <rv s="6">
    <fb>118.2</fb>
    <v>11</v>
  </rv>
  <rv s="6">
    <fb>45041</fb>
    <v>10</v>
  </rv>
  <rv s="6">
    <fb>104.61</fb>
    <v>11</v>
  </rv>
  <rv s="6">
    <fb>116.52</fb>
    <v>11</v>
  </rv>
  <rv s="6">
    <fb>45042</fb>
    <v>10</v>
  </rv>
  <rv s="6">
    <fb>104.45</fb>
    <v>11</v>
  </rv>
  <rv s="6">
    <fb>115.45</fb>
    <v>11</v>
  </rv>
  <rv s="6">
    <fb>45043</fb>
    <v>10</v>
  </rv>
  <rv s="6">
    <fb>108.37</fb>
    <v>11</v>
  </rv>
  <rv s="6">
    <fb>116.83</fb>
    <v>11</v>
  </rv>
  <rv s="6">
    <fb>45044</fb>
    <v>10</v>
  </rv>
  <rv s="6">
    <fb>108.22</fb>
    <v>11</v>
  </rv>
  <rv s="6">
    <fb>118.34</fb>
    <v>11</v>
  </rv>
  <rv s="6">
    <fb>45047</fb>
    <v>10</v>
  </rv>
  <rv s="6">
    <fb>107.71</fb>
    <v>11</v>
  </rv>
  <rv s="6">
    <fb>114.67</fb>
    <v>11</v>
  </rv>
  <rv s="6">
    <fb>45048</fb>
    <v>10</v>
  </rv>
  <rv s="6">
    <fb>105.98</fb>
    <v>11</v>
  </rv>
  <rv s="6">
    <fb>110.1</fb>
    <v>11</v>
  </rv>
  <rv s="6">
    <fb>45049</fb>
    <v>10</v>
  </rv>
  <rv s="6">
    <fb>107.93</fb>
    <v>11</v>
  </rv>
  <rv s="6">
    <fb>45050</fb>
    <v>10</v>
  </rv>
  <rv s="6">
    <fb>105.21</fb>
    <v>11</v>
  </rv>
  <rv s="6">
    <fb>106.04</fb>
    <v>11</v>
  </rv>
  <rv s="6">
    <fb>45051</fb>
    <v>10</v>
  </rv>
  <rv s="6">
    <fb>106.215</fb>
    <v>11</v>
  </rv>
  <rv s="6">
    <fb>108.68</fb>
    <v>11</v>
  </rv>
  <rv s="6">
    <fb>45054</fb>
    <v>10</v>
  </rv>
  <rv s="6">
    <fb>108.24</fb>
    <v>11</v>
  </rv>
  <rv s="6">
    <fb>109.11</fb>
    <v>11</v>
  </rv>
  <rv s="6">
    <fb>45055</fb>
    <v>10</v>
  </rv>
  <rv s="6">
    <fb>107.94</fb>
    <v>11</v>
  </rv>
  <rv s="6">
    <fb>109.14</fb>
    <v>11</v>
  </rv>
  <rv s="6">
    <fb>45056</fb>
    <v>10</v>
  </rv>
  <rv s="6">
    <fb>112.28</fb>
    <v>11</v>
  </rv>
  <rv s="6">
    <fb>107.74</fb>
    <v>11</v>
  </rv>
  <rv s="6">
    <fb>45057</fb>
    <v>10</v>
  </rv>
  <rv s="6">
    <fb>116.9</fb>
    <v>11</v>
  </rv>
  <rv s="6">
    <fb>105.79</fb>
    <v>11</v>
  </rv>
  <rv s="6">
    <fb>45058</fb>
    <v>10</v>
  </rv>
  <rv s="6">
    <fb>117.92</fb>
    <v>11</v>
  </rv>
  <rv s="6">
    <fb>105.78</fb>
    <v>11</v>
  </rv>
  <rv s="6">
    <fb>45061</fb>
    <v>10</v>
  </rv>
  <rv s="6">
    <fb>116.96</fb>
    <v>11</v>
  </rv>
  <rv s="6">
    <fb>105.07</fb>
    <v>11</v>
  </rv>
  <rv s="6">
    <fb>45062</fb>
    <v>10</v>
  </rv>
  <rv s="6">
    <fb>120.09</fb>
    <v>11</v>
  </rv>
  <rv s="6">
    <fb>102.52</fb>
    <v>11</v>
  </rv>
  <rv s="6">
    <fb>45063</fb>
    <v>10</v>
  </rv>
  <rv s="6">
    <fb>121.48</fb>
    <v>11</v>
  </rv>
  <rv s="6">
    <fb>104.82</fb>
    <v>11</v>
  </rv>
  <rv s="6">
    <fb>45064</fb>
    <v>10</v>
  </rv>
  <rv s="6">
    <fb>123.52</fb>
    <v>11</v>
  </rv>
  <rv s="6">
    <fb>105.77</fb>
    <v>11</v>
  </rv>
  <rv s="6">
    <fb>45065</fb>
    <v>10</v>
  </rv>
  <rv s="6">
    <fb>123.25</fb>
    <v>11</v>
  </rv>
  <rv s="6">
    <fb>45068</fb>
    <v>10</v>
  </rv>
  <rv s="6">
    <fb>125.87</fb>
    <v>11</v>
  </rv>
  <rv s="6">
    <fb>104.97</fb>
    <v>11</v>
  </rv>
  <rv s="6">
    <fb>45069</fb>
    <v>10</v>
  </rv>
  <rv s="6">
    <fb>123.29</fb>
    <v>11</v>
  </rv>
  <rv s="6">
    <fb>106.4</fb>
    <v>11</v>
  </rv>
  <rv s="6">
    <fb>45070</fb>
    <v>10</v>
  </rv>
  <rv s="6">
    <fb>121.64</fb>
    <v>11</v>
  </rv>
  <rv s="6">
    <fb>107.59</fb>
    <v>11</v>
  </rv>
  <rv s="6">
    <fb>45071</fb>
    <v>10</v>
  </rv>
  <rv s="6">
    <fb>124.35</fb>
    <v>11</v>
  </rv>
  <rv s="6">
    <fb>105.66</fb>
    <v>11</v>
  </rv>
  <rv s="6">
    <fb>45072</fb>
    <v>10</v>
  </rv>
  <rv s="6">
    <fb>125.43</fb>
    <v>11</v>
  </rv>
  <rv s="6">
    <fb>45076</fb>
    <v>10</v>
  </rv>
  <rv s="6">
    <fb>124.64</fb>
    <v>11</v>
  </rv>
  <rv s="6">
    <fb>104.04</fb>
    <v>11</v>
  </rv>
  <rv s="6">
    <fb>45077</fb>
    <v>10</v>
  </rv>
  <rv s="6">
    <fb>123.37</fb>
    <v>11</v>
  </rv>
  <rv s="6">
    <fb>102.18</fb>
    <v>11</v>
  </rv>
  <rv s="6">
    <fb>45078</fb>
    <v>10</v>
  </rv>
  <rv s="6">
    <fb>124.37</fb>
    <v>11</v>
  </rv>
  <rv s="6">
    <fb>103.36</fb>
    <v>11</v>
  </rv>
  <rv s="6">
    <fb>45079</fb>
    <v>10</v>
  </rv>
  <rv s="6">
    <fb>125.23</fb>
    <v>11</v>
  </rv>
  <rv s="6">
    <fb>105.76</fb>
    <v>11</v>
  </rv>
  <rv s="6">
    <fb>45082</fb>
    <v>10</v>
  </rv>
  <rv s="6">
    <fb>126.63</fb>
    <v>11</v>
  </rv>
  <rv s="6">
    <fb>105.29</fb>
    <v>11</v>
  </rv>
  <rv s="6">
    <fb>45083</fb>
    <v>10</v>
  </rv>
  <rv s="6">
    <fb>127.91</fb>
    <v>11</v>
  </rv>
  <rv s="6">
    <fb>106.15</fb>
    <v>11</v>
  </rv>
  <rv s="6">
    <fb>45084</fb>
    <v>10</v>
  </rv>
  <rv s="6">
    <fb>122.94</fb>
    <v>11</v>
  </rv>
  <rv s="6">
    <fb>108.53</fb>
    <v>11</v>
  </rv>
  <rv s="6">
    <fb>45085</fb>
    <v>10</v>
  </rv>
  <rv s="6">
    <fb>122.67</fb>
    <v>11</v>
  </rv>
  <rv s="6">
    <fb>45086</fb>
    <v>10</v>
  </rv>
  <rv s="6">
    <fb>122.87</fb>
    <v>11</v>
  </rv>
  <rv s="6">
    <fb>107.39</fb>
    <v>11</v>
  </rv>
  <rv s="6">
    <fb>45089</fb>
    <v>10</v>
  </rv>
  <rv s="7">
    <v>12</v>
    <v>GOOG</v>
    <v>Daily</v>
    <v>44998</v>
    <v>45090</v>
    <v>0</v>
    <v>1</v>
    <v>638221248000000000,638222787646509005,0</v>
    <v>0</v>
    <v>a1u3p2</v>
    <v>XNAS:GOOG</v>
    <v>1</v>
  </rv>
  <rv s="7">
    <v>12</v>
    <v>XOM</v>
    <v>Daily</v>
    <v>44998</v>
    <v>45090</v>
    <v>0</v>
    <v>1</v>
    <v>638221248000000000,638222787695202575,0</v>
    <v>0</v>
    <v>a269ec</v>
    <v>XNYS:XOM</v>
    <v>2</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5BE372-2512-49C9-952D-3B105F9F9A03}" name="Tabela1" displayName="Tabela1" ref="B2:G15" totalsRowShown="0" headerRowDxfId="7" headerRowBorderDxfId="6">
  <autoFilter ref="B2:G15" xr:uid="{5E5BE372-2512-49C9-952D-3B105F9F9A03}">
    <filterColumn colId="5">
      <customFilters>
        <customFilter operator="greaterThan" val="25"/>
      </customFilters>
    </filterColumn>
  </autoFilter>
  <tableColumns count="6">
    <tableColumn id="1" xr3:uid="{06B56C35-D5BF-4030-8EB0-1DA0E74D8784}" name="Stock" dataDxfId="5"/>
    <tableColumn id="2" xr3:uid="{6F58185F-AD40-4514-8E7F-6D6E3940EBDF}" name="Ticker" dataDxfId="4"/>
    <tableColumn id="3" xr3:uid="{E90BECA7-EA6B-48FA-882A-315449CD8335}" name="Industry">
      <calculatedColumnFormula array="1">_FV(C3,"Industry")</calculatedColumnFormula>
    </tableColumn>
    <tableColumn id="4" xr3:uid="{DD711FD7-242E-4CA1-8722-B0D6E9F09BD3}" name="Price" dataDxfId="3">
      <calculatedColumnFormula array="1">_FV(C3,"Price")</calculatedColumnFormula>
    </tableColumn>
    <tableColumn id="5" xr3:uid="{9424B20A-1527-4B4C-B7BF-6A4B98AC5504}" name="Market cap" dataDxfId="2">
      <calculatedColumnFormula array="1">_FV(C3,"Market cap",TRUE)</calculatedColumnFormula>
    </tableColumn>
    <tableColumn id="6" xr3:uid="{87BB9A4B-BE2B-494B-BC99-22944BDBE43D}" name="P/E" dataDxfId="1">
      <calculatedColumnFormula array="1">_FV(C3,"P/E",TRUE)</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9E735BE-82D9-406F-A9CC-C34B37FC786F}">
  <we:reference id="wa104381504" version="1.0.0.0" store="pl-PL"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1000"/>
  <sheetViews>
    <sheetView workbookViewId="0">
      <selection activeCell="D13" sqref="D13"/>
    </sheetView>
  </sheetViews>
  <sheetFormatPr defaultColWidth="11.19921875" defaultRowHeight="15" customHeight="1" x14ac:dyDescent="0.3"/>
  <cols>
    <col min="1" max="1" width="5.8984375" customWidth="1"/>
    <col min="2" max="2" width="11" customWidth="1"/>
    <col min="3" max="3" width="55.69921875" bestFit="1" customWidth="1"/>
    <col min="4" max="4" width="38.796875" bestFit="1" customWidth="1"/>
    <col min="5" max="5" width="8.59765625" bestFit="1" customWidth="1"/>
    <col min="6" max="6" width="18.296875" bestFit="1" customWidth="1"/>
    <col min="7" max="26" width="11" customWidth="1"/>
  </cols>
  <sheetData>
    <row r="1" spans="2:7" ht="15.75" customHeight="1" x14ac:dyDescent="0.3"/>
    <row r="2" spans="2:7" ht="15.75" customHeight="1" x14ac:dyDescent="0.3">
      <c r="B2" s="1" t="s">
        <v>0</v>
      </c>
      <c r="C2" s="1" t="s">
        <v>1</v>
      </c>
      <c r="D2" s="1" t="s">
        <v>2</v>
      </c>
      <c r="E2" s="1" t="s">
        <v>3</v>
      </c>
      <c r="F2" s="1" t="s">
        <v>4</v>
      </c>
      <c r="G2" s="1" t="s">
        <v>5</v>
      </c>
    </row>
    <row r="3" spans="2:7" ht="15.75" customHeight="1" x14ac:dyDescent="0.3">
      <c r="B3" s="2" t="s">
        <v>6</v>
      </c>
      <c r="C3" s="2" t="e" vm="1">
        <v>#VALUE!</v>
      </c>
      <c r="D3" t="str" cm="1">
        <f t="array" ref="D3">_FV(C3,"Industry")</f>
        <v>Computers, Phones &amp; Household Electronics</v>
      </c>
      <c r="E3" s="12" cm="1">
        <f t="array" ref="E3">_FV(C3,"Price")</f>
        <v>182.52</v>
      </c>
      <c r="F3" s="13" cm="1">
        <f t="array" ref="F3">_FV(C3,"Market cap",TRUE)</f>
        <v>2870802324000</v>
      </c>
      <c r="G3" s="14" cm="1">
        <f t="array" ref="G3">_FV(C3,"P/E",TRUE)</f>
        <v>31.1676</v>
      </c>
    </row>
    <row r="4" spans="2:7" ht="15.75" customHeight="1" x14ac:dyDescent="0.3">
      <c r="B4" s="2" t="s">
        <v>7</v>
      </c>
      <c r="C4" s="2" t="e" vm="2">
        <v>#VALUE!</v>
      </c>
      <c r="D4" t="str" cm="1">
        <f t="array" ref="D4">_FV(C4,"Industry")</f>
        <v>Diversified Retail</v>
      </c>
      <c r="E4" s="12" cm="1">
        <f t="array" ref="E4">_FV(C4,"Price")</f>
        <v>126.175</v>
      </c>
      <c r="F4" s="13" cm="1">
        <f t="array" ref="F4">_FV(C4,"Market cap",TRUE)</f>
        <v>1298653000000</v>
      </c>
      <c r="G4" s="14" cm="1">
        <f t="array" ref="G4">_FV(C4,"P/E",TRUE)</f>
        <v>306.87360000000001</v>
      </c>
    </row>
    <row r="5" spans="2:7" ht="15.75" customHeight="1" x14ac:dyDescent="0.3">
      <c r="B5" s="2" t="s">
        <v>8</v>
      </c>
      <c r="C5" s="2" t="e" vm="3">
        <v>#VALUE!</v>
      </c>
      <c r="D5" t="str" cm="1">
        <f t="array" ref="D5">_FV(C5,"Industry")</f>
        <v>Software &amp; IT Services</v>
      </c>
      <c r="E5" s="12" cm="1">
        <f t="array" ref="E5">_FV(C5,"Price")</f>
        <v>123.87</v>
      </c>
      <c r="F5" s="13" cm="1">
        <f t="array" ref="F5">_FV(C5,"Market cap",TRUE)</f>
        <v>1574028000000</v>
      </c>
      <c r="G5" s="14" cm="1">
        <f t="array" ref="G5">_FV(C5,"P/E",TRUE)</f>
        <v>27.690899999999999</v>
      </c>
    </row>
    <row r="6" spans="2:7" ht="15.75" customHeight="1" x14ac:dyDescent="0.3">
      <c r="B6" s="2" t="s">
        <v>10</v>
      </c>
      <c r="C6" s="2" t="e" vm="4">
        <v>#VALUE!</v>
      </c>
      <c r="D6" t="str" cm="1">
        <f t="array" ref="D6">_FV(C6,"Industry")</f>
        <v>Hotels &amp; Entertainment Services</v>
      </c>
      <c r="E6" s="12" cm="1">
        <f t="array" ref="E6">_FV(C6,"Price")</f>
        <v>288.08999999999997</v>
      </c>
      <c r="F6" s="13" cm="1">
        <f t="array" ref="F6">_FV(C6,"Market cap",TRUE)</f>
        <v>210332751650</v>
      </c>
      <c r="G6" s="14" cm="1">
        <f t="array" ref="G6">_FV(C6,"P/E",TRUE)</f>
        <v>30.973700000000001</v>
      </c>
    </row>
    <row r="7" spans="2:7" ht="15.75" customHeight="1" x14ac:dyDescent="0.3">
      <c r="B7" s="2" t="s">
        <v>11</v>
      </c>
      <c r="C7" s="2" t="e" vm="5">
        <v>#VALUE!</v>
      </c>
      <c r="D7" t="str" cm="1">
        <f t="array" ref="D7">_FV(C7,"Industry")</f>
        <v>Pharmaceuticals</v>
      </c>
      <c r="E7" s="12" cm="1">
        <f t="array" ref="E7">_FV(C7,"Price")</f>
        <v>160.33000000000001</v>
      </c>
      <c r="F7" s="13" cm="1">
        <f t="array" ref="F7">_FV(C7,"Market cap",TRUE)</f>
        <v>416655022220</v>
      </c>
      <c r="G7" s="14" cm="1">
        <f t="array" ref="G7">_FV(C7,"P/E",TRUE)</f>
        <v>33.450600000000001</v>
      </c>
    </row>
    <row r="8" spans="2:7" ht="15.75" hidden="1" customHeight="1" x14ac:dyDescent="0.3">
      <c r="B8" s="2" t="s">
        <v>12</v>
      </c>
      <c r="C8" s="2" t="e" vm="6">
        <v>#VALUE!</v>
      </c>
      <c r="D8" t="str" cm="1">
        <f t="array" ref="D8">_FV(C8,"Industry")</f>
        <v>Oil &amp; Gas</v>
      </c>
      <c r="E8" s="12" cm="1">
        <f t="array" ref="E8">_FV(C8,"Price")</f>
        <v>106.67</v>
      </c>
      <c r="F8" s="13" cm="1">
        <f t="array" ref="F8">_FV(C8,"Market cap",TRUE)</f>
        <v>431266810000</v>
      </c>
      <c r="G8" s="14" cm="1">
        <f t="array" ref="G8">_FV(C8,"P/E",TRUE)</f>
        <v>7.2031000000000001</v>
      </c>
    </row>
    <row r="9" spans="2:7" ht="15.75" hidden="1" customHeight="1" x14ac:dyDescent="0.3">
      <c r="B9" s="2" t="s">
        <v>14</v>
      </c>
      <c r="C9" s="2" t="e" vm="7">
        <v>#VALUE!</v>
      </c>
      <c r="D9" t="str" cm="1">
        <f t="array" ref="D9">_FV(C9,"Industry")</f>
        <v>Specialty Retailers</v>
      </c>
      <c r="E9" s="12" cm="1">
        <f t="array" ref="E9">_FV(C9,"Price")</f>
        <v>299.77999999999997</v>
      </c>
      <c r="F9" s="13" cm="1">
        <f t="array" ref="F9">_FV(C9,"Market cap",TRUE)</f>
        <v>301391617280</v>
      </c>
      <c r="G9" s="14" cm="1">
        <f t="array" ref="G9">_FV(C9,"P/E",TRUE)</f>
        <v>18.322099999999999</v>
      </c>
    </row>
    <row r="10" spans="2:7" ht="15.75" customHeight="1" x14ac:dyDescent="0.3">
      <c r="B10" s="2" t="s">
        <v>15</v>
      </c>
      <c r="C10" s="2" t="e" vm="8">
        <v>#VALUE!</v>
      </c>
      <c r="D10" t="str" cm="1">
        <f t="array" ref="D10">_FV(C10,"Industry")</f>
        <v>Beverages</v>
      </c>
      <c r="E10" s="12" cm="1">
        <f t="array" ref="E10">_FV(C10,"Price")</f>
        <v>60.484999999999999</v>
      </c>
      <c r="F10" s="13" cm="1">
        <f t="array" ref="F10">_FV(C10,"Market cap",TRUE)</f>
        <v>261572100330</v>
      </c>
      <c r="G10" s="14" cm="1">
        <f t="array" ref="G10">_FV(C10,"P/E",TRUE)</f>
        <v>26.5212</v>
      </c>
    </row>
    <row r="11" spans="2:7" ht="15.75" customHeight="1" x14ac:dyDescent="0.3">
      <c r="B11" s="2" t="s">
        <v>16</v>
      </c>
      <c r="C11" s="2" t="e" vm="9">
        <v>#VALUE!</v>
      </c>
      <c r="D11" t="str" cm="1">
        <f t="array" ref="D11">_FV(C11,"Industry")</f>
        <v>Beverages</v>
      </c>
      <c r="E11" s="12" cm="1">
        <f t="array" ref="E11">_FV(C11,"Price")</f>
        <v>181.25</v>
      </c>
      <c r="F11" s="13" cm="1">
        <f t="array" ref="F11">_FV(C11,"Market cap",TRUE)</f>
        <v>249706856250</v>
      </c>
      <c r="G11" s="14" cm="1">
        <f t="array" ref="G11">_FV(C11,"P/E",TRUE)</f>
        <v>37.749299999999998</v>
      </c>
    </row>
    <row r="12" spans="2:7" ht="15.75" customHeight="1" x14ac:dyDescent="0.3">
      <c r="B12" s="2" t="s">
        <v>17</v>
      </c>
      <c r="C12" s="2" t="e" vm="10">
        <v>#VALUE!</v>
      </c>
      <c r="D12" t="str" cm="1">
        <f t="array" ref="D12">_FV(C12,"Industry")</f>
        <v>Textiles &amp; Apparel</v>
      </c>
      <c r="E12" s="12" cm="1">
        <f t="array" ref="E12">_FV(C12,"Price")</f>
        <v>106.32</v>
      </c>
      <c r="F12" s="13" cm="1">
        <f t="array" ref="F12">_FV(C12,"Market cap",TRUE)</f>
        <v>163412670480</v>
      </c>
      <c r="G12" s="14" cm="1">
        <f t="array" ref="G12">_FV(C12,"P/E",TRUE)</f>
        <v>30.780999999999999</v>
      </c>
    </row>
    <row r="13" spans="2:7" ht="15.75" customHeight="1" x14ac:dyDescent="0.3">
      <c r="B13" s="2" t="s">
        <v>18</v>
      </c>
      <c r="C13" s="2" t="e" vm="11">
        <v>#VALUE!</v>
      </c>
      <c r="D13" t="str" cm="1">
        <f t="array" ref="D13">_FV(C13,"Industry")</f>
        <v>Software &amp; IT Services</v>
      </c>
      <c r="E13" s="12" cm="1">
        <f t="array" ref="E13">_FV(C13,"Price")</f>
        <v>476.13499999999999</v>
      </c>
      <c r="F13" s="13" cm="1">
        <f t="array" ref="F13">_FV(C13,"Market cap",TRUE)</f>
        <v>218403124500</v>
      </c>
      <c r="G13" s="14" cm="1">
        <f t="array" ref="G13">_FV(C13,"P/E",TRUE)</f>
        <v>46.799700000000001</v>
      </c>
    </row>
    <row r="14" spans="2:7" ht="15.75" customHeight="1" x14ac:dyDescent="0.3">
      <c r="B14" s="2" t="s">
        <v>19</v>
      </c>
      <c r="C14" s="2" t="e" vm="12">
        <v>#VALUE!</v>
      </c>
      <c r="D14" t="str" cm="1">
        <f t="array" ref="D14">_FV(C14,"Industry")</f>
        <v>Software &amp; IT Services</v>
      </c>
      <c r="E14" s="12" cm="1">
        <f t="array" ref="E14">_FV(C14,"Price")</f>
        <v>333.17</v>
      </c>
      <c r="F14" s="13" cm="1">
        <f t="array" ref="F14">_FV(C14,"Market cap",TRUE)</f>
        <v>2477281536960</v>
      </c>
      <c r="G14" s="14" cm="1">
        <f t="array" ref="G14">_FV(C14,"P/E",TRUE)</f>
        <v>35.9696</v>
      </c>
    </row>
    <row r="15" spans="2:7" ht="15.75" customHeight="1" x14ac:dyDescent="0.3">
      <c r="B15" s="2" t="s">
        <v>20</v>
      </c>
      <c r="C15" s="2" t="e" vm="13">
        <v>#VALUE!</v>
      </c>
      <c r="D15" t="str" cm="1">
        <f t="array" ref="D15">_FV(C15,"Industry")</f>
        <v>Software &amp; IT Services</v>
      </c>
      <c r="E15" s="12" cm="1">
        <f t="array" ref="E15">_FV(C15,"Price")</f>
        <v>137.31</v>
      </c>
      <c r="F15" s="13" cm="1">
        <f t="array" ref="F15">_FV(C15,"Market cap",TRUE)</f>
        <v>123875600000</v>
      </c>
      <c r="G15" s="14" cm="1">
        <f t="array" ref="G15">_FV(C15,"P/E",TRUE)</f>
        <v>66.374099999999999</v>
      </c>
    </row>
    <row r="16" spans="2:7"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F14" sqref="F14"/>
    </sheetView>
  </sheetViews>
  <sheetFormatPr defaultColWidth="11.19921875" defaultRowHeight="15" customHeight="1" x14ac:dyDescent="0.3"/>
  <cols>
    <col min="1" max="1" width="6.69921875" customWidth="1"/>
    <col min="2" max="2" width="36.69921875" customWidth="1"/>
    <col min="3" max="3" width="11" customWidth="1"/>
    <col min="4" max="4" width="12.69921875" customWidth="1"/>
    <col min="5" max="5" width="9.3984375" customWidth="1"/>
    <col min="6" max="7" width="11.3984375" customWidth="1"/>
    <col min="8" max="8" width="12.296875" customWidth="1"/>
    <col min="9" max="26" width="11" customWidth="1"/>
  </cols>
  <sheetData>
    <row r="1" spans="1:26" ht="15.75" customHeight="1" x14ac:dyDescent="0.3"/>
    <row r="2" spans="1:26" ht="15.75" customHeight="1" x14ac:dyDescent="0.3">
      <c r="A2" s="3"/>
      <c r="B2" s="4" t="s">
        <v>0</v>
      </c>
      <c r="C2" s="4" t="s">
        <v>21</v>
      </c>
      <c r="D2" s="4" t="s">
        <v>22</v>
      </c>
      <c r="E2" s="4" t="s">
        <v>23</v>
      </c>
      <c r="F2" s="4" t="s">
        <v>24</v>
      </c>
      <c r="G2" s="4" t="s">
        <v>25</v>
      </c>
      <c r="H2" s="4" t="s">
        <v>26</v>
      </c>
      <c r="I2" s="3"/>
      <c r="J2" s="3"/>
      <c r="K2" s="3"/>
      <c r="L2" s="3"/>
      <c r="M2" s="3"/>
      <c r="N2" s="3"/>
      <c r="O2" s="3"/>
      <c r="P2" s="3"/>
      <c r="Q2" s="3"/>
      <c r="R2" s="3"/>
      <c r="S2" s="3"/>
      <c r="T2" s="3"/>
      <c r="U2" s="3"/>
      <c r="V2" s="3"/>
      <c r="W2" s="3"/>
      <c r="X2" s="3"/>
      <c r="Y2" s="3"/>
      <c r="Z2" s="3"/>
    </row>
    <row r="3" spans="1:26" ht="15.75" customHeight="1" x14ac:dyDescent="0.3">
      <c r="B3" s="2" t="e" vm="8">
        <v>#VALUE!</v>
      </c>
      <c r="C3" s="5" cm="1">
        <f t="array" ref="C3">_FV(B3,"Price")</f>
        <v>60.484999999999999</v>
      </c>
      <c r="D3" s="6">
        <v>66.19</v>
      </c>
      <c r="E3" s="7">
        <v>25</v>
      </c>
      <c r="F3" s="8">
        <f>D3*E3</f>
        <v>1654.75</v>
      </c>
      <c r="G3" s="8">
        <f>C3*E3</f>
        <v>1512.125</v>
      </c>
      <c r="H3" s="8">
        <f>G3-F3</f>
        <v>-142.625</v>
      </c>
    </row>
    <row r="4" spans="1:26" ht="15.75" customHeight="1" x14ac:dyDescent="0.3">
      <c r="B4" s="2" t="e" vm="9">
        <v>#VALUE!</v>
      </c>
      <c r="C4" s="5" cm="1">
        <f t="array" ref="C4">_FV(B4,"Price")</f>
        <v>181.25</v>
      </c>
      <c r="D4" s="6">
        <v>156.12</v>
      </c>
      <c r="E4" s="7">
        <v>100</v>
      </c>
      <c r="F4" s="8">
        <f t="shared" ref="F4:F6" si="0">D4*E4</f>
        <v>15612</v>
      </c>
      <c r="G4" s="8">
        <f t="shared" ref="G4:G6" si="1">C4*E4</f>
        <v>18125</v>
      </c>
      <c r="H4" s="8">
        <f t="shared" ref="H4:H6" si="2">G4-F4</f>
        <v>2513</v>
      </c>
    </row>
    <row r="5" spans="1:26" ht="15.75" customHeight="1" x14ac:dyDescent="0.3">
      <c r="B5" s="2" t="e" vm="3">
        <v>#VALUE!</v>
      </c>
      <c r="C5" s="5" cm="1">
        <f t="array" ref="C5">_FV(B5,"Price")</f>
        <v>123.87</v>
      </c>
      <c r="D5" s="6">
        <v>119.35</v>
      </c>
      <c r="E5" s="7">
        <v>100</v>
      </c>
      <c r="F5" s="8">
        <f t="shared" si="0"/>
        <v>11935</v>
      </c>
      <c r="G5" s="8">
        <f t="shared" si="1"/>
        <v>12387</v>
      </c>
      <c r="H5" s="8">
        <f t="shared" si="2"/>
        <v>452</v>
      </c>
    </row>
    <row r="6" spans="1:26" ht="15.75" customHeight="1" x14ac:dyDescent="0.3">
      <c r="B6" s="2" t="e" vm="10">
        <v>#VALUE!</v>
      </c>
      <c r="C6" s="5" cm="1">
        <f t="array" ref="C6">_FV(B6,"Price")</f>
        <v>106.32</v>
      </c>
      <c r="D6" s="6">
        <v>127.05</v>
      </c>
      <c r="E6" s="7">
        <v>75</v>
      </c>
      <c r="F6" s="8">
        <f t="shared" si="0"/>
        <v>9528.75</v>
      </c>
      <c r="G6" s="8">
        <f t="shared" si="1"/>
        <v>7973.9999999999991</v>
      </c>
      <c r="H6" s="8">
        <f t="shared" si="2"/>
        <v>-1554.7500000000009</v>
      </c>
    </row>
    <row r="7" spans="1:26" ht="15.75" customHeight="1" x14ac:dyDescent="0.3"/>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conditionalFormatting sqref="H3:H6">
    <cfRule type="cellIs" dxfId="0" priority="1" operator="lessThan">
      <formula>0</formula>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1000"/>
  <sheetViews>
    <sheetView tabSelected="1" topLeftCell="A3" workbookViewId="0">
      <selection activeCell="G7" sqref="G7"/>
    </sheetView>
  </sheetViews>
  <sheetFormatPr defaultColWidth="11.19921875" defaultRowHeight="15" customHeight="1" x14ac:dyDescent="0.3"/>
  <cols>
    <col min="1" max="3" width="11" customWidth="1"/>
    <col min="4" max="4" width="6.09765625" customWidth="1"/>
    <col min="5" max="26" width="11" customWidth="1"/>
  </cols>
  <sheetData>
    <row r="1" spans="2:6" ht="15.75" customHeight="1" x14ac:dyDescent="0.3"/>
    <row r="2" spans="2:6" ht="15.75" customHeight="1" x14ac:dyDescent="0.3">
      <c r="B2" s="15" t="s">
        <v>27</v>
      </c>
      <c r="C2" s="16"/>
      <c r="E2" s="15" t="s">
        <v>28</v>
      </c>
      <c r="F2" s="16"/>
    </row>
    <row r="3" spans="2:6" ht="15.75" customHeight="1" x14ac:dyDescent="0.3">
      <c r="B3" s="9"/>
      <c r="C3" s="9"/>
      <c r="E3" s="9"/>
      <c r="F3" s="9"/>
    </row>
    <row r="4" spans="2:6" ht="15.75" customHeight="1" x14ac:dyDescent="0.3">
      <c r="B4" s="10" t="s">
        <v>29</v>
      </c>
      <c r="C4" s="11" t="s">
        <v>9</v>
      </c>
      <c r="E4" s="10" t="s">
        <v>29</v>
      </c>
      <c r="F4" s="11" t="s">
        <v>13</v>
      </c>
    </row>
    <row r="5" spans="2:6" ht="15.75" customHeight="1" x14ac:dyDescent="0.3">
      <c r="B5" s="10" t="s">
        <v>30</v>
      </c>
      <c r="C5" s="11">
        <v>3</v>
      </c>
      <c r="E5" s="10" t="s">
        <v>30</v>
      </c>
      <c r="F5" s="11">
        <v>3</v>
      </c>
    </row>
    <row r="6" spans="2:6" ht="15.75" customHeight="1" x14ac:dyDescent="0.3"/>
    <row r="7" spans="2:6" ht="15.75" customHeight="1" x14ac:dyDescent="0.3">
      <c r="B7" t="str" cm="1">
        <f t="array" aca="1" ref="B7:C71" ca="1">_xlfn.STOCKHISTORY(C4,EDATE(TODAY(),-C5),TODAY())</f>
        <v>Data</v>
      </c>
      <c r="C7" t="str">
        <f ca="1"/>
        <v>Zamknięcie</v>
      </c>
      <c r="E7" t="str" cm="1">
        <f t="array" aca="1" ref="E7:F71" ca="1">_xlfn.STOCKHISTORY(F4,EDATE(TODAY(),-F5),TODAY())</f>
        <v>Data</v>
      </c>
      <c r="F7" t="str">
        <f ca="1"/>
        <v>Zamknięcie</v>
      </c>
    </row>
    <row r="8" spans="2:6" ht="15.75" customHeight="1" x14ac:dyDescent="0.3">
      <c r="B8" vm="14">
        <f ca="1"/>
        <v>44998</v>
      </c>
      <c r="C8" vm="15">
        <f ca="1"/>
        <v>91.66</v>
      </c>
      <c r="E8" vm="14">
        <f ca="1"/>
        <v>44998</v>
      </c>
      <c r="F8" vm="16">
        <f ca="1"/>
        <v>106.54</v>
      </c>
    </row>
    <row r="9" spans="2:6" ht="15.75" customHeight="1" x14ac:dyDescent="0.3">
      <c r="B9" vm="17">
        <f ca="1"/>
        <v>44999</v>
      </c>
      <c r="C9" vm="18">
        <f ca="1"/>
        <v>94.25</v>
      </c>
      <c r="E9" vm="17">
        <f ca="1"/>
        <v>44999</v>
      </c>
      <c r="F9" vm="19">
        <f ca="1"/>
        <v>106.94</v>
      </c>
    </row>
    <row r="10" spans="2:6" ht="15.75" customHeight="1" x14ac:dyDescent="0.3">
      <c r="B10" vm="20">
        <f ca="1"/>
        <v>45000</v>
      </c>
      <c r="C10" vm="21">
        <f ca="1"/>
        <v>96.55</v>
      </c>
      <c r="E10" vm="20">
        <f ca="1"/>
        <v>45000</v>
      </c>
      <c r="F10" vm="22">
        <f ca="1"/>
        <v>101.62</v>
      </c>
    </row>
    <row r="11" spans="2:6" ht="15.75" customHeight="1" x14ac:dyDescent="0.3">
      <c r="B11" vm="23">
        <f ca="1"/>
        <v>45001</v>
      </c>
      <c r="C11" vm="24">
        <f ca="1"/>
        <v>101.07</v>
      </c>
      <c r="E11" vm="23">
        <f ca="1"/>
        <v>45001</v>
      </c>
      <c r="F11" vm="25">
        <f ca="1"/>
        <v>101.03</v>
      </c>
    </row>
    <row r="12" spans="2:6" ht="15.75" customHeight="1" x14ac:dyDescent="0.3">
      <c r="B12" vm="26">
        <f ca="1"/>
        <v>45002</v>
      </c>
      <c r="C12" vm="27">
        <f ca="1"/>
        <v>102.46</v>
      </c>
      <c r="E12" vm="26">
        <f ca="1"/>
        <v>45002</v>
      </c>
      <c r="F12" vm="28">
        <f ca="1"/>
        <v>99.84</v>
      </c>
    </row>
    <row r="13" spans="2:6" ht="15.75" customHeight="1" x14ac:dyDescent="0.3">
      <c r="B13" vm="29">
        <f ca="1"/>
        <v>45005</v>
      </c>
      <c r="C13" vm="30">
        <f ca="1"/>
        <v>101.93</v>
      </c>
      <c r="E13" vm="29">
        <f ca="1"/>
        <v>45005</v>
      </c>
      <c r="F13" vm="31">
        <f ca="1"/>
        <v>102.45</v>
      </c>
    </row>
    <row r="14" spans="2:6" ht="15.75" customHeight="1" x14ac:dyDescent="0.3">
      <c r="B14" vm="32">
        <f ca="1"/>
        <v>45006</v>
      </c>
      <c r="C14" vm="33">
        <f ca="1"/>
        <v>105.84</v>
      </c>
      <c r="E14" vm="32">
        <f ca="1"/>
        <v>45006</v>
      </c>
      <c r="F14" vm="34">
        <f ca="1"/>
        <v>107.04</v>
      </c>
    </row>
    <row r="15" spans="2:6" ht="15.75" customHeight="1" x14ac:dyDescent="0.3">
      <c r="B15" vm="35">
        <f ca="1"/>
        <v>45007</v>
      </c>
      <c r="C15" vm="36">
        <f ca="1"/>
        <v>104.22</v>
      </c>
      <c r="E15" vm="35">
        <f ca="1"/>
        <v>45007</v>
      </c>
      <c r="F15" vm="37">
        <f ca="1"/>
        <v>104.59</v>
      </c>
    </row>
    <row r="16" spans="2:6" ht="15.75" customHeight="1" x14ac:dyDescent="0.3">
      <c r="B16" vm="38">
        <f ca="1"/>
        <v>45008</v>
      </c>
      <c r="C16" vm="39">
        <f ca="1"/>
        <v>106.26</v>
      </c>
      <c r="E16" vm="38">
        <f ca="1"/>
        <v>45008</v>
      </c>
      <c r="F16" vm="40">
        <f ca="1"/>
        <v>103.41</v>
      </c>
    </row>
    <row r="17" spans="2:6" ht="15.75" customHeight="1" x14ac:dyDescent="0.3">
      <c r="B17" vm="41">
        <f ca="1"/>
        <v>45009</v>
      </c>
      <c r="C17" vm="42">
        <f ca="1"/>
        <v>106.06</v>
      </c>
      <c r="E17" vm="41">
        <f ca="1"/>
        <v>45009</v>
      </c>
      <c r="F17" vm="43">
        <f ca="1"/>
        <v>103.53</v>
      </c>
    </row>
    <row r="18" spans="2:6" ht="15.75" customHeight="1" x14ac:dyDescent="0.3">
      <c r="B18" vm="44">
        <f ca="1"/>
        <v>45012</v>
      </c>
      <c r="C18" vm="45">
        <f ca="1"/>
        <v>103.06</v>
      </c>
      <c r="E18" vm="44">
        <f ca="1"/>
        <v>45012</v>
      </c>
      <c r="F18" vm="46">
        <f ca="1"/>
        <v>105.8</v>
      </c>
    </row>
    <row r="19" spans="2:6" ht="15.75" customHeight="1" x14ac:dyDescent="0.3">
      <c r="B19" vm="47">
        <f ca="1"/>
        <v>45013</v>
      </c>
      <c r="C19" vm="48">
        <f ca="1"/>
        <v>101.36</v>
      </c>
      <c r="E19" vm="47">
        <f ca="1"/>
        <v>45013</v>
      </c>
      <c r="F19" vm="49">
        <f ca="1"/>
        <v>107.12</v>
      </c>
    </row>
    <row r="20" spans="2:6" ht="15.75" customHeight="1" x14ac:dyDescent="0.3">
      <c r="B20" vm="50">
        <f ca="1"/>
        <v>45014</v>
      </c>
      <c r="C20" vm="51">
        <f ca="1"/>
        <v>101.9</v>
      </c>
      <c r="E20" vm="50">
        <f ca="1"/>
        <v>45014</v>
      </c>
      <c r="F20" vm="52">
        <f ca="1"/>
        <v>108.96</v>
      </c>
    </row>
    <row r="21" spans="2:6" ht="15.75" customHeight="1" x14ac:dyDescent="0.3">
      <c r="B21" vm="53">
        <f ca="1"/>
        <v>45015</v>
      </c>
      <c r="C21" vm="54">
        <f ca="1"/>
        <v>101.32</v>
      </c>
      <c r="E21" vm="53">
        <f ca="1"/>
        <v>45015</v>
      </c>
      <c r="F21" vm="55">
        <f ca="1"/>
        <v>109.49</v>
      </c>
    </row>
    <row r="22" spans="2:6" ht="15.75" customHeight="1" x14ac:dyDescent="0.3">
      <c r="B22" vm="56">
        <f ca="1"/>
        <v>45016</v>
      </c>
      <c r="C22" vm="57">
        <f ca="1"/>
        <v>104</v>
      </c>
      <c r="E22" vm="56">
        <f ca="1"/>
        <v>45016</v>
      </c>
      <c r="F22" vm="58">
        <f ca="1"/>
        <v>109.66</v>
      </c>
    </row>
    <row r="23" spans="2:6" ht="15.75" customHeight="1" x14ac:dyDescent="0.3">
      <c r="B23" vm="59">
        <f ca="1"/>
        <v>45019</v>
      </c>
      <c r="C23" vm="60">
        <f ca="1"/>
        <v>104.91</v>
      </c>
      <c r="E23" vm="59">
        <f ca="1"/>
        <v>45019</v>
      </c>
      <c r="F23" vm="61">
        <f ca="1"/>
        <v>116.13</v>
      </c>
    </row>
    <row r="24" spans="2:6" ht="15.75" customHeight="1" x14ac:dyDescent="0.3">
      <c r="B24" vm="62">
        <f ca="1"/>
        <v>45020</v>
      </c>
      <c r="C24" vm="63">
        <f ca="1"/>
        <v>105.12</v>
      </c>
      <c r="E24" vm="62">
        <f ca="1"/>
        <v>45020</v>
      </c>
      <c r="F24" vm="64">
        <f ca="1"/>
        <v>115.02</v>
      </c>
    </row>
    <row r="25" spans="2:6" ht="15.75" customHeight="1" x14ac:dyDescent="0.3">
      <c r="B25" vm="65">
        <f ca="1"/>
        <v>45021</v>
      </c>
      <c r="C25" vm="66">
        <f ca="1"/>
        <v>104.95</v>
      </c>
      <c r="E25" vm="65">
        <f ca="1"/>
        <v>45021</v>
      </c>
      <c r="F25" vm="67">
        <f ca="1"/>
        <v>116.99</v>
      </c>
    </row>
    <row r="26" spans="2:6" ht="15.75" customHeight="1" x14ac:dyDescent="0.3">
      <c r="B26" vm="68">
        <f ca="1"/>
        <v>45022</v>
      </c>
      <c r="C26" vm="69">
        <f ca="1"/>
        <v>108.9</v>
      </c>
      <c r="E26" vm="68">
        <f ca="1"/>
        <v>45022</v>
      </c>
      <c r="F26" vm="70">
        <f ca="1"/>
        <v>115.05</v>
      </c>
    </row>
    <row r="27" spans="2:6" ht="15.75" customHeight="1" x14ac:dyDescent="0.3">
      <c r="B27" vm="71">
        <f ca="1"/>
        <v>45026</v>
      </c>
      <c r="C27" vm="72">
        <f ca="1"/>
        <v>106.95</v>
      </c>
      <c r="E27" vm="71">
        <f ca="1"/>
        <v>45026</v>
      </c>
      <c r="F27" vm="73">
        <f ca="1"/>
        <v>114.54</v>
      </c>
    </row>
    <row r="28" spans="2:6" ht="15.75" customHeight="1" x14ac:dyDescent="0.3">
      <c r="B28" vm="74">
        <f ca="1"/>
        <v>45027</v>
      </c>
      <c r="C28" vm="75">
        <f ca="1"/>
        <v>106.12</v>
      </c>
      <c r="E28" vm="74">
        <f ca="1"/>
        <v>45027</v>
      </c>
      <c r="F28" vm="76">
        <f ca="1"/>
        <v>115.35</v>
      </c>
    </row>
    <row r="29" spans="2:6" ht="15.75" customHeight="1" x14ac:dyDescent="0.3">
      <c r="B29" vm="77">
        <f ca="1"/>
        <v>45028</v>
      </c>
      <c r="C29" vm="78">
        <f ca="1"/>
        <v>105.22</v>
      </c>
      <c r="E29" vm="77">
        <f ca="1"/>
        <v>45028</v>
      </c>
      <c r="F29" vm="79">
        <f ca="1"/>
        <v>115.23</v>
      </c>
    </row>
    <row r="30" spans="2:6" ht="15.75" customHeight="1" x14ac:dyDescent="0.3">
      <c r="B30" vm="80">
        <f ca="1"/>
        <v>45029</v>
      </c>
      <c r="C30" vm="81">
        <f ca="1"/>
        <v>108.19</v>
      </c>
      <c r="E30" vm="80">
        <f ca="1"/>
        <v>45029</v>
      </c>
      <c r="F30" vm="82">
        <f ca="1"/>
        <v>115.77</v>
      </c>
    </row>
    <row r="31" spans="2:6" ht="15.75" customHeight="1" x14ac:dyDescent="0.3">
      <c r="B31" vm="83">
        <f ca="1"/>
        <v>45030</v>
      </c>
      <c r="C31" vm="84">
        <f ca="1"/>
        <v>109.46</v>
      </c>
      <c r="E31" vm="83">
        <f ca="1"/>
        <v>45030</v>
      </c>
      <c r="F31" vm="85">
        <f ca="1"/>
        <v>116.05</v>
      </c>
    </row>
    <row r="32" spans="2:6" ht="15.75" customHeight="1" x14ac:dyDescent="0.3">
      <c r="B32" vm="86">
        <f ca="1"/>
        <v>45033</v>
      </c>
      <c r="C32" vm="87">
        <f ca="1"/>
        <v>106.42</v>
      </c>
      <c r="E32" vm="86">
        <f ca="1"/>
        <v>45033</v>
      </c>
      <c r="F32" vm="88">
        <f ca="1"/>
        <v>114.7</v>
      </c>
    </row>
    <row r="33" spans="2:6" ht="15.75" customHeight="1" x14ac:dyDescent="0.3">
      <c r="B33" vm="89">
        <f ca="1"/>
        <v>45034</v>
      </c>
      <c r="C33" vm="63">
        <f ca="1"/>
        <v>105.12</v>
      </c>
      <c r="E33" vm="89">
        <f ca="1"/>
        <v>45034</v>
      </c>
      <c r="F33" vm="90">
        <f ca="1"/>
        <v>116.94</v>
      </c>
    </row>
    <row r="34" spans="2:6" ht="15.75" customHeight="1" x14ac:dyDescent="0.3">
      <c r="B34" vm="91">
        <f ca="1"/>
        <v>45035</v>
      </c>
      <c r="C34" vm="92">
        <f ca="1"/>
        <v>105.02</v>
      </c>
      <c r="E34" vm="91">
        <f ca="1"/>
        <v>45035</v>
      </c>
      <c r="F34" vm="93">
        <f ca="1"/>
        <v>116.57</v>
      </c>
    </row>
    <row r="35" spans="2:6" ht="15.75" customHeight="1" x14ac:dyDescent="0.3">
      <c r="B35" vm="94">
        <f ca="1"/>
        <v>45036</v>
      </c>
      <c r="C35" vm="95">
        <f ca="1"/>
        <v>105.9</v>
      </c>
      <c r="E35" vm="94">
        <f ca="1"/>
        <v>45036</v>
      </c>
      <c r="F35" vm="96">
        <f ca="1"/>
        <v>115.64</v>
      </c>
    </row>
    <row r="36" spans="2:6" ht="15.75" customHeight="1" x14ac:dyDescent="0.3">
      <c r="B36" vm="97">
        <f ca="1"/>
        <v>45037</v>
      </c>
      <c r="C36" vm="98">
        <f ca="1"/>
        <v>105.91</v>
      </c>
      <c r="E36" vm="97">
        <f ca="1"/>
        <v>45037</v>
      </c>
      <c r="F36" vm="99">
        <f ca="1"/>
        <v>116.01</v>
      </c>
    </row>
    <row r="37" spans="2:6" ht="15.75" customHeight="1" x14ac:dyDescent="0.3">
      <c r="B37" vm="100">
        <f ca="1"/>
        <v>45040</v>
      </c>
      <c r="C37" vm="101">
        <f ca="1"/>
        <v>106.78</v>
      </c>
      <c r="E37" vm="100">
        <f ca="1"/>
        <v>45040</v>
      </c>
      <c r="F37" vm="102">
        <f ca="1"/>
        <v>118.2</v>
      </c>
    </row>
    <row r="38" spans="2:6" ht="15.75" customHeight="1" x14ac:dyDescent="0.3">
      <c r="B38" vm="103">
        <f ca="1"/>
        <v>45041</v>
      </c>
      <c r="C38" vm="104">
        <f ca="1"/>
        <v>104.61</v>
      </c>
      <c r="E38" vm="103">
        <f ca="1"/>
        <v>45041</v>
      </c>
      <c r="F38" vm="105">
        <f ca="1"/>
        <v>116.52</v>
      </c>
    </row>
    <row r="39" spans="2:6" ht="15.75" customHeight="1" x14ac:dyDescent="0.3">
      <c r="B39" vm="106">
        <f ca="1"/>
        <v>45042</v>
      </c>
      <c r="C39" vm="107">
        <f ca="1"/>
        <v>104.45</v>
      </c>
      <c r="E39" vm="106">
        <f ca="1"/>
        <v>45042</v>
      </c>
      <c r="F39" vm="108">
        <f ca="1"/>
        <v>115.45</v>
      </c>
    </row>
    <row r="40" spans="2:6" ht="15.75" customHeight="1" x14ac:dyDescent="0.3">
      <c r="B40" vm="109">
        <f ca="1"/>
        <v>45043</v>
      </c>
      <c r="C40" vm="110">
        <f ca="1"/>
        <v>108.37</v>
      </c>
      <c r="E40" vm="109">
        <f ca="1"/>
        <v>45043</v>
      </c>
      <c r="F40" vm="111">
        <f ca="1"/>
        <v>116.83</v>
      </c>
    </row>
    <row r="41" spans="2:6" ht="15.75" customHeight="1" x14ac:dyDescent="0.3">
      <c r="B41" vm="112">
        <f ca="1"/>
        <v>45044</v>
      </c>
      <c r="C41" vm="113">
        <f ca="1"/>
        <v>108.22</v>
      </c>
      <c r="E41" vm="112">
        <f ca="1"/>
        <v>45044</v>
      </c>
      <c r="F41" vm="114">
        <f ca="1"/>
        <v>118.34</v>
      </c>
    </row>
    <row r="42" spans="2:6" ht="15.75" customHeight="1" x14ac:dyDescent="0.3">
      <c r="B42" vm="115">
        <f ca="1"/>
        <v>45047</v>
      </c>
      <c r="C42" vm="116">
        <f ca="1"/>
        <v>107.71</v>
      </c>
      <c r="E42" vm="115">
        <f ca="1"/>
        <v>45047</v>
      </c>
      <c r="F42" vm="117">
        <f ca="1"/>
        <v>114.67</v>
      </c>
    </row>
    <row r="43" spans="2:6" ht="15.75" customHeight="1" x14ac:dyDescent="0.3">
      <c r="B43" vm="118">
        <f ca="1"/>
        <v>45048</v>
      </c>
      <c r="C43" vm="119">
        <f ca="1"/>
        <v>105.98</v>
      </c>
      <c r="E43" vm="118">
        <f ca="1"/>
        <v>45048</v>
      </c>
      <c r="F43" vm="120">
        <f ca="1"/>
        <v>110.1</v>
      </c>
    </row>
    <row r="44" spans="2:6" ht="15.75" customHeight="1" x14ac:dyDescent="0.3">
      <c r="B44" vm="121">
        <f ca="1"/>
        <v>45049</v>
      </c>
      <c r="C44" vm="75">
        <f ca="1"/>
        <v>106.12</v>
      </c>
      <c r="E44" vm="121">
        <f ca="1"/>
        <v>45049</v>
      </c>
      <c r="F44" vm="122">
        <f ca="1"/>
        <v>107.93</v>
      </c>
    </row>
    <row r="45" spans="2:6" ht="15.75" customHeight="1" x14ac:dyDescent="0.3">
      <c r="B45" vm="123">
        <f ca="1"/>
        <v>45050</v>
      </c>
      <c r="C45" vm="124">
        <f ca="1"/>
        <v>105.21</v>
      </c>
      <c r="E45" vm="123">
        <f ca="1"/>
        <v>45050</v>
      </c>
      <c r="F45" vm="125">
        <f ca="1"/>
        <v>106.04</v>
      </c>
    </row>
    <row r="46" spans="2:6" ht="15.75" customHeight="1" x14ac:dyDescent="0.3">
      <c r="B46" vm="126">
        <f ca="1"/>
        <v>45051</v>
      </c>
      <c r="C46" vm="127">
        <f ca="1"/>
        <v>106.215</v>
      </c>
      <c r="E46" vm="126">
        <f ca="1"/>
        <v>45051</v>
      </c>
      <c r="F46" vm="128">
        <f ca="1"/>
        <v>108.68</v>
      </c>
    </row>
    <row r="47" spans="2:6" ht="15.75" customHeight="1" x14ac:dyDescent="0.3">
      <c r="B47" vm="129">
        <f ca="1"/>
        <v>45054</v>
      </c>
      <c r="C47" vm="130">
        <f ca="1"/>
        <v>108.24</v>
      </c>
      <c r="E47" vm="129">
        <f ca="1"/>
        <v>45054</v>
      </c>
      <c r="F47" vm="131">
        <f ca="1"/>
        <v>109.11</v>
      </c>
    </row>
    <row r="48" spans="2:6" ht="15.75" customHeight="1" x14ac:dyDescent="0.3">
      <c r="B48" vm="132">
        <f ca="1"/>
        <v>45055</v>
      </c>
      <c r="C48" vm="133">
        <f ca="1"/>
        <v>107.94</v>
      </c>
      <c r="E48" vm="132">
        <f ca="1"/>
        <v>45055</v>
      </c>
      <c r="F48" vm="134">
        <f ca="1"/>
        <v>109.14</v>
      </c>
    </row>
    <row r="49" spans="2:6" ht="15.75" customHeight="1" x14ac:dyDescent="0.3">
      <c r="B49" vm="135">
        <f ca="1"/>
        <v>45056</v>
      </c>
      <c r="C49" vm="136">
        <f ca="1"/>
        <v>112.28</v>
      </c>
      <c r="E49" vm="135">
        <f ca="1"/>
        <v>45056</v>
      </c>
      <c r="F49" vm="137">
        <f ca="1"/>
        <v>107.74</v>
      </c>
    </row>
    <row r="50" spans="2:6" ht="15.75" customHeight="1" x14ac:dyDescent="0.3">
      <c r="B50" vm="138">
        <f ca="1"/>
        <v>45057</v>
      </c>
      <c r="C50" vm="139">
        <f ca="1"/>
        <v>116.9</v>
      </c>
      <c r="E50" vm="138">
        <f ca="1"/>
        <v>45057</v>
      </c>
      <c r="F50" vm="140">
        <f ca="1"/>
        <v>105.79</v>
      </c>
    </row>
    <row r="51" spans="2:6" ht="15.75" customHeight="1" x14ac:dyDescent="0.3">
      <c r="B51" vm="141">
        <f ca="1"/>
        <v>45058</v>
      </c>
      <c r="C51" vm="142">
        <f ca="1"/>
        <v>117.92</v>
      </c>
      <c r="E51" vm="141">
        <f ca="1"/>
        <v>45058</v>
      </c>
      <c r="F51" vm="143">
        <f ca="1"/>
        <v>105.78</v>
      </c>
    </row>
    <row r="52" spans="2:6" ht="15.75" customHeight="1" x14ac:dyDescent="0.3">
      <c r="B52" vm="144">
        <f ca="1"/>
        <v>45061</v>
      </c>
      <c r="C52" vm="145">
        <f ca="1"/>
        <v>116.96</v>
      </c>
      <c r="E52" vm="144">
        <f ca="1"/>
        <v>45061</v>
      </c>
      <c r="F52" vm="146">
        <f ca="1"/>
        <v>105.07</v>
      </c>
    </row>
    <row r="53" spans="2:6" ht="15.75" customHeight="1" x14ac:dyDescent="0.3">
      <c r="B53" vm="147">
        <f ca="1"/>
        <v>45062</v>
      </c>
      <c r="C53" vm="148">
        <f ca="1"/>
        <v>120.09</v>
      </c>
      <c r="E53" vm="147">
        <f ca="1"/>
        <v>45062</v>
      </c>
      <c r="F53" vm="149">
        <f ca="1"/>
        <v>102.52</v>
      </c>
    </row>
    <row r="54" spans="2:6" ht="15.75" customHeight="1" x14ac:dyDescent="0.3">
      <c r="B54" vm="150">
        <f ca="1"/>
        <v>45063</v>
      </c>
      <c r="C54" vm="151">
        <f ca="1"/>
        <v>121.48</v>
      </c>
      <c r="E54" vm="150">
        <f ca="1"/>
        <v>45063</v>
      </c>
      <c r="F54" vm="152">
        <f ca="1"/>
        <v>104.82</v>
      </c>
    </row>
    <row r="55" spans="2:6" ht="15.75" customHeight="1" x14ac:dyDescent="0.3">
      <c r="B55" vm="153">
        <f ca="1"/>
        <v>45064</v>
      </c>
      <c r="C55" vm="154">
        <f ca="1"/>
        <v>123.52</v>
      </c>
      <c r="E55" vm="153">
        <f ca="1"/>
        <v>45064</v>
      </c>
      <c r="F55" vm="155">
        <f ca="1"/>
        <v>105.77</v>
      </c>
    </row>
    <row r="56" spans="2:6" ht="15.75" customHeight="1" x14ac:dyDescent="0.3">
      <c r="B56" vm="156">
        <f ca="1"/>
        <v>45065</v>
      </c>
      <c r="C56" vm="157">
        <f ca="1"/>
        <v>123.25</v>
      </c>
      <c r="E56" vm="156">
        <f ca="1"/>
        <v>45065</v>
      </c>
      <c r="F56" vm="39">
        <f ca="1"/>
        <v>106.26</v>
      </c>
    </row>
    <row r="57" spans="2:6" ht="15.75" customHeight="1" x14ac:dyDescent="0.3">
      <c r="B57" vm="158">
        <f ca="1"/>
        <v>45068</v>
      </c>
      <c r="C57" vm="159">
        <f ca="1"/>
        <v>125.87</v>
      </c>
      <c r="E57" vm="158">
        <f ca="1"/>
        <v>45068</v>
      </c>
      <c r="F57" vm="160">
        <f ca="1"/>
        <v>104.97</v>
      </c>
    </row>
    <row r="58" spans="2:6" ht="15.75" customHeight="1" x14ac:dyDescent="0.3">
      <c r="B58" vm="161">
        <f ca="1"/>
        <v>45069</v>
      </c>
      <c r="C58" vm="162">
        <f ca="1"/>
        <v>123.29</v>
      </c>
      <c r="E58" vm="161">
        <f ca="1"/>
        <v>45069</v>
      </c>
      <c r="F58" vm="163">
        <f ca="1"/>
        <v>106.4</v>
      </c>
    </row>
    <row r="59" spans="2:6" ht="15.75" customHeight="1" x14ac:dyDescent="0.3">
      <c r="B59" vm="164">
        <f ca="1"/>
        <v>45070</v>
      </c>
      <c r="C59" vm="165">
        <f ca="1"/>
        <v>121.64</v>
      </c>
      <c r="E59" vm="164">
        <f ca="1"/>
        <v>45070</v>
      </c>
      <c r="F59" vm="166">
        <f ca="1"/>
        <v>107.59</v>
      </c>
    </row>
    <row r="60" spans="2:6" ht="15.75" customHeight="1" x14ac:dyDescent="0.3">
      <c r="B60" vm="167">
        <f ca="1"/>
        <v>45071</v>
      </c>
      <c r="C60" vm="168">
        <f ca="1"/>
        <v>124.35</v>
      </c>
      <c r="E60" vm="167">
        <f ca="1"/>
        <v>45071</v>
      </c>
      <c r="F60" vm="169">
        <f ca="1"/>
        <v>105.66</v>
      </c>
    </row>
    <row r="61" spans="2:6" ht="15.75" customHeight="1" x14ac:dyDescent="0.3">
      <c r="B61" vm="170">
        <f ca="1"/>
        <v>45072</v>
      </c>
      <c r="C61" vm="171">
        <f ca="1"/>
        <v>125.43</v>
      </c>
      <c r="E61" vm="170">
        <f ca="1"/>
        <v>45072</v>
      </c>
      <c r="F61" vm="160">
        <f ca="1"/>
        <v>104.97</v>
      </c>
    </row>
    <row r="62" spans="2:6" ht="15.75" customHeight="1" x14ac:dyDescent="0.3">
      <c r="B62" vm="172">
        <f ca="1"/>
        <v>45076</v>
      </c>
      <c r="C62" vm="173">
        <f ca="1"/>
        <v>124.64</v>
      </c>
      <c r="E62" vm="172">
        <f ca="1"/>
        <v>45076</v>
      </c>
      <c r="F62" vm="174">
        <f ca="1"/>
        <v>104.04</v>
      </c>
    </row>
    <row r="63" spans="2:6" ht="15.75" customHeight="1" x14ac:dyDescent="0.3">
      <c r="B63" vm="175">
        <f ca="1"/>
        <v>45077</v>
      </c>
      <c r="C63" vm="176">
        <f ca="1"/>
        <v>123.37</v>
      </c>
      <c r="E63" vm="175">
        <f ca="1"/>
        <v>45077</v>
      </c>
      <c r="F63" vm="177">
        <f ca="1"/>
        <v>102.18</v>
      </c>
    </row>
    <row r="64" spans="2:6" ht="15.75" customHeight="1" x14ac:dyDescent="0.3">
      <c r="B64" vm="178">
        <f ca="1"/>
        <v>45078</v>
      </c>
      <c r="C64" vm="179">
        <f ca="1"/>
        <v>124.37</v>
      </c>
      <c r="E64" vm="178">
        <f ca="1"/>
        <v>45078</v>
      </c>
      <c r="F64" vm="180">
        <f ca="1"/>
        <v>103.36</v>
      </c>
    </row>
    <row r="65" spans="2:6" ht="15.75" customHeight="1" x14ac:dyDescent="0.3">
      <c r="B65" vm="181">
        <f ca="1"/>
        <v>45079</v>
      </c>
      <c r="C65" vm="182">
        <f ca="1"/>
        <v>125.23</v>
      </c>
      <c r="E65" vm="181">
        <f ca="1"/>
        <v>45079</v>
      </c>
      <c r="F65" vm="183">
        <f ca="1"/>
        <v>105.76</v>
      </c>
    </row>
    <row r="66" spans="2:6" ht="15.75" customHeight="1" x14ac:dyDescent="0.3">
      <c r="B66" vm="184">
        <f ca="1"/>
        <v>45082</v>
      </c>
      <c r="C66" vm="185">
        <f ca="1"/>
        <v>126.63</v>
      </c>
      <c r="E66" vm="184">
        <f ca="1"/>
        <v>45082</v>
      </c>
      <c r="F66" vm="186">
        <f ca="1"/>
        <v>105.29</v>
      </c>
    </row>
    <row r="67" spans="2:6" ht="15.75" customHeight="1" x14ac:dyDescent="0.3">
      <c r="B67" vm="187">
        <f ca="1"/>
        <v>45083</v>
      </c>
      <c r="C67" vm="188">
        <f ca="1"/>
        <v>127.91</v>
      </c>
      <c r="E67" vm="187">
        <f ca="1"/>
        <v>45083</v>
      </c>
      <c r="F67" vm="189">
        <f ca="1"/>
        <v>106.15</v>
      </c>
    </row>
    <row r="68" spans="2:6" ht="15.75" customHeight="1" x14ac:dyDescent="0.3">
      <c r="B68" vm="190">
        <f ca="1"/>
        <v>45084</v>
      </c>
      <c r="C68" vm="191">
        <f ca="1"/>
        <v>122.94</v>
      </c>
      <c r="E68" vm="190">
        <f ca="1"/>
        <v>45084</v>
      </c>
      <c r="F68" vm="192">
        <f ca="1"/>
        <v>108.53</v>
      </c>
    </row>
    <row r="69" spans="2:6" ht="15.75" customHeight="1" x14ac:dyDescent="0.3">
      <c r="B69" vm="193">
        <f ca="1"/>
        <v>45085</v>
      </c>
      <c r="C69" vm="194">
        <f ca="1"/>
        <v>122.67</v>
      </c>
      <c r="E69" vm="193">
        <f ca="1"/>
        <v>45085</v>
      </c>
      <c r="F69" vm="81">
        <f ca="1"/>
        <v>108.19</v>
      </c>
    </row>
    <row r="70" spans="2:6" ht="15.75" customHeight="1" x14ac:dyDescent="0.3">
      <c r="B70" vm="195">
        <f ca="1"/>
        <v>45086</v>
      </c>
      <c r="C70" vm="196">
        <f ca="1"/>
        <v>122.87</v>
      </c>
      <c r="E70" vm="195">
        <f ca="1"/>
        <v>45086</v>
      </c>
      <c r="F70" vm="197">
        <f ca="1"/>
        <v>107.39</v>
      </c>
    </row>
    <row r="71" spans="2:6" ht="15.75" customHeight="1" x14ac:dyDescent="0.3">
      <c r="B71" vm="198">
        <f ca="1"/>
        <v>45089</v>
      </c>
      <c r="C71" vm="168">
        <f ca="1"/>
        <v>124.35</v>
      </c>
      <c r="E71" vm="198">
        <f ca="1"/>
        <v>45089</v>
      </c>
      <c r="F71" vm="87">
        <f ca="1"/>
        <v>106.42</v>
      </c>
    </row>
    <row r="72" spans="2:6" ht="15.75" customHeight="1" x14ac:dyDescent="0.3"/>
    <row r="73" spans="2:6" ht="15.75" customHeight="1" x14ac:dyDescent="0.3"/>
    <row r="74" spans="2:6" ht="15.75" customHeight="1" x14ac:dyDescent="0.3"/>
    <row r="75" spans="2:6" ht="15.75" customHeight="1" x14ac:dyDescent="0.3"/>
    <row r="76" spans="2:6" ht="15.75" customHeight="1" x14ac:dyDescent="0.3"/>
    <row r="77" spans="2:6" ht="15.75" customHeight="1" x14ac:dyDescent="0.3"/>
    <row r="78" spans="2:6" ht="15.75" customHeight="1" x14ac:dyDescent="0.3"/>
    <row r="79" spans="2:6" ht="15.75" customHeight="1" x14ac:dyDescent="0.3"/>
    <row r="80" spans="2:6"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2:C2"/>
    <mergeCell ref="E2:F2"/>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Stock Data</vt:lpstr>
      <vt:lpstr>Portfolio</vt:lpstr>
      <vt:lpstr>Stock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5767567</cp:lastModifiedBy>
  <dcterms:created xsi:type="dcterms:W3CDTF">2022-10-24T11:31:30Z</dcterms:created>
  <dcterms:modified xsi:type="dcterms:W3CDTF">2023-06-13T18:46:25Z</dcterms:modified>
</cp:coreProperties>
</file>