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showHorizontalScroll="0" showVerticalScroll="0" showSheetTabs="0" xWindow="0" yWindow="0" windowWidth="20730" windowHeight="11760" firstSheet="0" activeTab="0"/>
  </x:bookViews>
  <x:sheets>
    <x:sheet name="NOVEMBER 2017 ORDER SYS COUNT" sheetId="3" r:id="rId1"/>
  </x:sheets>
  <x:definedNames>
    <x:definedName name="headerTitle" localSheetId="0">'NOVEMBER 2017 ORDER SYS COUNT'!$C$2:$W$2</x:definedName>
    <x:definedName name="tableHeader" localSheetId="0">'NOVEMBER 2017 ORDER SYS COUNT'!$C$5:$W$6</x:definedName>
  </x:definedNames>
  <x:calcPr calcId="124519"/>
  <x:fileRecoveryPr autoRecover="0"/>
</x:workbook>
</file>

<file path=xl/calcChain.xml><?xml version="1.0" encoding="utf-8"?>
<x:calcChain xmlns:x="http://schemas.openxmlformats.org/spreadsheetml/2006/main">
  <x:c r="X9" i="3"/>
  <x:c r="Y9" i="3"/>
  <x:c r="X10" i="3"/>
  <x:c r="Y10" i="3"/>
  <x:c r="X16" i="3"/>
  <x:c r="Y16" i="3"/>
  <x:c r="X17" i="3"/>
  <x:c r="Y17" i="3"/>
  <x:c r="X24" i="3"/>
  <x:c r="Y24" i="3"/>
  <x:c r="X27" i="3"/>
  <x:c r="Y27" i="3"/>
  <x:c r="X30" i="3"/>
  <x:c r="Y30" i="3"/>
  <x:c r="X31" i="3"/>
  <x:c r="Y31" i="3"/>
  <x:c r="X35" i="3"/>
  <x:c r="Y35" i="3"/>
  <x:c r="X38" i="3"/>
  <x:c r="Y38" i="3"/>
  <x:c r="X41" i="3"/>
  <x:c r="Y41" i="3"/>
  <x:c r="X44" i="3"/>
  <x:c r="Y44" i="3"/>
  <x:c r="X49" i="3"/>
  <x:c r="Y49" i="3"/>
  <x:c r="C54" i="3"/>
  <x:c r="D54" i="3"/>
  <x:c r="E54" i="3"/>
  <x:c r="F54" i="3"/>
  <x:c r="G54" i="3"/>
  <x:c r="H54" i="3"/>
  <x:c r="I54" i="3"/>
  <x:c r="J54" i="3"/>
  <x:c r="K54" i="3"/>
  <x:c r="L54" i="3"/>
  <x:c r="M54" i="3"/>
  <x:c r="N54" i="3"/>
  <x:c r="O54" i="3"/>
  <x:c r="P54" i="3"/>
  <x:c r="Q54" i="3"/>
  <x:c r="R54" i="3"/>
  <x:c r="S54" i="3"/>
  <x:c r="T54" i="3"/>
  <x:c r="U54" i="3"/>
  <x:c r="V54" i="3"/>
  <x:c r="W54" i="3"/>
  <x:c r="X54" i="3"/>
  <x:c r="Y54" i="3"/>
  <x:c r="Y57" i="3"/>
  <x:c r="C60" i="3"/>
  <x:c r="D60" i="3"/>
  <x:c r="E60" i="3"/>
  <x:c r="F60" i="3"/>
  <x:c r="G60" i="3"/>
  <x:c r="H60" i="3"/>
  <x:c r="I60" i="3"/>
  <x:c r="J60" i="3"/>
  <x:c r="K60" i="3"/>
  <x:c r="L60" i="3"/>
  <x:c r="M60" i="3"/>
  <x:c r="N60" i="3"/>
  <x:c r="O60" i="3"/>
  <x:c r="P60" i="3"/>
  <x:c r="Q60" i="3"/>
  <x:c r="R60" i="3"/>
  <x:c r="S60" i="3"/>
  <x:c r="T60" i="3"/>
  <x:c r="U60" i="3"/>
  <x:c r="V60" i="3"/>
  <x:c r="W60" i="3"/>
  <x:c r="X60" i="3"/>
  <x:c r="Y60" i="3"/>
  <x:c r="Z60" i="3"/>
  <x:c r="AA60" i="3"/>
  <x:c r="C61" i="3"/>
  <x:c r="E61" i="3"/>
  <x:c r="G61" i="3"/>
  <x:c r="H61" i="3"/>
  <x:c r="J61" i="3"/>
  <x:c r="L61" i="3"/>
  <x:c r="M61" i="3"/>
  <x:c r="O61" i="3"/>
  <x:c r="Q61" i="3"/>
  <x:c r="R61" i="3"/>
  <x:c r="T61" i="3"/>
  <x:c r="V61" i="3"/>
  <x:c r="W61" i="3"/>
  <x:c r="Y61" i="3"/>
  <x:c r="AA61" i="3"/>
  <x:c r="Y65" i="3"/>
  <x:c r="X66" i="3"/>
  <x:c r="Y66" i="3"/>
  <x:c r="X69" i="3"/>
  <x:c r="Y69" i="3"/>
  <x:c r="Y74" i="3"/>
  <x:c r="Y79" i="3"/>
  <x:c r="C80" i="3"/>
  <x:c r="D80" i="3"/>
  <x:c r="E80" i="3"/>
  <x:c r="F80" i="3"/>
  <x:c r="G80" i="3"/>
  <x:c r="H80" i="3"/>
  <x:c r="I80" i="3"/>
  <x:c r="J80" i="3"/>
  <x:c r="K80" i="3"/>
  <x:c r="L80" i="3"/>
  <x:c r="M80" i="3"/>
  <x:c r="N80" i="3"/>
  <x:c r="O80" i="3"/>
  <x:c r="P80" i="3"/>
  <x:c r="Q80" i="3"/>
  <x:c r="R80" i="3"/>
  <x:c r="S80" i="3"/>
  <x:c r="T80" i="3"/>
  <x:c r="U80" i="3"/>
  <x:c r="V80" i="3"/>
  <x:c r="W80" i="3"/>
  <x:c r="X80" i="3"/>
  <x:c r="Y80" i="3"/>
  <x:c r="Z80" i="3"/>
  <x:c r="AA80" i="3"/>
  <x:c r="C81" i="3"/>
  <x:c r="D81" i="3"/>
  <x:c r="E81" i="3"/>
  <x:c r="F81" i="3"/>
  <x:c r="G81" i="3"/>
  <x:c r="H81" i="3"/>
  <x:c r="I81" i="3"/>
  <x:c r="J81" i="3"/>
  <x:c r="K81" i="3"/>
  <x:c r="L81" i="3"/>
  <x:c r="M81" i="3"/>
  <x:c r="N81" i="3"/>
  <x:c r="O81" i="3"/>
  <x:c r="P81" i="3"/>
  <x:c r="Q81" i="3"/>
  <x:c r="R81" i="3"/>
  <x:c r="S81" i="3"/>
  <x:c r="T81" i="3"/>
  <x:c r="U81" i="3"/>
  <x:c r="V81" i="3"/>
  <x:c r="W81" i="3"/>
  <x:c r="X81" i="3"/>
  <x:c r="Y81" i="3"/>
  <x:c r="Z81" i="3"/>
  <x:c r="AA81" i="3"/>
  <x:c r="C82" i="3"/>
  <x:c r="D82" i="3"/>
  <x:c r="E82" i="3"/>
  <x:c r="F82" i="3"/>
  <x:c r="G82" i="3"/>
  <x:c r="H82" i="3"/>
  <x:c r="I82" i="3"/>
  <x:c r="J82" i="3"/>
  <x:c r="K82" i="3"/>
  <x:c r="L82" i="3"/>
  <x:c r="M82" i="3"/>
  <x:c r="N82" i="3"/>
  <x:c r="O82" i="3"/>
  <x:c r="P82" i="3"/>
  <x:c r="Q82" i="3"/>
  <x:c r="R82" i="3"/>
  <x:c r="S82" i="3"/>
  <x:c r="T82" i="3"/>
  <x:c r="U82" i="3"/>
  <x:c r="V82" i="3"/>
  <x:c r="W82" i="3"/>
  <x:c r="X82" i="3"/>
  <x:c r="Y82" i="3"/>
  <x:c r="Z82" i="3"/>
  <x:c r="AA82" i="3"/>
  <x:c r="D83" i="3"/>
  <x:c r="E83" i="3"/>
  <x:c r="I83" i="3"/>
  <x:c r="J83" i="3"/>
  <x:c r="N83" i="3"/>
  <x:c r="O83" i="3"/>
  <x:c r="S83" i="3"/>
  <x:c r="T83" i="3"/>
  <x:c r="X83" i="3"/>
  <x:c r="Y83" i="3"/>
</x:calcChain>
</file>

<file path=xl/sharedStrings.xml><?xml version="1.0" encoding="utf-8"?>
<x:sst xmlns:x="http://schemas.openxmlformats.org/spreadsheetml/2006/main" count="108" uniqueCount="108">
  <x:si>
    <x:t>Lunch, Snack &amp; Supper Counts</x:t>
  </x:si>
  <x:si>
    <x:t>May Number Report Date: 19.05.18</x:t>
  </x:si>
  <x:si>
    <x:t>Tue</x:t>
  </x:si>
  <x:si>
    <x:t>Wed</x:t>
  </x:si>
  <x:si>
    <x:t>Thu</x:t>
  </x:si>
  <x:si>
    <x:t>Fri</x:t>
  </x:si>
  <x:si>
    <x:t>Mon</x:t>
  </x:si>
  <x:si>
    <x:t>T</x:t>
  </x:si>
  <x:si>
    <x:t>W</x:t>
  </x:si>
  <x:si>
    <x:t>TH</x:t>
  </x:si>
  <x:si>
    <x:t>F</x:t>
  </x:si>
  <x:si>
    <x:t>Meal Counts</x:t>
  </x:si>
  <x:si>
    <x:t>01</x:t>
  </x:si>
  <x:si>
    <x:t>02</x:t>
  </x:si>
  <x:si>
    <x:t>03</x:t>
  </x:si>
  <x:si>
    <x:t>04</x:t>
  </x:si>
  <x:si>
    <x:t>07</x:t>
  </x:si>
  <x:si>
    <x:t>08</x:t>
  </x:si>
  <x:si>
    <x:t>09</x:t>
  </x:si>
  <x:si>
    <x:t>10</x:t>
  </x:si>
  <x:si>
    <x:t>11</x:t>
  </x:si>
  <x:si>
    <x:t>14</x:t>
  </x:si>
  <x:si>
    <x:t>15</x:t>
  </x:si>
  <x:si>
    <x:t>16</x:t>
  </x:si>
  <x:si>
    <x:t>17</x:t>
  </x:si>
  <x:si>
    <x:t>18</x:t>
  </x:si>
  <x:si>
    <x:t>Lunch HS</x:t>
  </x:si>
  <x:si>
    <x:t>Lunch K8</x:t>
  </x:si>
  <x:si>
    <x:t>Total Lunch, all 1</x:t>
  </x:si>
  <x:si>
    <x:t>Total Lunch 1, Charters</x:t>
  </x:si>
  <x:si>
    <x:t>Total Lunch 1, SF</x:t>
  </x:si>
  <x:si>
    <x:t>Animo (Bunch, Jefferson, Brown) Lunch 1</x:t>
  </x:si>
  <x:si>
    <x:t>Special Lunch</x:t>
  </x:si>
  <x:si>
    <x:t>Lunch Opt 2 HS</x:t>
  </x:si>
  <x:si>
    <x:t>Lunch Opt 2 K8</x:t>
  </x:si>
  <x:si>
    <x:t>Total Lunch Op 2</x:t>
  </x:si>
  <x:si>
    <x:t>Total Lunch Opt 2, Charters</x:t>
  </x:si>
  <x:si>
    <x:t>Total Lunch Opt 2, SF</x:t>
  </x:si>
  <x:si>
    <x:t>Animo (Bunch, Jefferson, Brown) Lunch 2</x:t>
  </x:si>
  <x:si>
    <x:t>Only MS-Total Lunch Op 5</x:t>
  </x:si>
  <x:si>
    <x:t>Only MS-Total Vegetarian Lunch Op 5</x:t>
  </x:si>
  <x:si>
    <x:t>Sack Lunch HS</x:t>
  </x:si>
  <x:si>
    <x:t>Sack Lunch K8</x:t>
  </x:si>
  <x:si>
    <x:t>Total Sack Lunch, all</x:t>
  </x:si>
  <x:si>
    <x:t>Vegetarian Sack Lunch HS</x:t>
  </x:si>
  <x:si>
    <x:t>Vegetarian Sack Lunch K8</x:t>
  </x:si>
  <x:si>
    <x:t>Total Vegetarian Sack Lunch, all</x:t>
  </x:si>
  <x:si>
    <x:t>Lunch Vegetarian HS</x:t>
  </x:si>
  <x:si>
    <x:t>Lunch Vegetarian K8</x:t>
  </x:si>
  <x:si>
    <x:t>Total Vegetarian Lunch</x:t>
  </x:si>
  <x:si>
    <x:t>Vegetarian Lunch, Charters</x:t>
  </x:si>
  <x:si>
    <x:t>Vegetarian Lunch SF</x:t>
  </x:si>
  <x:si>
    <x:t>Pizza HS</x:t>
  </x:si>
  <x:si>
    <x:t>Pizza K8</x:t>
  </x:si>
  <x:si>
    <x:t>Total Pizza Lunch (*includes SF)</x:t>
  </x:si>
  <x:si>
    <x:t>Pickup Stix, HS</x:t>
  </x:si>
  <x:si>
    <x:t>Pickup Stix, K8</x:t>
  </x:si>
  <x:si>
    <x:t>Total Pickup Stix Lunch</x:t>
  </x:si>
  <x:si>
    <x:t>BBQ HS</x:t>
  </x:si>
  <x:si>
    <x:t>BBQ K8</x:t>
  </x:si>
  <x:si>
    <x:t>Total BBQ Lunch</x:t>
  </x:si>
  <x:si>
    <x:t>Salad Lunch HS</x:t>
  </x:si>
  <x:si>
    <x:t>Salad Lunch K8</x:t>
  </x:si>
  <x:si>
    <x:t>Total Salad Lunch</x:t>
  </x:si>
  <x:si>
    <x:t>Supper Charters</x:t>
  </x:si>
  <x:si>
    <x:t>Supper SF</x:t>
  </x:si>
  <x:si>
    <x:t xml:space="preserve">NONE </x:t>
  </x:si>
  <x:si>
    <x:t>Supper Special</x:t>
  </x:si>
  <x:si>
    <x:t>Supper Vegetarian</x:t>
  </x:si>
  <x:si>
    <x:t>Total Supper, all</x:t>
  </x:si>
  <x:si>
    <x:t>Snack Charters  TOTAL</x:t>
  </x:si>
  <x:si>
    <x:t>Snack SF</x:t>
  </x:si>
  <x:si>
    <x:t>Snack LEAp/ideal (PART OF THE CHARTERS TOTAL)</x:t>
  </x:si>
  <x:si>
    <x:t xml:space="preserve">Nut Free Snack (Alliance 4, James Jordan &amp; Ideal) </x:t>
  </x:si>
  <x:si>
    <x:t>Total Snack, all</x:t>
  </x:si>
  <x:si>
    <x:t>Compton Lunch HS</x:t>
  </x:si>
  <x:si>
    <x:t>Compton Lunch MS</x:t>
  </x:si>
  <x:si>
    <x:t>Total Compton Lunch</x:t>
  </x:si>
  <x:si>
    <x:t>Compton Supper</x:t>
  </x:si>
  <x:si>
    <x:t>Premium Fruit: Brown, Jordan, Lifesource all, M7, MLC</x:t>
  </x:si>
  <x:si>
    <x:t>Total Fruit,</x:t>
  </x:si>
  <x:si>
    <x:t xml:space="preserve">Total Juice, </x:t>
  </x:si>
  <x:si>
    <x:t>No juice</x:t>
  </x:si>
  <x:si>
    <x:t>Breakfast</x:t>
  </x:si>
  <x:si>
    <x:t xml:space="preserve"> Breakfast, all OVS</x:t>
  </x:si>
  <x:si>
    <x:t xml:space="preserve"> Breakfast, all S.O.</x:t>
  </x:si>
  <x:si>
    <x:t>Breakfast SF</x:t>
  </x:si>
  <x:si>
    <x:t>Breakfast, Charters</x:t>
  </x:si>
  <x:si>
    <x:t>Total Breakfast, all</x:t>
  </x:si>
  <x:si>
    <x:t>Breakfast Vegetarian OVS</x:t>
  </x:si>
  <x:si>
    <x:t>Breakfast VegetarianS.O.</x:t>
  </x:si>
  <x:si>
    <x:t>Total Vegetarian Breakfast, all</x:t>
  </x:si>
  <x:si>
    <x:t>Special Breakfast OVS</x:t>
  </x:si>
  <x:si>
    <x:t>Special Breakfast S.O.</x:t>
  </x:si>
  <x:si>
    <x:t>option 4 Breakfast OVS</x:t>
  </x:si>
  <x:si>
    <x:t>option 4 Breakfast S.O.</x:t>
  </x:si>
  <x:si>
    <x:t xml:space="preserve">option 3 Breakfast </x:t>
  </x:si>
  <x:si>
    <x:t>Breakfast CACFP( Ideal/LEAP/YPI MLC)</x:t>
  </x:si>
  <x:si>
    <x:t>Animo (Bunch, Jefferson, Palmdale, Brown) BK</x:t>
  </x:si>
  <x:si>
    <x:t>option 2 Breakfast OVS</x:t>
  </x:si>
  <x:si>
    <x:t>option 2 Breakfast S.O.</x:t>
  </x:si>
  <x:si>
    <x:t>option 2 Breakfast, all</x:t>
  </x:si>
  <x:si>
    <x:r>
      <x:rPr>
        <x:vertAlign val="baseline"/>
        <x:sz val="11"/>
        <x:color theme="1"/>
        <x:rFont val="Calibri"/>
        <x:family val="2"/>
      </x:rPr>
      <x:t xml:space="preserve">M,TH, FR 125%    |   TU, WE 25%      </x:t>
    </x:r>
    <x:r>
      <x:rPr>
        <x:b/>
        <x:vertAlign val="baseline"/>
        <x:sz val="11"/>
        <x:color theme="1"/>
        <x:rFont val="Calibri"/>
        <x:family val="2"/>
      </x:rPr>
      <x:t>Total OVS</x:t>
    </x:r>
  </x:si>
  <x:si>
    <x:r>
      <x:rPr>
        <x:vertAlign val="baseline"/>
        <x:sz val="11"/>
        <x:color theme="1"/>
        <x:rFont val="Calibri"/>
        <x:family val="2"/>
      </x:rPr>
      <x:t xml:space="preserve">M,TH, FR 200%    |    TU, WE 100%   </x:t>
    </x:r>
    <x:r>
      <x:rPr>
        <x:b/>
        <x:vertAlign val="baseline"/>
        <x:sz val="11"/>
        <x:color theme="1"/>
        <x:rFont val="Calibri"/>
        <x:family val="2"/>
      </x:rPr>
      <x:t>Total S.O.</x:t>
    </x:r>
  </x:si>
  <x:si>
    <x:t>Total Breakfast fruit</x:t>
  </x:si>
  <x:si>
    <x:t>Total Juice/Applesauce</x:t>
  </x:si>
  <x:si>
    <x:t>M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</x:si>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</x:sst>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4">
    <x:font>
      <x:sz val="11"/>
      <x:color theme="1"/>
      <x:name val="Calibri"/>
      <x:family val="2"/>
      <x:scheme val="minor"/>
    </x:font>
    <x:font>
      <x:b/>
      <x:u/>
      <x:sz val="12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1"/>
      <x:color theme="1"/>
      <x:name val="Calibri"/>
      <x:family val="2"/>
      <x:scheme val="minor"/>
    </x:font>
    <x:font>
      <x:sz val="20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0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i/>
      <x:sz val="12"/>
      <x:color rgb="FF000000"/>
      <x:name val="Calibri"/>
      <x:family val="2"/>
    </x:font>
    <x:font>
      <x:b/>
      <x:i/>
      <x:sz val="14"/>
      <x:color rgb="FF000000"/>
      <x:name val="Calibri"/>
      <x:family val="2"/>
    </x:font>
    <x:font>
      <x:b/>
      <x:i/>
      <x:sz val="14"/>
      <x:color theme="1"/>
      <x:name val="Calibri"/>
      <x:family val="2"/>
      <x:scheme val="minor"/>
    </x:font>
    <x:font>
      <x:b/>
      <x:i/>
      <x:sz val="11"/>
      <x:color rgb="FF000000"/>
      <x:name val="Calibri"/>
      <x:family val="2"/>
    </x:font>
    <x:font>
      <x:sz val="11"/>
      <x:color rgb="FFFF0000"/>
      <x:name val="Calibri"/>
      <x:family val="2"/>
      <x:scheme val="minor"/>
    </x:font>
  </x:fonts>
  <x:fills count="10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59999389629810485"/>
        <x:bgColor rgb="FF43FF98"/>
      </x:patternFill>
    </x:fill>
    <x:fill>
      <x:patternFill patternType="solid">
        <x:fgColor theme="9" tint="0.59999389629810485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double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double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medium">
        <x:color rgb="FF00008B"/>
      </x:top>
      <x:bottom style="medium">
        <x:color rgb="FF00008B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rgb="FF0000DD"/>
      </x:right>
      <x:top style="medium">
        <x:color rgb="FF00008B"/>
      </x:top>
      <x:bottom style="medium">
        <x:color rgb="FF00008B"/>
      </x:bottom>
      <x:diagonal/>
    </x:border>
    <x:border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/>
    </x:border>
  </x:borders>
  <x:cellStyleXfs count="7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4" fillId="2" borderId="9" applyNumberFormat="1" applyFill="0" applyBorder="1" applyAlignment="1" applyProtection="1">
      <x:protection locked="0" hidden="0"/>
    </x:xf>
    <x:xf numFmtId="0" fontId="0" fillId="2" borderId="20" applyNumberFormat="1" applyFill="0" applyBorder="1" applyAlignment="1" applyProtection="1">
      <x:protection locked="0" hidden="0"/>
    </x:xf>
    <x:xf numFmtId="0" fontId="10" fillId="8" borderId="22" applyNumberFormat="1" applyFill="0" applyBorder="1" applyAlignment="1" applyProtection="1">
      <x:protection locked="0" hidden="0"/>
    </x:xf>
    <x:xf numFmtId="0" fontId="9" fillId="8" borderId="22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9" applyNumberFormat="1" applyFill="1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0" hidden="0"/>
    </x:xf>
    <x:xf numFmtId="0" fontId="1" fillId="0" borderId="10" applyNumberFormat="1" applyFill="1" applyBorder="1" applyAlignment="1" applyProtection="1">
      <x:protection locked="0" hidden="0"/>
    </x:xf>
    <x:xf numFmtId="0" fontId="0" fillId="0" borderId="12" applyNumberFormat="1" applyFill="1" applyBorder="1" applyAlignment="1" applyProtection="1">
      <x:protection locked="0" hidden="0"/>
    </x:xf>
    <x:xf numFmtId="0" fontId="4" fillId="2" borderId="13" applyNumberFormat="1" applyFill="0" applyBorder="1" applyAlignment="1" applyProtection="1">
      <x:protection locked="0" hidden="0"/>
    </x:xf>
    <x:xf numFmtId="0" fontId="0" fillId="2" borderId="13" applyNumberFormat="1" applyFill="0" applyBorder="1" applyAlignment="1" applyProtection="1">
      <x:protection locked="0" hidden="0"/>
    </x:xf>
    <x:xf numFmtId="0" fontId="0" fillId="0" borderId="22" applyNumberFormat="1" applyFill="1" applyBorder="1" applyAlignment="1" applyProtection="1">
      <x:protection locked="0" hidden="0"/>
    </x:xf>
    <x:xf numFmtId="22" fontId="2" fillId="2" borderId="9" applyNumberFormat="1" applyFill="0" applyBorder="1" applyAlignment="1" applyProtection="1">
      <x:protection locked="0" hidden="0"/>
    </x:xf>
    <x:xf numFmtId="0" fontId="2" fillId="2" borderId="22" applyNumberFormat="1" applyFill="0" applyBorder="1" applyAlignment="1" applyProtection="1">
      <x:protection locked="0" hidden="0"/>
    </x:xf>
    <x:xf numFmtId="0" fontId="2" fillId="3" borderId="0" applyNumberFormat="1" applyFill="0" applyBorder="0" applyAlignment="1" applyProtection="1">
      <x:protection locked="0" hidden="0"/>
    </x:xf>
    <x:xf numFmtId="0" fontId="11" fillId="2" borderId="11" applyNumberFormat="1" applyFill="0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0" hidden="0"/>
    </x:xf>
    <x:xf numFmtId="0" fontId="0" fillId="5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0" hidden="0"/>
    </x:xf>
    <x:xf numFmtId="0" fontId="2" fillId="4" borderId="5" applyNumberFormat="1" applyFill="0" applyBorder="1" applyAlignment="1" applyProtection="1">
      <x:protection locked="0" hidden="0"/>
    </x:xf>
    <x:xf numFmtId="0" fontId="2" fillId="4" borderId="19" applyNumberFormat="1" applyFill="0" applyBorder="1" applyAlignment="1" applyProtection="1">
      <x:protection locked="0" hidden="0"/>
    </x:xf>
    <x:xf numFmtId="0" fontId="0" fillId="5" borderId="5" applyNumberFormat="1" applyFill="0" applyBorder="1" applyAlignment="1" applyProtection="1">
      <x:protection locked="0" hidden="0"/>
    </x:xf>
    <x:xf numFmtId="0" fontId="0" fillId="3" borderId="18" applyNumberFormat="1" applyFill="0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0" fillId="4" borderId="5" applyNumberFormat="1" applyFill="0" applyBorder="1" applyAlignment="1" applyProtection="1">
      <x:protection locked="0" hidden="0"/>
    </x:xf>
    <x:xf numFmtId="0" fontId="12" fillId="0" borderId="21" applyNumberFormat="1" applyFill="1" applyBorder="1" applyAlignment="1" applyProtection="1">
      <x:protection locked="1" hidden="0"/>
    </x:xf>
    <x:xf numFmtId="0" fontId="2" fillId="4" borderId="6" applyNumberFormat="1" applyFill="0" applyBorder="1" applyAlignment="1" applyProtection="1">
      <x:protection locked="0" hidden="0"/>
    </x:xf>
    <x:xf numFmtId="0" fontId="2" fillId="4" borderId="16" applyNumberFormat="1" applyFill="0" applyBorder="1" applyAlignment="1" applyProtection="1">
      <x:protection locked="0" hidden="0"/>
    </x:xf>
    <x:xf numFmtId="0" fontId="2" fillId="9" borderId="5" applyNumberFormat="1" applyFill="0" applyBorder="1" applyAlignment="1" applyProtection="1">
      <x:protection locked="0" hidden="0"/>
    </x:xf>
    <x:xf numFmtId="0" fontId="5" fillId="4" borderId="3" applyNumberFormat="1" applyFill="0" applyBorder="1" applyAlignment="1" applyProtection="1">
      <x:protection locked="0" hidden="0"/>
    </x:xf>
    <x:xf numFmtId="0" fontId="5" fillId="4" borderId="7" applyNumberFormat="1" applyFill="0" applyBorder="1" applyAlignment="1" applyProtection="1">
      <x:protection locked="0" hidden="0"/>
    </x:xf>
    <x:xf numFmtId="0" fontId="5" fillId="0" borderId="3" applyNumberFormat="1" applyFill="1" applyBorder="1" applyAlignment="1" applyProtection="1">
      <x:protection locked="0" hidden="0"/>
    </x:xf>
    <x:xf numFmtId="0" fontId="5" fillId="0" borderId="17" applyNumberFormat="1" applyFill="1" applyBorder="1" applyAlignment="1" applyProtection="1">
      <x:protection locked="0" hidden="0"/>
    </x:xf>
    <x:xf numFmtId="0" fontId="6" fillId="0" borderId="6" applyNumberFormat="1" applyFill="1" applyBorder="1" applyAlignment="1" applyProtection="1">
      <x:protection locked="0" hidden="0"/>
    </x:xf>
    <x:xf numFmtId="0" fontId="6" fillId="4" borderId="6" applyNumberFormat="1" applyFill="0" applyBorder="1" applyAlignment="1" applyProtection="1">
      <x:protection locked="0" hidden="0"/>
    </x:xf>
    <x:xf numFmtId="0" fontId="6" fillId="0" borderId="16" applyNumberFormat="1" applyFill="1" applyBorder="1" applyAlignment="1" applyProtection="1">
      <x:protection locked="0" hidden="0"/>
    </x:xf>
    <x:xf numFmtId="0" fontId="6" fillId="4" borderId="18" applyNumberFormat="1" applyFill="0" applyBorder="1" applyAlignment="1" applyProtection="1">
      <x:protection locked="0" hidden="0"/>
    </x:xf>
    <x:xf numFmtId="0" fontId="0" fillId="3" borderId="5" applyNumberFormat="1" applyFill="0" applyBorder="1" applyAlignment="1" applyProtection="1">
      <x:protection locked="0" hidden="0"/>
    </x:xf>
    <x:xf numFmtId="0" fontId="0" fillId="7" borderId="5" applyNumberFormat="1" applyFill="0" applyBorder="1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18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0" fillId="4" borderId="2" applyNumberFormat="1" applyFill="0" applyBorder="1" applyAlignment="1" applyProtection="1">
      <x:protection locked="0" hidden="0"/>
    </x:xf>
    <x:xf numFmtId="0" fontId="0" fillId="0" borderId="14" applyNumberFormat="1" applyFill="1" applyBorder="1" applyAlignment="1" applyProtection="1">
      <x:protection locked="0" hidden="0"/>
    </x:xf>
    <x:xf numFmtId="0" fontId="0" fillId="4" borderId="0" applyNumberFormat="1" applyFill="0" applyBorder="0" applyAlignment="1" applyProtection="1">
      <x:protection locked="0" hidden="0"/>
    </x:xf>
    <x:xf numFmtId="0" fontId="2" fillId="4" borderId="18" applyNumberFormat="1" applyFill="0" applyBorder="1" applyAlignment="1" applyProtection="1">
      <x:protection locked="0" hidden="0"/>
    </x:xf>
    <x:xf numFmtId="0" fontId="12" fillId="4" borderId="22" applyNumberFormat="1" applyFill="0" applyBorder="1" applyAlignment="1" applyProtection="1">
      <x:protection locked="1" hidden="0"/>
    </x:xf>
    <x:xf numFmtId="0" fontId="12" fillId="4" borderId="23" applyNumberFormat="1" applyFill="0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0" hidden="0"/>
    </x:xf>
    <x:xf numFmtId="0" fontId="12" fillId="3" borderId="21" applyNumberFormat="1" applyFill="0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0" hidden="0"/>
    </x:xf>
    <x:xf numFmtId="0" fontId="2" fillId="0" borderId="5" applyNumberFormat="1" applyFill="1" applyBorder="1" applyAlignment="1" applyProtection="1">
      <x:protection locked="0" hidden="0"/>
    </x:xf>
    <x:xf numFmtId="1" fontId="2" fillId="4" borderId="6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0" hidden="0"/>
    </x:xf>
    <x:xf numFmtId="0" fontId="2" fillId="4" borderId="8" applyNumberFormat="1" applyFill="0" applyBorder="1" applyAlignment="1" applyProtection="1">
      <x:protection locked="1" hidden="0"/>
    </x:xf>
    <x:xf numFmtId="0" fontId="7" fillId="4" borderId="8" applyNumberFormat="1" applyFill="0" applyBorder="1" applyAlignment="1" applyProtection="1">
      <x:protection locked="1" hidden="0"/>
    </x:xf>
    <x:xf numFmtId="0" fontId="2" fillId="4" borderId="22" applyNumberFormat="1" applyFill="0" applyBorder="1" applyAlignment="1" applyProtection="1">
      <x:protection locked="0" hidden="0"/>
    </x:xf>
    <x:xf numFmtId="0" fontId="0" fillId="4" borderId="22" applyNumberFormat="1" applyFill="0" applyBorder="1" applyAlignment="1" applyProtection="1">
      <x:protection locked="0" hidden="0"/>
    </x:xf>
    <x:xf numFmtId="0" fontId="2" fillId="0" borderId="22" applyNumberFormat="1" applyFill="1" applyBorder="1" applyAlignment="1" applyProtection="1">
      <x:protection locked="0" hidden="0"/>
    </x:xf>
    <x:xf numFmtId="0" fontId="2" fillId="0" borderId="14" applyNumberFormat="1" applyFill="1" applyBorder="1" applyAlignment="1" applyProtection="1">
      <x:protection locked="0" hidden="0"/>
    </x:xf>
    <x:xf numFmtId="0" fontId="2" fillId="4" borderId="2" applyNumberFormat="1" applyFill="0" applyBorder="1" applyAlignment="1" applyProtection="1">
      <x:protection locked="0" hidden="0"/>
    </x:xf>
    <x:xf numFmtId="0" fontId="2" fillId="4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1" fontId="0" fillId="4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1" fontId="2" fillId="5" borderId="6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0" hidden="0"/>
    </x:xf>
    <x:xf numFmtId="0" fontId="13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</x:cellStyleXfs>
  <x:cellXfs count="167">
    <x:xf numFmtId="0" fontId="0" fillId="0" borderId="0" xfId="0"/>
    <x:xf numFmtId="0" fontId="0" fillId="0" borderId="0" xfId="0" applyProtection="1">
      <x:protection locked="0"/>
    </x:xf>
    <x:xf numFmtId="0" fontId="0" fillId="0" borderId="0" xfId="0" applyFill="1" applyProtection="1">
      <x:protection locked="0"/>
    </x:xf>
    <x:xf numFmtId="0" fontId="0" fillId="0" borderId="0" xfId="0" applyFill="1" applyAlignment="1" applyProtection="1">
      <x:alignment horizontal="left"/>
      <x:protection locked="0"/>
    </x:xf>
    <x:xf numFmtId="0" fontId="0" fillId="0" borderId="0" xfId="0" applyFill="1" applyAlignment="1" applyProtection="1">
      <x:alignment horizontal="left" wrapText="1"/>
      <x:protection locked="0"/>
    </x:xf>
    <x:xf numFmtId="0" fontId="0" fillId="0" borderId="0" xfId="0" applyBorder="1" applyProtection="1">
      <x:protection locked="0"/>
    </x:xf>
    <x:xf numFmtId="0" fontId="3" fillId="0" borderId="0" xfId="0" applyFont="1" applyBorder="1" applyProtection="1">
      <x:protection locked="0"/>
    </x:xf>
    <x:xf numFmtId="0" fontId="0" fillId="0" borderId="0" xfId="0" applyFill="1" applyBorder="1" applyProtection="1">
      <x:protection locked="0"/>
    </x:xf>
    <x:xf numFmtId="0" fontId="0" fillId="4" borderId="0" xfId="0" applyFill="1" applyProtection="1">
      <x:protection locked="0"/>
    </x:xf>
    <x:xf numFmtId="0" fontId="3" fillId="4" borderId="2" xfId="0" applyFont="1" applyFill="1" applyBorder="1" applyProtection="1">
      <x:protection locked="0"/>
    </x:xf>
    <x:xf numFmtId="0" fontId="0" fillId="4" borderId="0" xfId="0" applyFont="1" applyFill="1" applyBorder="1" applyProtection="1">
      <x:protection locked="0"/>
    </x:xf>
    <x:xf numFmtId="0" fontId="0" fillId="4" borderId="0" xfId="0" applyFill="1" applyBorder="1" applyProtection="1">
      <x:protection locked="0"/>
    </x:xf>
    <x:xf numFmtId="0" fontId="5" fillId="4" borderId="3" xfId="0" applyFont="1" applyFill="1" applyBorder="1" applyProtection="1">
      <x:protection locked="0"/>
    </x:xf>
    <x:xf numFmtId="0" fontId="3" fillId="4" borderId="6" xfId="0" applyFont="1" applyFill="1" applyBorder="1" applyProtection="1">
      <x:protection locked="0"/>
    </x:xf>
    <x:xf numFmtId="0" fontId="6" fillId="4" borderId="6" xfId="0" applyFont="1" applyFill="1" applyBorder="1" applyProtection="1">
      <x:protection locked="0"/>
    </x:xf>
    <x:xf numFmtId="0" fontId="3" fillId="4" borderId="8" xfId="0" applyFont="1" applyFill="1" applyBorder="1" applyProtection="1"/>
    <x:xf numFmtId="0" fontId="2" fillId="4" borderId="5" xfId="0" applyFont="1" applyFill="1" applyBorder="1" applyAlignment="1" applyProtection="1">
      <x:alignment horizontal="right"/>
      <x:protection locked="0"/>
    </x:xf>
    <x:xf numFmtId="0" fontId="0" fillId="4" borderId="2" xfId="0" applyFont="1" applyFill="1" applyBorder="1" applyProtection="1">
      <x:protection locked="0"/>
    </x:xf>
    <x:xf numFmtId="0" fontId="0" fillId="0" borderId="2" xfId="0" applyFont="1" applyFill="1" applyBorder="1" applyProtection="1">
      <x:protection locked="0"/>
    </x:xf>
    <x:xf numFmtId="0" fontId="3" fillId="3" borderId="0" xfId="0" applyFont="1" applyFill="1" applyBorder="1" applyProtection="1">
      <x:protection locked="0"/>
    </x:xf>
    <x:xf numFmtId="0" fontId="0" fillId="3" borderId="0" xfId="0" applyFill="1" applyBorder="1" applyProtection="1">
      <x:protection locked="0"/>
    </x:xf>
    <x:xf numFmtId="0" fontId="3" fillId="0" borderId="0" xfId="0" applyFont="1" applyFill="1" applyAlignment="1" applyProtection="1">
      <x:alignment horizontal="center"/>
      <x:protection locked="0"/>
    </x:xf>
    <x:xf numFmtId="0" fontId="0" fillId="0" borderId="9" xfId="0" applyBorder="1" applyProtection="1">
      <x:protection locked="0"/>
    </x:xf>
    <x:xf numFmtId="0" fontId="0" fillId="0" borderId="10" xfId="0" applyBorder="1" applyProtection="1">
      <x:protection locked="0"/>
    </x:xf>
    <x:xf numFmtId="0" fontId="1" fillId="0" borderId="10" xfId="0" applyFont="1" applyFill="1" applyBorder="1" applyProtection="1">
      <x:protection locked="0"/>
    </x:xf>
    <x:xf numFmtId="0" fontId="0" fillId="0" borderId="10" xfId="0" applyFill="1" applyBorder="1" applyProtection="1">
      <x:protection locked="0"/>
    </x:xf>
    <x:xf numFmtId="0" fontId="0" fillId="0" borderId="12" xfId="0" applyFill="1" applyBorder="1" applyProtection="1">
      <x:protection locked="0"/>
    </x:xf>
    <x:xf numFmtId="0" fontId="0" fillId="0" borderId="14" xfId="0" applyFill="1" applyBorder="1" applyProtection="1">
      <x:protection locked="0"/>
    </x:xf>
    <x:xf numFmtId="0" fontId="0" fillId="0" borderId="5" xfId="0" applyFill="1" applyBorder="1" applyAlignment="1" applyProtection="1">
      <x:alignment horizontal="right" wrapText="1"/>
      <x:protection locked="0"/>
    </x:xf>
    <x:xf numFmtId="0" fontId="0" fillId="0" borderId="15" xfId="0" applyFill="1" applyBorder="1" applyProtection="1">
      <x:protection locked="0"/>
    </x:xf>
    <x:xf numFmtId="0" fontId="3" fillId="4" borderId="5" xfId="0" applyFont="1" applyFill="1" applyBorder="1" applyAlignment="1" applyProtection="1">
      <x:alignment horizontal="right" wrapText="1"/>
      <x:protection locked="0"/>
    </x:xf>
    <x:xf numFmtId="0" fontId="3" fillId="4" borderId="16" xfId="0" applyFont="1" applyFill="1" applyBorder="1" applyProtection="1">
      <x:protection locked="0"/>
    </x:xf>
    <x:xf numFmtId="0" fontId="0" fillId="0" borderId="5" xfId="0" applyFont="1" applyFill="1" applyBorder="1" applyAlignment="1" applyProtection="1">
      <x:alignment horizontal="right" wrapText="1"/>
      <x:protection locked="0"/>
    </x:xf>
    <x:xf numFmtId="0" fontId="0" fillId="0" borderId="14" xfId="0" applyFont="1" applyFill="1" applyBorder="1" applyProtection="1">
      <x:protection locked="0"/>
    </x:xf>
    <x:xf numFmtId="0" fontId="0" fillId="4" borderId="5" xfId="0" applyFont="1" applyFill="1" applyBorder="1" applyAlignment="1" applyProtection="1">
      <x:alignment horizontal="right" wrapText="1"/>
      <x:protection locked="0"/>
    </x:xf>
    <x:xf numFmtId="0" fontId="5" fillId="0" borderId="17" xfId="0" applyFont="1" applyFill="1" applyBorder="1" applyProtection="1">
      <x:protection locked="0"/>
    </x:xf>
    <x:xf numFmtId="0" fontId="0" fillId="3" borderId="5" xfId="0" applyFont="1" applyFill="1" applyBorder="1" applyAlignment="1" applyProtection="1">
      <x:alignment horizontal="right" wrapText="1"/>
      <x:protection locked="0"/>
    </x:xf>
    <x:xf numFmtId="0" fontId="3" fillId="0" borderId="5" xfId="0" applyFont="1" applyFill="1" applyBorder="1" applyAlignment="1" applyProtection="1">
      <x:alignment horizontal="right" wrapText="1"/>
      <x:protection locked="0"/>
    </x:xf>
    <x:xf numFmtId="0" fontId="3" fillId="0" borderId="14" xfId="0" applyFont="1" applyFill="1" applyBorder="1" applyProtection="1">
      <x:protection locked="0"/>
    </x:xf>
    <x:xf numFmtId="0" fontId="0" fillId="0" borderId="5" xfId="0" applyFill="1" applyBorder="1" applyAlignment="1" applyProtection="1">
      <x:alignment horizontal="right" wrapText="1"/>
    </x:xf>
    <x:xf numFmtId="0" fontId="0" fillId="4" borderId="5" xfId="0" applyFill="1" applyBorder="1" applyProtection="1">
      <x:protection locked="0"/>
    </x:xf>
    <x:xf numFmtId="0" fontId="3" fillId="4" borderId="19" xfId="0" applyFont="1" applyFill="1" applyBorder="1" applyProtection="1">
      <x:protection locked="0"/>
    </x:xf>
    <x:xf numFmtId="0" fontId="0" fillId="4" borderId="18" xfId="0" applyFont="1" applyFill="1" applyBorder="1" applyProtection="1">
      <x:protection locked="0"/>
    </x:xf>
    <x:xf numFmtId="0" fontId="3" fillId="4" borderId="18" xfId="0" applyFont="1" applyFill="1" applyBorder="1" applyProtection="1">
      <x:protection locked="0"/>
    </x:xf>
    <x:xf numFmtId="0" fontId="0" fillId="2" borderId="20" xfId="0" applyFill="1" applyBorder="1" applyAlignment="1" applyProtection="1">
      <x:alignment horizontal="left" wrapText="1"/>
      <x:protection locked="0"/>
    </x:xf>
    <x:xf numFmtId="0" fontId="0" fillId="2" borderId="13" xfId="0" applyFill="1" applyBorder="1" applyAlignment="1" applyProtection="1">
      <x:alignment horizontal="left" wrapText="1"/>
      <x:protection locked="0"/>
    </x:xf>
    <x:xf numFmtId="22" fontId="3" fillId="2" borderId="9" xfId="0" applyNumberFormat="1" applyFont="1" applyFill="1" applyBorder="1" applyAlignment="1" applyProtection="1">
      <x:alignment horizontal="center"/>
      <x:protection locked="0"/>
    </x:xf>
    <x:xf numFmtId="0" fontId="11" fillId="2" borderId="11" xfId="0" applyFont="1" applyFill="1" applyBorder="1" applyAlignment="1" applyProtection="1">
      <x:alignment horizontal="center"/>
      <x:protection locked="0"/>
    </x:xf>
    <x:xf numFmtId="1" fontId="3" fillId="4" borderId="6" xfId="0" applyNumberFormat="1" applyFont="1" applyFill="1" applyBorder="1" applyProtection="1"/>
    <x:xf numFmtId="0" fontId="0" fillId="3" borderId="2" xfId="0" applyFill="1" applyBorder="1" applyProtection="1"/>
    <x:xf numFmtId="0" fontId="0" fillId="4" borderId="2" xfId="0" applyFill="1" applyBorder="1" applyProtection="1"/>
    <x:xf numFmtId="1" fontId="0" fillId="3" borderId="1" xfId="0" applyNumberFormat="1" applyFill="1" applyBorder="1" applyProtection="1"/>
    <x:xf numFmtId="1" fontId="0" fillId="4" borderId="1" xfId="0" applyNumberFormat="1" applyFill="1" applyBorder="1" applyProtection="1"/>
    <x:xf numFmtId="0" fontId="6" fillId="4" borderId="18" xfId="0" applyFont="1" applyFill="1" applyBorder="1" applyProtection="1">
      <x:protection locked="0"/>
    </x:xf>
    <x:xf numFmtId="0" fontId="2" fillId="3" borderId="4" xfId="0" applyFont="1" applyFill="1" applyBorder="1" applyAlignment="1" applyProtection="1">
      <x:alignment horizontal="right"/>
      <x:protection locked="0"/>
    </x:xf>
    <x:xf numFmtId="0" fontId="6" fillId="0" borderId="6" xfId="0" applyFont="1" applyFill="1" applyBorder="1" applyProtection="1">
      <x:protection locked="0"/>
    </x:xf>
    <x:xf numFmtId="0" fontId="6" fillId="0" borderId="16" xfId="0" applyFont="1" applyFill="1" applyBorder="1" applyProtection="1">
      <x:protection locked="0"/>
    </x:xf>
    <x:xf numFmtId="0" fontId="7" fillId="4" borderId="8" xfId="0" applyFont="1" applyFill="1" applyBorder="1" applyProtection="1"/>
    <x:xf numFmtId="0" fontId="0" fillId="5" borderId="0" xfId="0" applyFill="1" applyProtection="1">
      <x:protection locked="0"/>
    </x:xf>
    <x:xf numFmtId="0" fontId="0" fillId="0" borderId="0" xfId="0" applyFill="1" applyProtection="1"/>
    <x:xf numFmtId="0" fontId="0" fillId="3" borderId="18" xfId="0" applyFill="1" applyBorder="1" applyProtection="1">
      <x:protection locked="0"/>
    </x:xf>
    <x:xf numFmtId="0" fontId="0" fillId="0" borderId="0" xfId="0" applyFill="1" applyProtection="1"/>
    <x:xf numFmtId="0" fontId="3" fillId="4" borderId="22" xfId="0" applyFont="1" applyFill="1" applyBorder="1" applyProtection="1">
      <x:protection locked="0"/>
    </x:xf>
    <x:xf numFmtId="0" fontId="0" fillId="4" borderId="22" xfId="0" applyFill="1" applyBorder="1" applyProtection="1">
      <x:protection locked="0"/>
    </x:xf>
    <x:xf numFmtId="0" fontId="0" fillId="0" borderId="22" xfId="0" applyFill="1" applyBorder="1" applyProtection="1">
      <x:protection locked="0"/>
    </x:xf>
    <x:xf numFmtId="0" fontId="3" fillId="0" borderId="22" xfId="0" applyFont="1" applyFill="1" applyBorder="1" applyProtection="1">
      <x:protection locked="0"/>
    </x:xf>
    <x:xf numFmtId="0" fontId="0" fillId="0" borderId="0" xfId="0" applyFill="1" applyProtection="1"/>
    <x:xf numFmtId="0" fontId="3" fillId="6" borderId="5" xfId="0" applyFont="1" applyFill="1" applyBorder="1" applyAlignment="1" applyProtection="1">
      <x:alignment horizontal="right" wrapText="1"/>
      <x:protection locked="0"/>
    </x:xf>
    <x:xf numFmtId="0" fontId="0" fillId="5" borderId="5" xfId="0" applyFont="1" applyFill="1" applyBorder="1" applyAlignment="1" applyProtection="1">
      <x:alignment horizontal="right" wrapText="1"/>
      <x:protection locked="0"/>
    </x:xf>
    <x:xf numFmtId="0" fontId="8" fillId="5" borderId="5" xfId="0" applyFont="1" applyFill="1" applyBorder="1" applyAlignment="1" applyProtection="1">
      <x:alignment horizontal="right" wrapText="1"/>
      <x:protection locked="0"/>
    </x:xf>
    <x:xf numFmtId="0" fontId="0" fillId="5" borderId="5" xfId="0" applyFill="1" applyBorder="1" applyAlignment="1" applyProtection="1">
      <x:alignment horizontal="right" wrapText="1"/>
      <x:protection locked="0"/>
    </x:xf>
    <x:xf numFmtId="1" fontId="3" fillId="5" borderId="6" xfId="0" applyNumberFormat="1" applyFont="1" applyFill="1" applyBorder="1" applyProtection="1"/>
    <x:xf numFmtId="0" fontId="5" fillId="0" borderId="3" xfId="0" applyFont="1" applyFill="1" applyBorder="1" applyProtection="1">
      <x:protection locked="0"/>
    </x:xf>
    <x:xf numFmtId="0" fontId="5" fillId="4" borderId="3" xfId="0" applyFont="1" applyFill="1" applyBorder="1" applyProtection="1">
      <x:protection locked="0"/>
    </x:xf>
    <x:xf numFmtId="0" fontId="5" fillId="4" borderId="7" xfId="0" applyFont="1" applyFill="1" applyBorder="1" applyProtection="1">
      <x:protection locked="0"/>
    </x:xf>
    <x:xf numFmtId="0" fontId="0" fillId="0" borderId="0" xfId="0" applyFill="1" applyProtection="1"/>
    <x:xf numFmtId="0" fontId="0" fillId="7" borderId="5" xfId="0" applyFont="1" applyFill="1" applyBorder="1" applyAlignment="1" applyProtection="1">
      <x:alignment horizontal="right" wrapText="1"/>
      <x:protection locked="0"/>
    </x:xf>
    <x:xf numFmtId="0" fontId="12" fillId="0" borderId="21" xfId="0" applyFont="1" applyFill="1" applyBorder="1" applyProtection="1"/>
    <x:xf numFmtId="0" fontId="3" fillId="2" borderId="22" xfId="0" applyFont="1" applyFill="1" applyBorder="1" applyAlignment="1" applyProtection="1">
      <x:alignment horizontal="center"/>
      <x:protection locked="0"/>
    </x:xf>
    <x:xf numFmtId="0" fontId="0" fillId="0" borderId="22" xfId="0" applyFill="1" applyBorder="1" applyProtection="1">
      <x:protection locked="0"/>
    </x:xf>
    <x:xf numFmtId="0" fontId="9" fillId="8" borderId="22" xfId="0" applyFont="1" applyFill="1" applyBorder="1" applyAlignment="1" applyProtection="1">
      <x:alignment vertical="center"/>
      <x:protection locked="0"/>
    </x:xf>
    <x:xf numFmtId="0" fontId="5" fillId="0" borderId="24" xfId="0" applyFont="1" applyFill="1" applyBorder="1" applyProtection="1"/>
    <x:xf numFmtId="0" fontId="0" fillId="0" borderId="0" xfId="0"/>
    <x:xf numFmtId="0" fontId="0" fillId="0" borderId="0" xfId="0" applyFill="1" applyProtection="1"/>
    <x:xf numFmtId="0" fontId="0" fillId="5" borderId="0" xfId="0" applyFill="1" applyBorder="1" applyProtection="1">
      <x:protection locked="0"/>
    </x:xf>
    <x:xf numFmtId="0" fontId="3" fillId="5" borderId="0" xfId="0" applyFont="1" applyFill="1" applyBorder="1" applyProtection="1">
      <x:protection locked="0"/>
    </x:xf>
    <x:xf numFmtId="0" fontId="12" fillId="0" borderId="21" xfId="0" applyFont="1" applyFill="1" applyBorder="1" applyProtection="1"/>
    <x:xf numFmtId="0" fontId="12" fillId="0" borderId="21" xfId="0" applyFont="1" applyFill="1" applyBorder="1" applyProtection="1"/>
    <x:xf numFmtId="0" fontId="0" fillId="0" borderId="0" xfId="0" applyFill="1" applyProtection="1"/>
    <x:xf numFmtId="0" fontId="0" fillId="3" borderId="0" xfId="0" applyFill="1" applyProtection="1">
      <x:protection locked="0"/>
    </x:xf>
    <x:xf numFmtId="0" fontId="3" fillId="3" borderId="0" xfId="0" applyFont="1" applyFill="1" applyAlignment="1" applyProtection="1">
      <x:alignment horizontal="center"/>
      <x:protection locked="0"/>
    </x:xf>
    <x:xf numFmtId="0" fontId="0" fillId="0" borderId="0" xfId="0" applyFill="1" applyBorder="1" applyProtection="1"/>
    <x:xf numFmtId="0" fontId="0" fillId="3" borderId="0" xfId="0" applyFill="1" applyProtection="1"/>
    <x:xf numFmtId="0" fontId="12" fillId="4" borderId="22" xfId="0" applyFont="1" applyFill="1" applyBorder="1" applyProtection="1"/>
    <x:xf numFmtId="0" fontId="12" fillId="4" borderId="23" xfId="0" applyFont="1" applyFill="1" applyBorder="1" applyProtection="1"/>
    <x:xf numFmtId="0" fontId="12" fillId="3" borderId="21" xfId="0" applyFont="1" applyFill="1" applyBorder="1" applyProtection="1"/>
    <x:xf numFmtId="0" fontId="3" fillId="9" borderId="5" xfId="0" applyFont="1" applyFill="1" applyBorder="1" applyAlignment="1" applyProtection="1">
      <x:alignment horizontal="right" wrapText="1"/>
      <x:protection locked="0"/>
    </x:xf>
    <x:xf numFmtId="0" fontId="3" fillId="4" borderId="0" xfId="0" applyFont="1" applyFill="1" applyBorder="1" applyProtection="1">
      <x:protection locked="0"/>
    </x:xf>
    <x:xf numFmtId="0" fontId="3" fillId="0" borderId="0" xfId="0" applyFont="1" applyFill="1" applyBorder="1" applyProtection="1">
      <x:protection locked="0"/>
    </x:xf>
    <x:xf numFmtId="0" fontId="13" fillId="0" borderId="0" xfId="0" applyFont="1" applyFill="1" applyProtection="1">
      <x:protection locked="0"/>
    </x:xf>
    <x:xf numFmtId="0" fontId="4" fillId="2" borderId="9" xfId="0" applyFont="1" applyFill="1" applyBorder="1" applyAlignment="1" applyProtection="1">
      <x:alignment horizontal="center" vertical="center" textRotation="90"/>
      <x:protection locked="0"/>
    </x:xf>
    <x:xf numFmtId="0" fontId="4" fillId="2" borderId="13" xfId="0" applyFont="1" applyFill="1" applyBorder="1" applyAlignment="1" applyProtection="1">
      <x:alignment horizontal="center" vertical="center" textRotation="90"/>
      <x:protection locked="0"/>
    </x:xf>
    <x:xf numFmtId="0" fontId="4" fillId="2" borderId="11" xfId="0" applyFont="1" applyFill="1" applyBorder="1" applyAlignment="1" applyProtection="1">
      <x:alignment horizontal="center" vertical="center" textRotation="90"/>
      <x:protection locked="0"/>
    </x:xf>
    <x:xf numFmtId="0" fontId="10" fillId="8" borderId="22" xfId="0" applyFont="1" applyFill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2" borderId="9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0" fillId="2" borderId="20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0" fillId="8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8" borderId="2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0" borderId="9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4" fillId="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0" fillId="2" borderId="1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0" hidden="0"/>
    </x:xf>
    <x:xf numFmtId="22" fontId="2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2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1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4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2" fillId="4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5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0" fillId="3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4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2" fillId="4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4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9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5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3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0" fillId="7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4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4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12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5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1" fontId="2" fillId="4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4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0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A1:AD172"/>
  <x:sheetViews>
    <x:sheetView tabSelected="1" topLeftCell="A2" zoomScale="110" zoomScaleNormal="110" zoomScalePageLayoutView="85" workbookViewId="0">
      <x:pane xSplit="1" ySplit="5" topLeftCell="B6" activePane="bottomRight" state="frozenSplit"/>
      <x:selection activeCell="A2" sqref="A2 A2:A2"/>
    </x:sheetView>
  </x:sheetViews>
  <x:sheetFormatPr defaultColWidth="9.140625" defaultRowHeight="15"/>
  <x:cols>
    <x:col min="1" max="1" width="5" style="110" customWidth="1"/>
    <x:col min="2" max="2" width="47" style="165" customWidth="1"/>
    <x:col min="3" max="3" width="8.85546875" style="105" customWidth="1"/>
    <x:col min="4" max="23" width="7.7109375" style="105" customWidth="1"/>
    <x:col min="24" max="25" width="7.7109375" style="105" hidden="1" customWidth="1"/>
    <x:col min="26" max="26" width="9.140625" style="119" hidden="1" customWidth="1"/>
    <x:col min="27" max="27" width="0" style="105" hidden="1" customWidth="1"/>
    <x:col min="28" max="29" width="0" style="119" hidden="1" customWidth="1"/>
    <x:col min="30" max="30" width="9.140625" style="119" customWidth="1"/>
    <x:col min="31" max="16384" width="9.140625" style="105" customWidth="1"/>
  </x:cols>
  <x:sheetData>
    <x:row r="1" spans="1:30" customFormat="1" ht="15.6" hidden="1" customHeight="1">
      <x:c r="A1" s="110" t="s"/>
      <x:c r="B1" s="111" t="s"/>
      <x:c r="C1" s="25" t="s"/>
      <x:c r="D1" s="24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  <x:c r="O1" s="25" t="s"/>
      <x:c r="P1" s="25" t="s"/>
      <x:c r="Q1" s="25" t="s"/>
      <x:c r="R1" s="25" t="s"/>
      <x:c r="S1" s="25" t="s"/>
      <x:c r="T1" s="25" t="s"/>
      <x:c r="U1" s="25" t="s"/>
      <x:c r="V1" s="25" t="s"/>
      <x:c r="W1" s="25" t="s"/>
      <x:c r="X1" s="26" t="s"/>
    </x:row>
    <x:row r="2" spans="1:30" customFormat="1" ht="15" customHeight="1" thickBot="1">
      <x:c r="A2" s="106" t="s">
        <x:v>0</x:v>
      </x:c>
      <x:c r="B2" s="107" t="s"/>
      <x:c r="C2" s="108" t="s">
        <x:v>1</x:v>
      </x:c>
      <x:c r="D2" s="108" t="s"/>
      <x:c r="E2" s="108" t="s"/>
      <x:c r="F2" s="108" t="s"/>
      <x:c r="G2" s="108" t="s"/>
      <x:c r="H2" s="108" t="s"/>
      <x:c r="I2" s="108" t="s"/>
      <x:c r="J2" s="108" t="s"/>
      <x:c r="K2" s="108" t="s"/>
      <x:c r="L2" s="108" t="s"/>
      <x:c r="M2" s="108" t="s"/>
      <x:c r="N2" s="108" t="s"/>
      <x:c r="O2" s="108" t="s"/>
      <x:c r="P2" s="108" t="s"/>
      <x:c r="Q2" s="108" t="s"/>
      <x:c r="R2" s="108" t="s"/>
      <x:c r="S2" s="108" t="s"/>
      <x:c r="T2" s="108" t="s"/>
      <x:c r="U2" s="108" t="s"/>
      <x:c r="V2" s="108" t="s"/>
      <x:c r="W2" s="108" t="s"/>
      <x:c r="X2" s="108" t="s"/>
      <x:c r="Y2" s="109" t="s"/>
    </x:row>
    <x:row r="3" spans="1:30" customFormat="1" ht="15" hidden="1" customHeight="1">
      <x:c r="A3" s="112" t="s"/>
      <x:c r="B3" s="113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4" t="s"/>
      <x:c r="N3" s="64" t="s"/>
      <x:c r="O3" s="64" t="s"/>
      <x:c r="P3" s="64" t="s"/>
      <x:c r="Q3" s="64" t="s"/>
      <x:c r="R3" s="64" t="s"/>
      <x:c r="S3" s="64" t="s"/>
      <x:c r="T3" s="64" t="s"/>
      <x:c r="U3" s="64" t="s"/>
      <x:c r="V3" s="64" t="s"/>
      <x:c r="W3" s="64" t="s"/>
      <x:c r="X3" s="64" t="s"/>
      <x:c r="Y3" s="64" t="s"/>
    </x:row>
    <x:row r="4" spans="1:30" customFormat="1" ht="15" hidden="1" customHeight="1" thickBot="1">
      <x:c r="A4" s="112" t="s"/>
      <x:c r="B4" s="113" t="s"/>
      <x:c r="C4" s="64" t="s"/>
      <x:c r="D4" s="64" t="s"/>
      <x:c r="E4" s="64" t="s"/>
      <x:c r="F4" s="64" t="s"/>
      <x:c r="G4" s="64" t="s"/>
      <x:c r="H4" s="64" t="s"/>
      <x:c r="I4" s="64" t="s"/>
      <x:c r="J4" s="64" t="s"/>
      <x:c r="K4" s="64" t="s"/>
      <x:c r="L4" s="64" t="s"/>
      <x:c r="M4" s="64" t="s"/>
      <x:c r="N4" s="64" t="s"/>
      <x:c r="O4" s="64" t="s"/>
      <x:c r="P4" s="64" t="s"/>
      <x:c r="Q4" s="64" t="s"/>
      <x:c r="R4" s="64" t="s"/>
      <x:c r="S4" s="64" t="s"/>
      <x:c r="T4" s="64" t="s"/>
      <x:c r="U4" s="64" t="s"/>
      <x:c r="V4" s="64" t="s"/>
      <x:c r="W4" s="64" t="s"/>
      <x:c r="X4" s="64" t="s"/>
      <x:c r="Y4" s="64" t="s"/>
    </x:row>
    <x:row r="5" spans="1:30" s="166" customFormat="1" ht="15" customHeight="1">
      <x:c r="A5" s="112" t="s"/>
      <x:c r="B5" s="114" t="s"/>
      <x:c r="C5" s="115" t="s">
        <x:v>2</x:v>
      </x:c>
      <x:c r="D5" s="115" t="s">
        <x:v>3</x:v>
      </x:c>
      <x:c r="E5" s="115" t="s">
        <x:v>4</x:v>
      </x:c>
      <x:c r="F5" s="115" t="s">
        <x:v>5</x:v>
      </x:c>
      <x:c r="G5" s="115" t="s">
        <x:v>6</x:v>
      </x:c>
      <x:c r="H5" s="115" t="s">
        <x:v>2</x:v>
      </x:c>
      <x:c r="I5" s="115" t="s">
        <x:v>3</x:v>
      </x:c>
      <x:c r="J5" s="115" t="s">
        <x:v>4</x:v>
      </x:c>
      <x:c r="K5" s="115" t="s">
        <x:v>5</x:v>
      </x:c>
      <x:c r="L5" s="115" t="s">
        <x:v>6</x:v>
      </x:c>
      <x:c r="M5" s="115" t="s">
        <x:v>2</x:v>
      </x:c>
      <x:c r="N5" s="115" t="s">
        <x:v>3</x:v>
      </x:c>
      <x:c r="O5" s="115" t="s">
        <x:v>4</x:v>
      </x:c>
      <x:c r="P5" s="115" t="s">
        <x:v>5</x:v>
      </x:c>
      <x:c r="Q5" s="115" t="s"/>
      <x:c r="R5" s="115" t="s"/>
      <x:c r="S5" s="115" t="s"/>
      <x:c r="T5" s="115" t="s"/>
      <x:c r="U5" s="115" t="s"/>
      <x:c r="V5" s="115" t="s"/>
      <x:c r="W5" s="115" t="s"/>
      <x:c r="X5" s="115" t="s">
        <x:v>7</x:v>
      </x:c>
      <x:c r="Y5" s="115" t="s">
        <x:v>8</x:v>
      </x:c>
      <x:c r="Z5" s="115" t="s">
        <x:v>9</x:v>
      </x:c>
      <x:c r="AA5" s="115" t="s">
        <x:v>10</x:v>
      </x:c>
      <x:c r="AB5" s="116" t="s"/>
      <x:c r="AC5" s="116" t="s"/>
      <x:c r="AD5" s="116" t="s"/>
    </x:row>
    <x:row r="6" spans="1:30" s="166" customFormat="1" ht="15" customHeight="1" thickBot="1">
      <x:c r="A6" s="112" t="s"/>
      <x:c r="B6" s="117" t="s">
        <x:v>11</x:v>
      </x:c>
      <x:c r="C6" s="115" t="s">
        <x:v>12</x:v>
      </x:c>
      <x:c r="D6" s="115" t="s">
        <x:v>13</x:v>
      </x:c>
      <x:c r="E6" s="115" t="s">
        <x:v>14</x:v>
      </x:c>
      <x:c r="F6" s="115" t="s">
        <x:v>15</x:v>
      </x:c>
      <x:c r="G6" s="115" t="s">
        <x:v>16</x:v>
      </x:c>
      <x:c r="H6" s="115" t="s">
        <x:v>17</x:v>
      </x:c>
      <x:c r="I6" s="115" t="s">
        <x:v>18</x:v>
      </x:c>
      <x:c r="J6" s="115" t="s">
        <x:v>19</x:v>
      </x:c>
      <x:c r="K6" s="115" t="s">
        <x:v>20</x:v>
      </x:c>
      <x:c r="L6" s="115" t="s">
        <x:v>21</x:v>
      </x:c>
      <x:c r="M6" s="115" t="s">
        <x:v>22</x:v>
      </x:c>
      <x:c r="N6" s="115" t="s">
        <x:v>23</x:v>
      </x:c>
      <x:c r="O6" s="115" t="s">
        <x:v>24</x:v>
      </x:c>
      <x:c r="P6" s="115" t="s">
        <x:v>25</x:v>
      </x:c>
      <x:c r="Q6" s="115" t="s"/>
      <x:c r="R6" s="115" t="s"/>
      <x:c r="S6" s="115" t="s"/>
      <x:c r="T6" s="115" t="s"/>
      <x:c r="U6" s="115" t="s"/>
      <x:c r="V6" s="115" t="s"/>
      <x:c r="W6" s="115" t="s"/>
      <x:c r="X6" s="115" t="n">
        <x:v>30</x:v>
      </x:c>
      <x:c r="Y6" s="115" t="s"/>
      <x:c r="Z6" s="116" t="s"/>
      <x:c r="AB6" s="116" t="s"/>
      <x:c r="AC6" s="116" t="s"/>
      <x:c r="AD6" s="116" t="s"/>
    </x:row>
    <x:row r="7" spans="1:30" customFormat="1" ht="15" customHeight="1">
      <x:c r="A7" s="112" t="s"/>
      <x:c r="B7" s="28" t="s">
        <x:v>26</x:v>
      </x:c>
      <x:c r="C7" s="104" t="n">
        <x:v>23149</x:v>
      </x:c>
      <x:c r="D7" s="104" t="n">
        <x:v>28457</x:v>
      </x:c>
      <x:c r="E7" s="104" t="n">
        <x:v>18907</x:v>
      </x:c>
      <x:c r="F7" s="104" t="n">
        <x:v>19669</x:v>
      </x:c>
      <x:c r="G7" s="104" t="n">
        <x:v>22106</x:v>
      </x:c>
      <x:c r="H7" s="104" t="n">
        <x:v>24622</x:v>
      </x:c>
      <x:c r="I7" s="104" t="n">
        <x:v>29642</x:v>
      </x:c>
      <x:c r="J7" s="104" t="n">
        <x:v>17830</x:v>
      </x:c>
      <x:c r="K7" s="104" t="n">
        <x:v>17251</x:v>
      </x:c>
      <x:c r="L7" s="104" t="n">
        <x:v>22882</x:v>
      </x:c>
      <x:c r="M7" s="104" t="n">
        <x:v>20172</x:v>
      </x:c>
      <x:c r="N7" s="104" t="n">
        <x:v>28782</x:v>
      </x:c>
      <x:c r="O7" s="104" t="n">
        <x:v>21113</x:v>
      </x:c>
      <x:c r="P7" s="104" t="n">
        <x:v>16258</x:v>
      </x:c>
      <x:c r="Q7" s="104" t="s"/>
      <x:c r="R7" s="104" t="s"/>
      <x:c r="S7" s="104" t="s"/>
      <x:c r="T7" s="104" t="s"/>
      <x:c r="U7" s="104" t="s"/>
      <x:c r="V7" s="104" t="s"/>
      <x:c r="W7" s="104" t="s"/>
      <x:c r="X7" s="104" t="n">
        <x:v>445</x:v>
      </x:c>
      <x:c r="Y7" s="104" t="n">
        <x:v>8678</x:v>
      </x:c>
      <x:c r="Z7" s="118" t="s"/>
      <x:c r="AA7" s="118" t="s"/>
      <x:c r="AB7" s="118" t="s"/>
      <x:c r="AC7" s="118" t="s"/>
    </x:row>
    <x:row r="8" spans="1:30" customFormat="1" ht="15" customHeight="1">
      <x:c r="A8" s="112" t="s"/>
      <x:c r="B8" s="28" t="s">
        <x:v>27</x:v>
      </x:c>
      <x:c r="C8" s="104" t="n">
        <x:v>68439</x:v>
      </x:c>
      <x:c r="D8" s="104" t="n">
        <x:v>70221</x:v>
      </x:c>
      <x:c r="E8" s="104" t="n">
        <x:v>49009</x:v>
      </x:c>
      <x:c r="F8" s="104" t="n">
        <x:v>56108</x:v>
      </x:c>
      <x:c r="G8" s="104" t="n">
        <x:v>51745</x:v>
      </x:c>
      <x:c r="H8" s="104" t="n">
        <x:v>67008</x:v>
      </x:c>
      <x:c r="I8" s="104" t="n">
        <x:v>70009</x:v>
      </x:c>
      <x:c r="J8" s="104" t="n">
        <x:v>66196</x:v>
      </x:c>
      <x:c r="K8" s="104" t="n">
        <x:v>35374</x:v>
      </x:c>
      <x:c r="L8" s="104" t="n">
        <x:v>71665</x:v>
      </x:c>
      <x:c r="M8" s="104" t="n">
        <x:v>50663</x:v>
      </x:c>
      <x:c r="N8" s="104" t="n">
        <x:v>64036</x:v>
      </x:c>
      <x:c r="O8" s="104" t="n">
        <x:v>66994</x:v>
      </x:c>
      <x:c r="P8" s="104" t="n">
        <x:v>47933</x:v>
      </x:c>
      <x:c r="Q8" s="104" t="s"/>
      <x:c r="R8" s="104" t="s"/>
      <x:c r="S8" s="104" t="s"/>
      <x:c r="T8" s="104" t="s"/>
      <x:c r="U8" s="104" t="s"/>
      <x:c r="V8" s="104" t="s"/>
      <x:c r="W8" s="104" t="s"/>
      <x:c r="X8" s="104" t="n">
        <x:v>840</x:v>
      </x:c>
      <x:c r="Y8" s="104" t="n">
        <x:v>25806</x:v>
      </x:c>
      <x:c r="Z8" s="118" t="s"/>
      <x:c r="AA8" s="118" t="s"/>
      <x:c r="AB8" s="118" t="s"/>
      <x:c r="AC8" s="118" t="s"/>
      <x:c r="AD8" s="119" t="s"/>
    </x:row>
    <x:row r="9" spans="1:30" s="157" customFormat="1" ht="15" customHeight="1" thickBot="1">
      <x:c r="A9" s="112" t="s"/>
      <x:c r="B9" s="120" t="s">
        <x:v>28</x:v>
      </x:c>
      <x:c r="C9" s="121" t="n">
        <x:v>91588</x:v>
      </x:c>
      <x:c r="D9" s="121" t="n">
        <x:v>98678</x:v>
      </x:c>
      <x:c r="E9" s="121" t="n">
        <x:v>67916</x:v>
      </x:c>
      <x:c r="F9" s="121" t="n">
        <x:v>75777</x:v>
      </x:c>
      <x:c r="G9" s="121" t="n">
        <x:v>73851</x:v>
      </x:c>
      <x:c r="H9" s="121" t="n">
        <x:v>91630</x:v>
      </x:c>
      <x:c r="I9" s="121" t="n">
        <x:v>99651</x:v>
      </x:c>
      <x:c r="J9" s="121" t="n">
        <x:v>84026</x:v>
      </x:c>
      <x:c r="K9" s="121" t="n">
        <x:v>52625</x:v>
      </x:c>
      <x:c r="L9" s="121" t="n">
        <x:v>94547</x:v>
      </x:c>
      <x:c r="M9" s="121" t="n">
        <x:v>70835</x:v>
      </x:c>
      <x:c r="N9" s="121" t="n">
        <x:v>92818</x:v>
      </x:c>
      <x:c r="O9" s="121" t="n">
        <x:v>88107</x:v>
      </x:c>
      <x:c r="P9" s="121" t="n">
        <x:v>64191</x:v>
      </x:c>
      <x:c r="Q9" s="121" t="s"/>
      <x:c r="R9" s="121" t="s"/>
      <x:c r="S9" s="121" t="s"/>
      <x:c r="T9" s="121" t="s"/>
      <x:c r="U9" s="121" t="s"/>
      <x:c r="V9" s="121" t="s"/>
      <x:c r="W9" s="121" t="s"/>
      <x:c r="X9" s="121">
        <x:f>SUM(X7:X8)+X11</x:f>
      </x:c>
      <x:c r="Y9" s="121">
        <x:f>SUM(Y7:Y8)+Y11</x:f>
      </x:c>
      <x:c r="Z9" s="122" t="s"/>
      <x:c r="AB9" s="122" t="s"/>
      <x:c r="AC9" s="122" t="s"/>
      <x:c r="AD9" s="122" t="s"/>
    </x:row>
    <x:row r="10" spans="1:30" s="157" customFormat="1" ht="15" customHeight="1" thickTop="1">
      <x:c r="A10" s="112" t="s"/>
      <x:c r="B10" s="123" t="s">
        <x:v>29</x:v>
      </x:c>
      <x:c r="C10" s="124" t="n">
        <x:v>91588</x:v>
      </x:c>
      <x:c r="D10" s="124" t="n">
        <x:v>98678</x:v>
      </x:c>
      <x:c r="E10" s="124" t="n">
        <x:v>67916</x:v>
      </x:c>
      <x:c r="F10" s="124" t="n">
        <x:v>75777</x:v>
      </x:c>
      <x:c r="G10" s="124" t="n">
        <x:v>73851</x:v>
      </x:c>
      <x:c r="H10" s="124" t="n">
        <x:v>91630</x:v>
      </x:c>
      <x:c r="I10" s="124" t="n">
        <x:v>99651</x:v>
      </x:c>
      <x:c r="J10" s="124" t="n">
        <x:v>84026</x:v>
      </x:c>
      <x:c r="K10" s="124" t="n">
        <x:v>52625</x:v>
      </x:c>
      <x:c r="L10" s="124" t="n">
        <x:v>94547</x:v>
      </x:c>
      <x:c r="M10" s="124" t="n">
        <x:v>70835</x:v>
      </x:c>
      <x:c r="N10" s="124" t="n">
        <x:v>92818</x:v>
      </x:c>
      <x:c r="O10" s="124" t="n">
        <x:v>88107</x:v>
      </x:c>
      <x:c r="P10" s="124" t="n">
        <x:v>64191</x:v>
      </x:c>
      <x:c r="Q10" s="124" t="s"/>
      <x:c r="R10" s="124" t="s"/>
      <x:c r="S10" s="124" t="s"/>
      <x:c r="T10" s="124" t="s"/>
      <x:c r="U10" s="124" t="s"/>
      <x:c r="V10" s="124" t="s"/>
      <x:c r="W10" s="124" t="s"/>
      <x:c r="X10" s="124">
        <x:f>X9-X11</x:f>
      </x:c>
      <x:c r="Y10" s="124">
        <x:f>Y9-Y11</x:f>
      </x:c>
      <x:c r="Z10" s="125" t="s"/>
      <x:c r="AB10" s="122" t="s"/>
      <x:c r="AC10" s="122" t="s"/>
      <x:c r="AD10" s="122" t="s"/>
    </x:row>
    <x:row r="11" spans="1:30" s="157" customFormat="1" ht="15" customHeight="1">
      <x:c r="A11" s="112" t="s"/>
      <x:c r="B11" s="28" t="s">
        <x:v>30</x:v>
      </x:c>
      <x:c r="C11" s="104" t="s"/>
      <x:c r="D11" s="104" t="s"/>
      <x:c r="E11" s="104" t="s"/>
      <x:c r="F11" s="104" t="s"/>
      <x:c r="G11" s="104" t="s"/>
      <x:c r="H11" s="104" t="s"/>
      <x:c r="I11" s="104" t="s"/>
      <x:c r="J11" s="104" t="s"/>
      <x:c r="K11" s="104" t="s"/>
      <x:c r="L11" s="104" t="s"/>
      <x:c r="M11" s="104" t="s"/>
      <x:c r="N11" s="104" t="s"/>
      <x:c r="O11" s="104" t="s"/>
      <x:c r="P11" s="104" t="s"/>
      <x:c r="Q11" s="104" t="s"/>
      <x:c r="R11" s="104" t="s"/>
      <x:c r="S11" s="104" t="s"/>
      <x:c r="T11" s="104" t="s"/>
      <x:c r="U11" s="104" t="s"/>
      <x:c r="V11" s="104" t="s"/>
      <x:c r="W11" s="104" t="s"/>
      <x:c r="X11" s="104" t="n">
        <x:v>0</x:v>
      </x:c>
      <x:c r="Y11" s="104" t="n">
        <x:v>641</x:v>
      </x:c>
      <x:c r="Z11" s="125" t="s"/>
      <x:c r="AA11" s="125" t="s"/>
      <x:c r="AB11" s="125" t="s"/>
      <x:c r="AC11" s="125" t="s"/>
      <x:c r="AD11" s="122" t="s"/>
    </x:row>
    <x:row r="12" spans="1:30" s="157" customFormat="1" ht="15" customHeight="1" thickBot="1">
      <x:c r="A12" s="112" t="s"/>
      <x:c r="B12" s="28" t="s">
        <x:v>31</x:v>
      </x:c>
      <x:c r="C12" s="104" t="n">
        <x:v>700</x:v>
      </x:c>
      <x:c r="D12" s="104" t="n">
        <x:v>1200</x:v>
      </x:c>
      <x:c r="E12" s="104" t="n">
        <x:v>700</x:v>
      </x:c>
      <x:c r="F12" s="104" t="n">
        <x:v>980</x:v>
      </x:c>
      <x:c r="G12" s="104" t="n">
        <x:v>980</x:v>
      </x:c>
      <x:c r="H12" s="104" t="n">
        <x:v>800</x:v>
      </x:c>
      <x:c r="I12" s="104" t="n">
        <x:v>1200</x:v>
      </x:c>
      <x:c r="J12" s="104" t="n">
        <x:v>0</x:v>
      </x:c>
      <x:c r="K12" s="104" t="n">
        <x:v>800</x:v>
      </x:c>
      <x:c r="L12" s="104" t="n">
        <x:v>800</x:v>
      </x:c>
      <x:c r="M12" s="104" t="n">
        <x:v>660</x:v>
      </x:c>
      <x:c r="N12" s="104" t="n">
        <x:v>980</x:v>
      </x:c>
      <x:c r="O12" s="104" t="n">
        <x:v>640</x:v>
      </x:c>
      <x:c r="P12" s="104" t="n">
        <x:v>0</x:v>
      </x:c>
      <x:c r="Q12" s="104" t="s"/>
      <x:c r="R12" s="104" t="s"/>
      <x:c r="S12" s="104" t="s"/>
      <x:c r="T12" s="104" t="s"/>
      <x:c r="U12" s="104" t="s"/>
      <x:c r="V12" s="104" t="s"/>
      <x:c r="W12" s="104" t="s"/>
      <x:c r="X12" s="104" t="n">
        <x:v>0</x:v>
      </x:c>
      <x:c r="Y12" s="104" t="n">
        <x:v>985</x:v>
      </x:c>
      <x:c r="Z12" s="125" t="s"/>
      <x:c r="AA12" s="125" t="s"/>
      <x:c r="AB12" s="125" t="s"/>
      <x:c r="AC12" s="125" t="s"/>
      <x:c r="AD12" s="122" t="s"/>
    </x:row>
    <x:row r="13" spans="1:30" s="157" customFormat="1" ht="15" customHeight="1" thickBot="1">
      <x:c r="A13" s="112" t="s"/>
      <x:c r="B13" s="126" t="s">
        <x:v>32</x:v>
      </x:c>
      <x:c r="C13" s="77" t="n">
        <x:v>0</x:v>
      </x:c>
      <x:c r="D13" s="77" t="n">
        <x:v>0</x:v>
      </x:c>
      <x:c r="E13" s="77" t="n">
        <x:v>0</x:v>
      </x:c>
      <x:c r="F13" s="77" t="n">
        <x:v>0</x:v>
      </x:c>
      <x:c r="G13" s="77" t="n">
        <x:v>0</x:v>
      </x:c>
      <x:c r="H13" s="77" t="n">
        <x:v>0</x:v>
      </x:c>
      <x:c r="I13" s="77" t="n">
        <x:v>0</x:v>
      </x:c>
      <x:c r="J13" s="77" t="n">
        <x:v>0</x:v>
      </x:c>
      <x:c r="K13" s="77" t="n">
        <x:v>0</x:v>
      </x:c>
      <x:c r="L13" s="77" t="n">
        <x:v>0</x:v>
      </x:c>
      <x:c r="M13" s="77" t="n">
        <x:v>0</x:v>
      </x:c>
      <x:c r="N13" s="77" t="n">
        <x:v>0</x:v>
      </x:c>
      <x:c r="O13" s="77" t="n">
        <x:v>0</x:v>
      </x:c>
      <x:c r="P13" s="77" t="n">
        <x:v>0</x:v>
      </x:c>
      <x:c r="Q13" s="77" t="s"/>
      <x:c r="R13" s="77" t="s"/>
      <x:c r="S13" s="77" t="s"/>
      <x:c r="T13" s="77" t="s"/>
      <x:c r="U13" s="77" t="s"/>
      <x:c r="V13" s="77" t="s"/>
      <x:c r="W13" s="77" t="s"/>
      <x:c r="X13" s="77" t="n">
        <x:v>0</x:v>
      </x:c>
      <x:c r="Y13" s="77" t="n">
        <x:v>0</x:v>
      </x:c>
      <x:c r="Z13" s="119" t="s"/>
      <x:c r="AB13" s="125" t="s"/>
      <x:c r="AC13" s="122" t="s"/>
      <x:c r="AD13" s="122" t="s"/>
    </x:row>
    <x:row r="14" spans="1:30" customFormat="1" ht="15" customHeight="1">
      <x:c r="A14" s="112" t="s"/>
      <x:c r="B14" s="28" t="s">
        <x:v>33</x:v>
      </x:c>
      <x:c r="C14" s="104" t="n">
        <x:v>4897</x:v>
      </x:c>
      <x:c r="D14" s="104" t="n">
        <x:v>1920</x:v>
      </x:c>
      <x:c r="E14" s="104" t="n">
        <x:v>4250</x:v>
      </x:c>
      <x:c r="F14" s="104" t="n">
        <x:v>3302</x:v>
      </x:c>
      <x:c r="G14" s="104" t="n">
        <x:v>5189</x:v>
      </x:c>
      <x:c r="H14" s="104" t="n">
        <x:v>4190</x:v>
      </x:c>
      <x:c r="I14" s="104" t="n">
        <x:v>1001</x:v>
      </x:c>
      <x:c r="J14" s="104" t="n">
        <x:v>3267</x:v>
      </x:c>
      <x:c r="K14" s="104" t="n">
        <x:v>4053</x:v>
      </x:c>
      <x:c r="L14" s="104" t="n">
        <x:v>5870</x:v>
      </x:c>
      <x:c r="M14" s="104" t="n">
        <x:v>5278</x:v>
      </x:c>
      <x:c r="N14" s="104" t="n">
        <x:v>3064</x:v>
      </x:c>
      <x:c r="O14" s="104" t="n">
        <x:v>2732</x:v>
      </x:c>
      <x:c r="P14" s="104" t="n">
        <x:v>4282</x:v>
      </x:c>
      <x:c r="Q14" s="104" t="s"/>
      <x:c r="R14" s="104" t="s"/>
      <x:c r="S14" s="104" t="s"/>
      <x:c r="T14" s="104" t="s"/>
      <x:c r="U14" s="104" t="s"/>
      <x:c r="V14" s="104" t="s"/>
      <x:c r="W14" s="104" t="s"/>
      <x:c r="X14" s="104" t="n">
        <x:v>272</x:v>
      </x:c>
      <x:c r="Y14" s="104" t="n">
        <x:v>404</x:v>
      </x:c>
      <x:c r="Z14" s="118" t="s"/>
      <x:c r="AA14" s="118" t="s"/>
      <x:c r="AB14" s="118" t="s"/>
      <x:c r="AC14" s="118" t="s"/>
      <x:c r="AD14" s="119" t="s"/>
    </x:row>
    <x:row r="15" spans="1:30" customFormat="1" ht="15" customHeight="1">
      <x:c r="A15" s="112" t="s"/>
      <x:c r="B15" s="28" t="s">
        <x:v>34</x:v>
      </x:c>
      <x:c r="C15" s="104" t="n">
        <x:v>4143</x:v>
      </x:c>
      <x:c r="D15" s="104" t="n">
        <x:v>9503</x:v>
      </x:c>
      <x:c r="E15" s="104" t="n">
        <x:v>15413</x:v>
      </x:c>
      <x:c r="F15" s="104" t="n">
        <x:v>6412</x:v>
      </x:c>
      <x:c r="G15" s="104" t="n">
        <x:v>14855</x:v>
      </x:c>
      <x:c r="H15" s="104" t="n">
        <x:v>3212</x:v>
      </x:c>
      <x:c r="I15" s="104" t="n">
        <x:v>6108</x:v>
      </x:c>
      <x:c r="J15" s="104" t="n">
        <x:v>7011</x:v>
      </x:c>
      <x:c r="K15" s="104" t="n">
        <x:v>21286</x:v>
      </x:c>
      <x:c r="L15" s="104" t="n">
        <x:v>2639</x:v>
      </x:c>
      <x:c r="M15" s="104" t="n">
        <x:v>10126</x:v>
      </x:c>
      <x:c r="N15" s="104" t="n">
        <x:v>9420</x:v>
      </x:c>
      <x:c r="O15" s="104" t="n">
        <x:v>5166</x:v>
      </x:c>
      <x:c r="P15" s="104" t="n">
        <x:v>8112</x:v>
      </x:c>
      <x:c r="Q15" s="104" t="s"/>
      <x:c r="R15" s="104" t="s"/>
      <x:c r="S15" s="104" t="s"/>
      <x:c r="T15" s="104" t="s"/>
      <x:c r="U15" s="104" t="s"/>
      <x:c r="V15" s="104" t="s"/>
      <x:c r="W15" s="104" t="s"/>
      <x:c r="X15" s="104" t="n">
        <x:v>348</x:v>
      </x:c>
      <x:c r="Y15" s="104" t="n">
        <x:v>794</x:v>
      </x:c>
      <x:c r="Z15" s="118" t="s"/>
      <x:c r="AA15" s="118" t="s"/>
      <x:c r="AB15" s="118" t="s"/>
      <x:c r="AC15" s="118" t="s"/>
      <x:c r="AD15" s="119" t="s"/>
    </x:row>
    <x:row r="16" spans="1:30" customFormat="1" ht="15" customHeight="1" thickBot="1">
      <x:c r="A16" s="112" t="s"/>
      <x:c r="B16" s="120" t="s">
        <x:v>35</x:v>
      </x:c>
      <x:c r="C16" s="121" t="n">
        <x:v>9040</x:v>
      </x:c>
      <x:c r="D16" s="121" t="n">
        <x:v>11423</x:v>
      </x:c>
      <x:c r="E16" s="121" t="n">
        <x:v>19663</x:v>
      </x:c>
      <x:c r="F16" s="121" t="n">
        <x:v>9714</x:v>
      </x:c>
      <x:c r="G16" s="121" t="n">
        <x:v>20044</x:v>
      </x:c>
      <x:c r="H16" s="121" t="n">
        <x:v>7402</x:v>
      </x:c>
      <x:c r="I16" s="121" t="n">
        <x:v>7109</x:v>
      </x:c>
      <x:c r="J16" s="121" t="n">
        <x:v>10278</x:v>
      </x:c>
      <x:c r="K16" s="121" t="n">
        <x:v>25339</x:v>
      </x:c>
      <x:c r="L16" s="121" t="n">
        <x:v>8509</x:v>
      </x:c>
      <x:c r="M16" s="121" t="n">
        <x:v>15404</x:v>
      </x:c>
      <x:c r="N16" s="121" t="n">
        <x:v>12484</x:v>
      </x:c>
      <x:c r="O16" s="121" t="n">
        <x:v>7898</x:v>
      </x:c>
      <x:c r="P16" s="121" t="n">
        <x:v>12394</x:v>
      </x:c>
      <x:c r="Q16" s="121" t="s"/>
      <x:c r="R16" s="121" t="s"/>
      <x:c r="S16" s="121" t="s"/>
      <x:c r="T16" s="121" t="s"/>
      <x:c r="U16" s="121" t="s"/>
      <x:c r="V16" s="121" t="s"/>
      <x:c r="W16" s="127" t="s"/>
      <x:c r="X16" s="128">
        <x:f>SUM(X14:X15)</x:f>
      </x:c>
      <x:c r="Y16" s="128">
        <x:f>SUM(Y14:Y15)</x:f>
      </x:c>
      <x:c r="Z16" s="119" t="s"/>
      <x:c r="AB16" s="119" t="s"/>
      <x:c r="AC16" s="119" t="s"/>
      <x:c r="AD16" s="119" t="s"/>
    </x:row>
    <x:row r="17" spans="1:30" customFormat="1" ht="15" customHeight="1" thickTop="1">
      <x:c r="A17" s="112" t="s"/>
      <x:c r="B17" s="123" t="s">
        <x:v>36</x:v>
      </x:c>
      <x:c r="C17" s="104" t="n">
        <x:v>9040</x:v>
      </x:c>
      <x:c r="D17" s="104" t="n">
        <x:v>11423</x:v>
      </x:c>
      <x:c r="E17" s="104" t="n">
        <x:v>19663</x:v>
      </x:c>
      <x:c r="F17" s="104" t="n">
        <x:v>9714</x:v>
      </x:c>
      <x:c r="G17" s="104" t="n">
        <x:v>20044</x:v>
      </x:c>
      <x:c r="H17" s="104" t="n">
        <x:v>7402</x:v>
      </x:c>
      <x:c r="I17" s="104" t="n">
        <x:v>7109</x:v>
      </x:c>
      <x:c r="J17" s="104" t="n">
        <x:v>10278</x:v>
      </x:c>
      <x:c r="K17" s="104" t="n">
        <x:v>25339</x:v>
      </x:c>
      <x:c r="L17" s="104" t="n">
        <x:v>8509</x:v>
      </x:c>
      <x:c r="M17" s="104" t="n">
        <x:v>15404</x:v>
      </x:c>
      <x:c r="N17" s="104" t="n">
        <x:v>12484</x:v>
      </x:c>
      <x:c r="O17" s="104" t="n">
        <x:v>7898</x:v>
      </x:c>
      <x:c r="P17" s="104" t="n">
        <x:v>12394</x:v>
      </x:c>
      <x:c r="Q17" s="104" t="s"/>
      <x:c r="R17" s="104" t="s"/>
      <x:c r="S17" s="104" t="s"/>
      <x:c r="T17" s="104" t="s"/>
      <x:c r="U17" s="104" t="s"/>
      <x:c r="V17" s="104" t="s"/>
      <x:c r="W17" s="104" t="s"/>
      <x:c r="X17" s="104">
        <x:f>X16-X18</x:f>
      </x:c>
      <x:c r="Y17" s="104">
        <x:f>Y16-Y18</x:f>
      </x:c>
      <x:c r="Z17" s="118" t="s"/>
      <x:c r="AB17" s="119" t="s"/>
      <x:c r="AC17" s="119" t="s"/>
      <x:c r="AD17" s="119" t="s"/>
    </x:row>
    <x:row r="18" spans="1:30" customFormat="1" ht="15" customHeight="1">
      <x:c r="A18" s="112" t="s"/>
      <x:c r="B18" s="28" t="s">
        <x:v>37</x:v>
      </x:c>
      <x:c r="C18" s="104" t="s"/>
      <x:c r="D18" s="104" t="s"/>
      <x:c r="E18" s="104" t="s"/>
      <x:c r="F18" s="104" t="s"/>
      <x:c r="G18" s="104" t="s"/>
      <x:c r="H18" s="104" t="s"/>
      <x:c r="I18" s="104" t="s"/>
      <x:c r="J18" s="104" t="s"/>
      <x:c r="K18" s="104" t="s"/>
      <x:c r="L18" s="104" t="s"/>
      <x:c r="M18" s="104" t="s"/>
      <x:c r="N18" s="104" t="s"/>
      <x:c r="O18" s="104" t="s"/>
      <x:c r="P18" s="104" t="s"/>
      <x:c r="Q18" s="104" t="s"/>
      <x:c r="R18" s="104" t="s"/>
      <x:c r="S18" s="104" t="s"/>
      <x:c r="T18" s="104" t="s"/>
      <x:c r="U18" s="104" t="s"/>
      <x:c r="V18" s="104" t="s"/>
      <x:c r="W18" s="104" t="s"/>
      <x:c r="X18" s="104" t="n">
        <x:v>0</x:v>
      </x:c>
      <x:c r="Y18" s="104" t="n">
        <x:v>351</x:v>
      </x:c>
      <x:c r="Z18" s="118" t="s"/>
      <x:c r="AA18" s="118" t="s"/>
      <x:c r="AB18" s="118" t="s"/>
      <x:c r="AC18" s="118" t="s"/>
      <x:c r="AD18" s="119" t="s"/>
    </x:row>
    <x:row r="19" spans="1:30" customFormat="1" ht="15" customHeight="1">
      <x:c r="A19" s="112" t="s"/>
      <x:c r="B19" s="28" t="s">
        <x:v>38</x:v>
      </x:c>
      <x:c r="C19" s="104" t="n">
        <x:v>600</x:v>
      </x:c>
      <x:c r="D19" s="104" t="n">
        <x:v>100</x:v>
      </x:c>
      <x:c r="E19" s="104" t="n">
        <x:v>320</x:v>
      </x:c>
      <x:c r="F19" s="104" t="n">
        <x:v>0</x:v>
      </x:c>
      <x:c r="G19" s="104" t="n">
        <x:v>0</x:v>
      </x:c>
      <x:c r="H19" s="104" t="n">
        <x:v>500</x:v>
      </x:c>
      <x:c r="I19" s="104" t="n">
        <x:v>0</x:v>
      </x:c>
      <x:c r="J19" s="104" t="n">
        <x:v>80</x:v>
      </x:c>
      <x:c r="K19" s="104" t="n">
        <x:v>500</x:v>
      </x:c>
      <x:c r="L19" s="104" t="n">
        <x:v>500</x:v>
      </x:c>
      <x:c r="M19" s="104" t="n">
        <x:v>640</x:v>
      </x:c>
      <x:c r="N19" s="104" t="n">
        <x:v>160</x:v>
      </x:c>
      <x:c r="O19" s="104" t="n">
        <x:v>260</x:v>
      </x:c>
      <x:c r="P19" s="104" t="n">
        <x:v>0</x:v>
      </x:c>
      <x:c r="Q19" s="104" t="s"/>
      <x:c r="R19" s="104" t="s"/>
      <x:c r="S19" s="104" t="s"/>
      <x:c r="T19" s="104" t="s"/>
      <x:c r="U19" s="104" t="s"/>
      <x:c r="V19" s="104" t="s"/>
      <x:c r="W19" s="104" t="s"/>
      <x:c r="X19" s="104" t="n">
        <x:v>0</x:v>
      </x:c>
      <x:c r="Y19" s="104" t="n">
        <x:v>40</x:v>
      </x:c>
      <x:c r="Z19" s="118" t="s"/>
      <x:c r="AA19" s="118" t="s"/>
      <x:c r="AB19" s="118" t="s"/>
      <x:c r="AC19" s="118" t="s"/>
      <x:c r="AD19" s="119" t="s"/>
    </x:row>
    <x:row r="20" spans="1:30" customFormat="1" ht="15" customHeight="1">
      <x:c r="A20" s="112" t="s"/>
      <x:c r="B20" s="129" t="s">
        <x:v>39</x:v>
      </x:c>
      <x:c r="C20" s="104" t="n">
        <x:v>0</x:v>
      </x:c>
      <x:c r="D20" s="104" t="n">
        <x:v>0</x:v>
      </x:c>
      <x:c r="E20" s="104" t="n">
        <x:v>0</x:v>
      </x:c>
      <x:c r="F20" s="104" t="n">
        <x:v>0</x:v>
      </x:c>
      <x:c r="G20" s="104" t="n">
        <x:v>0</x:v>
      </x:c>
      <x:c r="H20" s="104" t="n">
        <x:v>0</x:v>
      </x:c>
      <x:c r="I20" s="104" t="n">
        <x:v>0</x:v>
      </x:c>
      <x:c r="J20" s="104" t="n">
        <x:v>0</x:v>
      </x:c>
      <x:c r="K20" s="104" t="n">
        <x:v>0</x:v>
      </x:c>
      <x:c r="L20" s="104" t="n">
        <x:v>0</x:v>
      </x:c>
      <x:c r="M20" s="104" t="n">
        <x:v>0</x:v>
      </x:c>
      <x:c r="N20" s="104" t="n">
        <x:v>0</x:v>
      </x:c>
      <x:c r="O20" s="104" t="n">
        <x:v>0</x:v>
      </x:c>
      <x:c r="P20" s="104" t="n">
        <x:v>0</x:v>
      </x:c>
      <x:c r="Q20" s="104" t="s"/>
      <x:c r="R20" s="104" t="s"/>
      <x:c r="S20" s="104" t="s"/>
      <x:c r="T20" s="104" t="s"/>
      <x:c r="U20" s="104" t="s"/>
      <x:c r="V20" s="104" t="s"/>
      <x:c r="W20" s="104" t="s"/>
      <x:c r="X20" s="104" t="s"/>
      <x:c r="Y20" s="104" t="s"/>
      <x:c r="Z20" s="118" t="s"/>
      <x:c r="AA20" s="118" t="s"/>
      <x:c r="AB20" s="118" t="s"/>
      <x:c r="AC20" s="118" t="s"/>
      <x:c r="AD20" s="119" t="s"/>
    </x:row>
    <x:row r="21" spans="1:30" customFormat="1" ht="15" customHeight="1">
      <x:c r="A21" s="112" t="s"/>
      <x:c r="B21" s="129" t="s">
        <x:v>40</x:v>
      </x:c>
      <x:c r="C21" s="104" t="n">
        <x:v>16419</x:v>
      </x:c>
      <x:c r="D21" s="104" t="n">
        <x:v>11077</x:v>
      </x:c>
      <x:c r="E21" s="104" t="n">
        <x:v>11109</x:v>
      </x:c>
      <x:c r="F21" s="104" t="n">
        <x:v>12760</x:v>
      </x:c>
      <x:c r="G21" s="104" t="n">
        <x:v>13949</x:v>
      </x:c>
      <x:c r="H21" s="104" t="n">
        <x:v>15057</x:v>
      </x:c>
      <x:c r="I21" s="104" t="n">
        <x:v>11134</x:v>
      </x:c>
      <x:c r="J21" s="104" t="n">
        <x:v>12077</x:v>
      </x:c>
      <x:c r="K21" s="104" t="n">
        <x:v>14853</x:v>
      </x:c>
      <x:c r="L21" s="104" t="n">
        <x:v>13609</x:v>
      </x:c>
      <x:c r="M21" s="104" t="n">
        <x:v>18374</x:v>
      </x:c>
      <x:c r="N21" s="104" t="n">
        <x:v>10573</x:v>
      </x:c>
      <x:c r="O21" s="104" t="n">
        <x:v>13789</x:v>
      </x:c>
      <x:c r="P21" s="104" t="n">
        <x:v>14919</x:v>
      </x:c>
      <x:c r="Q21" s="104" t="s"/>
      <x:c r="R21" s="104" t="s"/>
      <x:c r="S21" s="104" t="s"/>
      <x:c r="T21" s="104" t="s"/>
      <x:c r="U21" s="104" t="s"/>
      <x:c r="V21" s="104" t="s"/>
      <x:c r="W21" s="104" t="s"/>
      <x:c r="X21" s="104" t="s"/>
      <x:c r="Y21" s="104" t="s"/>
      <x:c r="Z21" s="118" t="s"/>
      <x:c r="AA21" s="118" t="s"/>
      <x:c r="AB21" s="118" t="s"/>
      <x:c r="AC21" s="118" t="s"/>
      <x:c r="AD21" s="119" t="s"/>
    </x:row>
    <x:row r="22" spans="1:30" customFormat="1" ht="15" customHeight="1">
      <x:c r="A22" s="112" t="s"/>
      <x:c r="B22" s="28" t="s">
        <x:v>41</x:v>
      </x:c>
      <x:c r="C22" s="104" t="n">
        <x:v>549</x:v>
      </x:c>
      <x:c r="D22" s="104" t="n">
        <x:v>1516</x:v>
      </x:c>
      <x:c r="E22" s="104" t="n">
        <x:v>135</x:v>
      </x:c>
      <x:c r="F22" s="104" t="n">
        <x:v>448</x:v>
      </x:c>
      <x:c r="G22" s="104" t="n">
        <x:v>243</x:v>
      </x:c>
      <x:c r="H22" s="104" t="n">
        <x:v>156</x:v>
      </x:c>
      <x:c r="I22" s="104" t="n">
        <x:v>508</x:v>
      </x:c>
      <x:c r="J22" s="104" t="n">
        <x:v>216</x:v>
      </x:c>
      <x:c r="K22" s="104" t="n">
        <x:v>718</x:v>
      </x:c>
      <x:c r="L22" s="104" t="n">
        <x:v>0</x:v>
      </x:c>
      <x:c r="M22" s="104" t="n">
        <x:v>92</x:v>
      </x:c>
      <x:c r="N22" s="104" t="n">
        <x:v>100</x:v>
      </x:c>
      <x:c r="O22" s="104" t="n">
        <x:v>635</x:v>
      </x:c>
      <x:c r="P22" s="104" t="n">
        <x:v>119</x:v>
      </x:c>
      <x:c r="Q22" s="104" t="s"/>
      <x:c r="R22" s="104" t="s"/>
      <x:c r="S22" s="104" t="s"/>
      <x:c r="T22" s="104" t="s"/>
      <x:c r="U22" s="104" t="s"/>
      <x:c r="V22" s="104" t="s"/>
      <x:c r="W22" s="104" t="s"/>
      <x:c r="X22" s="104" t="n">
        <x:v>6</x:v>
      </x:c>
      <x:c r="Y22" s="104" t="n">
        <x:v>48</x:v>
      </x:c>
      <x:c r="Z22" s="118" t="s"/>
      <x:c r="AA22" s="118" t="s"/>
      <x:c r="AB22" s="118" t="s"/>
      <x:c r="AC22" s="118" t="s"/>
      <x:c r="AD22" s="119" t="s"/>
    </x:row>
    <x:row r="23" spans="1:30" customFormat="1" ht="15" customHeight="1">
      <x:c r="A23" s="112" t="s"/>
      <x:c r="B23" s="28" t="s">
        <x:v>42</x:v>
      </x:c>
      <x:c r="C23" s="104" t="n">
        <x:v>439</x:v>
      </x:c>
      <x:c r="D23" s="104" t="n">
        <x:v>1176</x:v>
      </x:c>
      <x:c r="E23" s="104" t="n">
        <x:v>1476</x:v>
      </x:c>
      <x:c r="F23" s="104" t="n">
        <x:v>1906</x:v>
      </x:c>
      <x:c r="G23" s="104" t="n">
        <x:v>1398</x:v>
      </x:c>
      <x:c r="H23" s="104" t="n">
        <x:v>478</x:v>
      </x:c>
      <x:c r="I23" s="104" t="n">
        <x:v>1060</x:v>
      </x:c>
      <x:c r="J23" s="104" t="n">
        <x:v>496</x:v>
      </x:c>
      <x:c r="K23" s="104" t="n">
        <x:v>2030</x:v>
      </x:c>
      <x:c r="L23" s="104" t="n">
        <x:v>0</x:v>
      </x:c>
      <x:c r="M23" s="104" t="n">
        <x:v>135</x:v>
      </x:c>
      <x:c r="N23" s="104" t="n">
        <x:v>1547</x:v>
      </x:c>
      <x:c r="O23" s="104" t="n">
        <x:v>450</x:v>
      </x:c>
      <x:c r="P23" s="104" t="n">
        <x:v>2152</x:v>
      </x:c>
      <x:c r="Q23" s="104" t="s"/>
      <x:c r="R23" s="104" t="s"/>
      <x:c r="S23" s="104" t="s"/>
      <x:c r="T23" s="104" t="s"/>
      <x:c r="U23" s="104" t="s"/>
      <x:c r="V23" s="104" t="s"/>
      <x:c r="W23" s="104" t="s"/>
      <x:c r="X23" s="104" t="n">
        <x:v>0</x:v>
      </x:c>
      <x:c r="Y23" s="104" t="n">
        <x:v>140</x:v>
      </x:c>
      <x:c r="Z23" s="118" t="s"/>
      <x:c r="AA23" s="118" t="s"/>
      <x:c r="AB23" s="118" t="s"/>
      <x:c r="AC23" s="118" t="s"/>
      <x:c r="AD23" s="119" t="s"/>
    </x:row>
    <x:row r="24" spans="1:30" customFormat="1" ht="15" customHeight="1" thickBot="1">
      <x:c r="A24" s="112" t="s"/>
      <x:c r="B24" s="120" t="s">
        <x:v>43</x:v>
      </x:c>
      <x:c r="C24" s="121" t="n">
        <x:v>988</x:v>
      </x:c>
      <x:c r="D24" s="127" t="n">
        <x:v>2692</x:v>
      </x:c>
      <x:c r="E24" s="127" t="n">
        <x:v>1611</x:v>
      </x:c>
      <x:c r="F24" s="127" t="n">
        <x:v>2354</x:v>
      </x:c>
      <x:c r="G24" s="127" t="n">
        <x:v>1641</x:v>
      </x:c>
      <x:c r="H24" s="127" t="n">
        <x:v>634</x:v>
      </x:c>
      <x:c r="I24" s="127" t="n">
        <x:v>1568</x:v>
      </x:c>
      <x:c r="J24" s="127" t="n">
        <x:v>712</x:v>
      </x:c>
      <x:c r="K24" s="127" t="n">
        <x:v>2748</x:v>
      </x:c>
      <x:c r="L24" s="127" t="n">
        <x:v>0</x:v>
      </x:c>
      <x:c r="M24" s="127" t="n">
        <x:v>227</x:v>
      </x:c>
      <x:c r="N24" s="127" t="n">
        <x:v>1647</x:v>
      </x:c>
      <x:c r="O24" s="127" t="n">
        <x:v>1085</x:v>
      </x:c>
      <x:c r="P24" s="127" t="n">
        <x:v>2271</x:v>
      </x:c>
      <x:c r="Q24" s="127" t="s"/>
      <x:c r="R24" s="127" t="s"/>
      <x:c r="S24" s="127" t="s"/>
      <x:c r="T24" s="127" t="s"/>
      <x:c r="U24" s="127" t="s"/>
      <x:c r="V24" s="127" t="s"/>
      <x:c r="W24" s="127" t="s"/>
      <x:c r="X24" s="128">
        <x:f>SUM(X22:X23)</x:f>
      </x:c>
      <x:c r="Y24" s="128">
        <x:f>SUM(Y22:Y23)</x:f>
      </x:c>
      <x:c r="Z24" s="119" t="s"/>
      <x:c r="AB24" s="119" t="s"/>
      <x:c r="AC24" s="119" t="s"/>
      <x:c r="AD24" s="119" t="s"/>
    </x:row>
    <x:row r="25" spans="1:30" customFormat="1" ht="15" customHeight="1" thickTop="1">
      <x:c r="A25" s="112" t="s"/>
      <x:c r="B25" s="28" t="s">
        <x:v>44</x:v>
      </x:c>
      <x:c r="C25" s="104" t="n">
        <x:v>60</x:v>
      </x:c>
      <x:c r="D25" s="104" t="n">
        <x:v>340</x:v>
      </x:c>
      <x:c r="E25" s="104" t="n">
        <x:v>80</x:v>
      </x:c>
      <x:c r="F25" s="104" t="n">
        <x:v>109</x:v>
      </x:c>
      <x:c r="G25" s="104" t="n">
        <x:v>15</x:v>
      </x:c>
      <x:c r="H25" s="104" t="n">
        <x:v>0</x:v>
      </x:c>
      <x:c r="I25" s="104" t="n">
        <x:v>0</x:v>
      </x:c>
      <x:c r="J25" s="104" t="n">
        <x:v>0</x:v>
      </x:c>
      <x:c r="K25" s="104" t="n">
        <x:v>12</x:v>
      </x:c>
      <x:c r="L25" s="104" t="n">
        <x:v>0</x:v>
      </x:c>
      <x:c r="M25" s="104" t="n">
        <x:v>0</x:v>
      </x:c>
      <x:c r="N25" s="104" t="n">
        <x:v>0</x:v>
      </x:c>
      <x:c r="O25" s="104" t="n">
        <x:v>260</x:v>
      </x:c>
      <x:c r="P25" s="104" t="n">
        <x:v>60</x:v>
      </x:c>
      <x:c r="Q25" s="104" t="s"/>
      <x:c r="R25" s="104" t="s"/>
      <x:c r="S25" s="104" t="s"/>
      <x:c r="T25" s="104" t="s"/>
      <x:c r="U25" s="104" t="s"/>
      <x:c r="V25" s="104" t="s"/>
      <x:c r="W25" s="104" t="s"/>
      <x:c r="X25" s="104" t="n">
        <x:v>3</x:v>
      </x:c>
      <x:c r="Y25" s="104" t="n">
        <x:v>0</x:v>
      </x:c>
      <x:c r="Z25" s="118" t="s"/>
      <x:c r="AA25" s="118" t="s"/>
      <x:c r="AB25" s="118" t="s"/>
      <x:c r="AC25" s="118" t="s"/>
      <x:c r="AD25" s="119" t="s"/>
    </x:row>
    <x:row r="26" spans="1:30" customFormat="1" ht="15" customHeight="1">
      <x:c r="A26" s="112" t="s"/>
      <x:c r="B26" s="28" t="s">
        <x:v>45</x:v>
      </x:c>
      <x:c r="C26" s="104" t="n">
        <x:v>597</x:v>
      </x:c>
      <x:c r="D26" s="104" t="n">
        <x:v>0</x:v>
      </x:c>
      <x:c r="E26" s="104" t="n">
        <x:v>260</x:v>
      </x:c>
      <x:c r="F26" s="104" t="n">
        <x:v>615</x:v>
      </x:c>
      <x:c r="G26" s="104" t="n">
        <x:v>0</x:v>
      </x:c>
      <x:c r="H26" s="104" t="n">
        <x:v>0</x:v>
      </x:c>
      <x:c r="I26" s="104" t="n">
        <x:v>4</x:v>
      </x:c>
      <x:c r="J26" s="104" t="n">
        <x:v>0</x:v>
      </x:c>
      <x:c r="K26" s="104" t="n">
        <x:v>624</x:v>
      </x:c>
      <x:c r="L26" s="104" t="n">
        <x:v>188</x:v>
      </x:c>
      <x:c r="M26" s="104" t="n">
        <x:v>0</x:v>
      </x:c>
      <x:c r="N26" s="104" t="n">
        <x:v>0</x:v>
      </x:c>
      <x:c r="O26" s="104" t="n">
        <x:v>212</x:v>
      </x:c>
      <x:c r="P26" s="104" t="n">
        <x:v>876</x:v>
      </x:c>
      <x:c r="Q26" s="104" t="s"/>
      <x:c r="R26" s="104" t="s"/>
      <x:c r="S26" s="104" t="s"/>
      <x:c r="T26" s="104" t="s"/>
      <x:c r="U26" s="104" t="s"/>
      <x:c r="V26" s="104" t="s"/>
      <x:c r="W26" s="104" t="s"/>
      <x:c r="X26" s="104" t="n">
        <x:v>0</x:v>
      </x:c>
      <x:c r="Y26" s="104" t="n">
        <x:v>0</x:v>
      </x:c>
      <x:c r="Z26" s="118" t="s"/>
      <x:c r="AA26" s="118" t="s"/>
      <x:c r="AB26" s="118" t="s"/>
      <x:c r="AC26" s="118" t="s"/>
      <x:c r="AD26" s="119" t="s"/>
    </x:row>
    <x:row r="27" spans="1:30" customFormat="1" ht="15" customHeight="1" thickBot="1">
      <x:c r="A27" s="112" t="s"/>
      <x:c r="B27" s="120" t="s">
        <x:v>46</x:v>
      </x:c>
      <x:c r="C27" s="121" t="n">
        <x:v>657</x:v>
      </x:c>
      <x:c r="D27" s="127" t="n">
        <x:v>340</x:v>
      </x:c>
      <x:c r="E27" s="127" t="n">
        <x:v>340</x:v>
      </x:c>
      <x:c r="F27" s="127" t="n">
        <x:v>724</x:v>
      </x:c>
      <x:c r="G27" s="127" t="n">
        <x:v>15</x:v>
      </x:c>
      <x:c r="H27" s="127" t="n">
        <x:v>0</x:v>
      </x:c>
      <x:c r="I27" s="127" t="n">
        <x:v>4</x:v>
      </x:c>
      <x:c r="J27" s="127" t="n">
        <x:v>0</x:v>
      </x:c>
      <x:c r="K27" s="127" t="n">
        <x:v>636</x:v>
      </x:c>
      <x:c r="L27" s="127" t="n">
        <x:v>188</x:v>
      </x:c>
      <x:c r="M27" s="127" t="n">
        <x:v>0</x:v>
      </x:c>
      <x:c r="N27" s="127" t="n">
        <x:v>0</x:v>
      </x:c>
      <x:c r="O27" s="127" t="n">
        <x:v>472</x:v>
      </x:c>
      <x:c r="P27" s="127" t="n">
        <x:v>936</x:v>
      </x:c>
      <x:c r="Q27" s="127" t="s"/>
      <x:c r="R27" s="127" t="s"/>
      <x:c r="S27" s="127" t="s"/>
      <x:c r="T27" s="127" t="s"/>
      <x:c r="U27" s="127" t="s"/>
      <x:c r="V27" s="127" t="s"/>
      <x:c r="W27" s="127" t="s"/>
      <x:c r="X27" s="128">
        <x:f>SUM(X25:X26)</x:f>
      </x:c>
      <x:c r="Y27" s="128">
        <x:f>SUM(Y25:Y26)</x:f>
      </x:c>
      <x:c r="Z27" s="119" t="s"/>
      <x:c r="AB27" s="119" t="s"/>
      <x:c r="AC27" s="119" t="s"/>
      <x:c r="AD27" s="119" t="s"/>
    </x:row>
    <x:row r="28" spans="1:30" customFormat="1" ht="15" customHeight="1" thickTop="1">
      <x:c r="A28" s="112" t="s"/>
      <x:c r="B28" s="28" t="s">
        <x:v>47</x:v>
      </x:c>
      <x:c r="C28" s="104" t="n">
        <x:v>491</x:v>
      </x:c>
      <x:c r="D28" s="104" t="n">
        <x:v>795</x:v>
      </x:c>
      <x:c r="E28" s="104" t="n">
        <x:v>467</x:v>
      </x:c>
      <x:c r="F28" s="104" t="n">
        <x:v>413</x:v>
      </x:c>
      <x:c r="G28" s="104" t="n">
        <x:v>499</x:v>
      </x:c>
      <x:c r="H28" s="104" t="n">
        <x:v>445</x:v>
      </x:c>
      <x:c r="I28" s="104" t="n">
        <x:v>523</x:v>
      </x:c>
      <x:c r="J28" s="104" t="n">
        <x:v>486</x:v>
      </x:c>
      <x:c r="K28" s="104" t="n">
        <x:v>470</x:v>
      </x:c>
      <x:c r="L28" s="104" t="n">
        <x:v>447</x:v>
      </x:c>
      <x:c r="M28" s="104" t="n">
        <x:v>513</x:v>
      </x:c>
      <x:c r="N28" s="104" t="n">
        <x:v>523</x:v>
      </x:c>
      <x:c r="O28" s="104" t="n">
        <x:v>475</x:v>
      </x:c>
      <x:c r="P28" s="104" t="n">
        <x:v>332</x:v>
      </x:c>
      <x:c r="Q28" s="104" t="s"/>
      <x:c r="R28" s="104" t="s"/>
      <x:c r="S28" s="104" t="s"/>
      <x:c r="T28" s="104" t="s"/>
      <x:c r="U28" s="104" t="s"/>
      <x:c r="V28" s="104" t="s"/>
      <x:c r="W28" s="104" t="s"/>
      <x:c r="X28" s="104" t="n">
        <x:v>50</x:v>
      </x:c>
      <x:c r="Y28" s="104" t="n">
        <x:v>132</x:v>
      </x:c>
      <x:c r="Z28" s="118" t="s"/>
      <x:c r="AA28" s="118" t="s"/>
      <x:c r="AB28" s="118" t="s"/>
      <x:c r="AC28" s="118" t="s"/>
      <x:c r="AD28" s="119" t="s"/>
    </x:row>
    <x:row r="29" spans="1:30" customFormat="1" ht="15" customHeight="1">
      <x:c r="A29" s="112" t="s"/>
      <x:c r="B29" s="28" t="s">
        <x:v>48</x:v>
      </x:c>
      <x:c r="C29" s="104" t="n">
        <x:v>542</x:v>
      </x:c>
      <x:c r="D29" s="104" t="n">
        <x:v>886</x:v>
      </x:c>
      <x:c r="E29" s="104" t="n">
        <x:v>404</x:v>
      </x:c>
      <x:c r="F29" s="104" t="n">
        <x:v>407</x:v>
      </x:c>
      <x:c r="G29" s="104" t="n">
        <x:v>701</x:v>
      </x:c>
      <x:c r="H29" s="104" t="n">
        <x:v>399</x:v>
      </x:c>
      <x:c r="I29" s="104" t="n">
        <x:v>469</x:v>
      </x:c>
      <x:c r="J29" s="104" t="n">
        <x:v>1209</x:v>
      </x:c>
      <x:c r="K29" s="104" t="n">
        <x:v>536</x:v>
      </x:c>
      <x:c r="L29" s="104" t="n">
        <x:v>477</x:v>
      </x:c>
      <x:c r="M29" s="104" t="n">
        <x:v>742</x:v>
      </x:c>
      <x:c r="N29" s="104" t="n">
        <x:v>510</x:v>
      </x:c>
      <x:c r="O29" s="104" t="n">
        <x:v>2426</x:v>
      </x:c>
      <x:c r="P29" s="104" t="n">
        <x:v>531</x:v>
      </x:c>
      <x:c r="Q29" s="104" t="s"/>
      <x:c r="R29" s="104" t="s"/>
      <x:c r="S29" s="104" t="s"/>
      <x:c r="T29" s="104" t="s"/>
      <x:c r="U29" s="104" t="s"/>
      <x:c r="V29" s="104" t="s"/>
      <x:c r="W29" s="104" t="s"/>
      <x:c r="X29" s="104" t="n">
        <x:v>25</x:v>
      </x:c>
      <x:c r="Y29" s="104" t="n">
        <x:v>166</x:v>
      </x:c>
      <x:c r="Z29" s="118" t="s"/>
      <x:c r="AA29" s="118" t="s"/>
      <x:c r="AB29" s="118" t="s"/>
      <x:c r="AC29" s="118" t="s"/>
      <x:c r="AD29" s="119" t="s"/>
    </x:row>
    <x:row r="30" spans="1:30" customFormat="1" ht="15" customHeight="1" thickBot="1">
      <x:c r="A30" s="112" t="s"/>
      <x:c r="B30" s="120" t="s">
        <x:v>49</x:v>
      </x:c>
      <x:c r="C30" s="121" t="n">
        <x:v>1033</x:v>
      </x:c>
      <x:c r="D30" s="121" t="n">
        <x:v>1681</x:v>
      </x:c>
      <x:c r="E30" s="121" t="n">
        <x:v>871</x:v>
      </x:c>
      <x:c r="F30" s="121" t="n">
        <x:v>820</x:v>
      </x:c>
      <x:c r="G30" s="121" t="n">
        <x:v>1200</x:v>
      </x:c>
      <x:c r="H30" s="121" t="n">
        <x:v>844</x:v>
      </x:c>
      <x:c r="I30" s="121" t="n">
        <x:v>992</x:v>
      </x:c>
      <x:c r="J30" s="121" t="n">
        <x:v>1695</x:v>
      </x:c>
      <x:c r="K30" s="121" t="n">
        <x:v>1006</x:v>
      </x:c>
      <x:c r="L30" s="121" t="n">
        <x:v>924</x:v>
      </x:c>
      <x:c r="M30" s="121" t="n">
        <x:v>1255</x:v>
      </x:c>
      <x:c r="N30" s="121" t="n">
        <x:v>1033</x:v>
      </x:c>
      <x:c r="O30" s="121" t="n">
        <x:v>2901</x:v>
      </x:c>
      <x:c r="P30" s="121" t="n">
        <x:v>863</x:v>
      </x:c>
      <x:c r="Q30" s="121" t="s"/>
      <x:c r="R30" s="121" t="s"/>
      <x:c r="S30" s="121" t="s"/>
      <x:c r="T30" s="121" t="s"/>
      <x:c r="U30" s="121" t="s"/>
      <x:c r="V30" s="121" t="s"/>
      <x:c r="W30" s="127" t="s"/>
      <x:c r="X30" s="128">
        <x:f>SUM(X28:X29)</x:f>
      </x:c>
      <x:c r="Y30" s="128">
        <x:f>SUM(Y28:Y29)</x:f>
      </x:c>
      <x:c r="Z30" s="119" t="s"/>
      <x:c r="AB30" s="119" t="s"/>
      <x:c r="AC30" s="119" t="s"/>
      <x:c r="AD30" s="119" t="s"/>
    </x:row>
    <x:row r="31" spans="1:30" customFormat="1" ht="15" customHeight="1" thickTop="1">
      <x:c r="A31" s="112" t="s"/>
      <x:c r="B31" s="123" t="s">
        <x:v>50</x:v>
      </x:c>
      <x:c r="C31" s="104" t="n">
        <x:v>1033</x:v>
      </x:c>
      <x:c r="D31" s="104" t="n">
        <x:v>1681</x:v>
      </x:c>
      <x:c r="E31" s="104" t="n">
        <x:v>871</x:v>
      </x:c>
      <x:c r="F31" s="104" t="n">
        <x:v>820</x:v>
      </x:c>
      <x:c r="G31" s="104" t="n">
        <x:v>1200</x:v>
      </x:c>
      <x:c r="H31" s="104" t="n">
        <x:v>844</x:v>
      </x:c>
      <x:c r="I31" s="104" t="n">
        <x:v>992</x:v>
      </x:c>
      <x:c r="J31" s="104" t="n">
        <x:v>1695</x:v>
      </x:c>
      <x:c r="K31" s="104" t="n">
        <x:v>1006</x:v>
      </x:c>
      <x:c r="L31" s="104" t="n">
        <x:v>924</x:v>
      </x:c>
      <x:c r="M31" s="104" t="n">
        <x:v>1255</x:v>
      </x:c>
      <x:c r="N31" s="104" t="n">
        <x:v>1033</x:v>
      </x:c>
      <x:c r="O31" s="104" t="n">
        <x:v>2901</x:v>
      </x:c>
      <x:c r="P31" s="104" t="n">
        <x:v>863</x:v>
      </x:c>
      <x:c r="Q31" s="104" t="s"/>
      <x:c r="R31" s="104" t="s"/>
      <x:c r="S31" s="104" t="s"/>
      <x:c r="T31" s="104" t="s"/>
      <x:c r="U31" s="104" t="s"/>
      <x:c r="V31" s="104" t="s"/>
      <x:c r="W31" s="104" t="s"/>
      <x:c r="X31" s="104">
        <x:f>X30-X32</x:f>
      </x:c>
      <x:c r="Y31" s="104">
        <x:f>Y30-Y32</x:f>
      </x:c>
      <x:c r="Z31" s="118" t="s"/>
      <x:c r="AB31" s="119" t="s"/>
      <x:c r="AC31" s="119" t="s"/>
      <x:c r="AD31" s="119" t="s"/>
    </x:row>
    <x:row r="32" spans="1:30" customFormat="1" ht="15" customHeight="1">
      <x:c r="A32" s="112" t="s"/>
      <x:c r="B32" s="28" t="s">
        <x:v>51</x:v>
      </x:c>
      <x:c r="C32" s="104" t="s"/>
      <x:c r="D32" s="104" t="s"/>
      <x:c r="E32" s="104" t="s"/>
      <x:c r="F32" s="104" t="s"/>
      <x:c r="G32" s="104" t="s"/>
      <x:c r="H32" s="104" t="s"/>
      <x:c r="I32" s="104" t="s"/>
      <x:c r="J32" s="104" t="s"/>
      <x:c r="K32" s="104" t="s"/>
      <x:c r="L32" s="104" t="s"/>
      <x:c r="M32" s="104" t="s"/>
      <x:c r="N32" s="104" t="s"/>
      <x:c r="O32" s="104" t="s"/>
      <x:c r="P32" s="104" t="s"/>
      <x:c r="Q32" s="104" t="s"/>
      <x:c r="R32" s="104" t="s"/>
      <x:c r="S32" s="104" t="s"/>
      <x:c r="T32" s="104" t="s"/>
      <x:c r="U32" s="104" t="s"/>
      <x:c r="V32" s="104" t="s"/>
      <x:c r="W32" s="104" t="s"/>
      <x:c r="X32" s="104" t="n">
        <x:v>10</x:v>
      </x:c>
      <x:c r="Y32" s="104" t="n">
        <x:v>30</x:v>
      </x:c>
      <x:c r="Z32" s="118" t="s"/>
      <x:c r="AA32" s="118" t="s"/>
      <x:c r="AB32" s="118" t="s"/>
      <x:c r="AC32" s="118" t="s"/>
      <x:c r="AD32" s="119" t="s"/>
    </x:row>
    <x:row r="33" spans="1:30" customFormat="1" ht="15" customHeight="1">
      <x:c r="A33" s="112" t="s"/>
      <x:c r="B33" s="28" t="s">
        <x:v>52</x:v>
      </x:c>
      <x:c r="C33" s="104" t="n">
        <x:v>192</x:v>
      </x:c>
      <x:c r="D33" s="104" t="n">
        <x:v>0</x:v>
      </x:c>
      <x:c r="E33" s="104" t="n">
        <x:v>800</x:v>
      </x:c>
      <x:c r="F33" s="104" t="n">
        <x:v>3712</x:v>
      </x:c>
      <x:c r="G33" s="104" t="n">
        <x:v>1760</x:v>
      </x:c>
      <x:c r="H33" s="104" t="n">
        <x:v>2480</x:v>
      </x:c>
      <x:c r="I33" s="104" t="n">
        <x:v>0</x:v>
      </x:c>
      <x:c r="J33" s="104" t="n">
        <x:v>2792</x:v>
      </x:c>
      <x:c r="K33" s="104" t="n">
        <x:v>5664</x:v>
      </x:c>
      <x:c r="L33" s="104" t="n">
        <x:v>0</x:v>
      </x:c>
      <x:c r="M33" s="104" t="n">
        <x:v>2272</x:v>
      </x:c>
      <x:c r="N33" s="104" t="n">
        <x:v>600</x:v>
      </x:c>
      <x:c r="O33" s="104" t="n">
        <x:v>3128</x:v>
      </x:c>
      <x:c r="P33" s="104" t="n">
        <x:v>8592</x:v>
      </x:c>
      <x:c r="Q33" s="104" t="s"/>
      <x:c r="R33" s="104" t="s"/>
      <x:c r="S33" s="104" t="s"/>
      <x:c r="T33" s="104" t="s"/>
      <x:c r="U33" s="104" t="s"/>
      <x:c r="V33" s="104" t="s"/>
      <x:c r="W33" s="104" t="s"/>
      <x:c r="X33" s="104" t="n">
        <x:v>0</x:v>
      </x:c>
      <x:c r="Y33" s="104" t="n">
        <x:v>0</x:v>
      </x:c>
      <x:c r="Z33" s="118" t="s"/>
      <x:c r="AA33" s="118" t="s"/>
      <x:c r="AB33" s="118" t="s"/>
      <x:c r="AC33" s="118" t="s"/>
      <x:c r="AD33" s="119" t="s"/>
    </x:row>
    <x:row r="34" spans="1:30" customFormat="1" ht="15" customHeight="1">
      <x:c r="A34" s="112" t="s"/>
      <x:c r="B34" s="28" t="s">
        <x:v>53</x:v>
      </x:c>
      <x:c r="C34" s="104" t="n">
        <x:v>3344</x:v>
      </x:c>
      <x:c r="D34" s="104" t="n">
        <x:v>1440</x:v>
      </x:c>
      <x:c r="E34" s="104" t="n">
        <x:v>256</x:v>
      </x:c>
      <x:c r="F34" s="104" t="n">
        <x:v>6368</x:v>
      </x:c>
      <x:c r="G34" s="104" t="n">
        <x:v>2784</x:v>
      </x:c>
      <x:c r="H34" s="104" t="n">
        <x:v>4272</x:v>
      </x:c>
      <x:c r="I34" s="104" t="n">
        <x:v>1440</x:v>
      </x:c>
      <x:c r="J34" s="104" t="n">
        <x:v>1816</x:v>
      </x:c>
      <x:c r="K34" s="104" t="n">
        <x:v>5208</x:v>
      </x:c>
      <x:c r="L34" s="104" t="n">
        <x:v>2432</x:v>
      </x:c>
      <x:c r="M34" s="104" t="n">
        <x:v>3856</x:v>
      </x:c>
      <x:c r="N34" s="104" t="n">
        <x:v>3728</x:v>
      </x:c>
      <x:c r="O34" s="104" t="n">
        <x:v>2904</x:v>
      </x:c>
      <x:c r="P34" s="104" t="n">
        <x:v>13568</x:v>
      </x:c>
      <x:c r="Q34" s="104" t="s"/>
      <x:c r="R34" s="104" t="s"/>
      <x:c r="S34" s="104" t="s"/>
      <x:c r="T34" s="104" t="s"/>
      <x:c r="U34" s="104" t="s"/>
      <x:c r="V34" s="104" t="s"/>
      <x:c r="W34" s="104" t="s"/>
      <x:c r="X34" s="104" t="n">
        <x:v>0</x:v>
      </x:c>
      <x:c r="Y34" s="104" t="n">
        <x:v>0</x:v>
      </x:c>
      <x:c r="Z34" s="118" t="s"/>
      <x:c r="AA34" s="118" t="s"/>
      <x:c r="AB34" s="118" t="s"/>
      <x:c r="AC34" s="118" t="s"/>
      <x:c r="AD34" s="119" t="s"/>
    </x:row>
    <x:row r="35" spans="1:30" customFormat="1" ht="15" customHeight="1" thickBot="1">
      <x:c r="A35" s="112" t="s"/>
      <x:c r="B35" s="120" t="s">
        <x:v>54</x:v>
      </x:c>
      <x:c r="C35" s="121" t="n">
        <x:v>3536</x:v>
      </x:c>
      <x:c r="D35" s="127" t="n">
        <x:v>1440</x:v>
      </x:c>
      <x:c r="E35" s="127" t="n">
        <x:v>1056</x:v>
      </x:c>
      <x:c r="F35" s="127" t="n">
        <x:v>10080</x:v>
      </x:c>
      <x:c r="G35" s="127" t="n">
        <x:v>4544</x:v>
      </x:c>
      <x:c r="H35" s="127" t="n">
        <x:v>6752</x:v>
      </x:c>
      <x:c r="I35" s="127" t="n">
        <x:v>1440</x:v>
      </x:c>
      <x:c r="J35" s="127" t="n">
        <x:v>4608</x:v>
      </x:c>
      <x:c r="K35" s="127" t="n">
        <x:v>10872</x:v>
      </x:c>
      <x:c r="L35" s="127" t="n">
        <x:v>2432</x:v>
      </x:c>
      <x:c r="M35" s="127" t="n">
        <x:v>6128</x:v>
      </x:c>
      <x:c r="N35" s="127" t="n">
        <x:v>4328</x:v>
      </x:c>
      <x:c r="O35" s="127" t="n">
        <x:v>6032</x:v>
      </x:c>
      <x:c r="P35" s="127" t="n">
        <x:v>22160</x:v>
      </x:c>
      <x:c r="Q35" s="127" t="s"/>
      <x:c r="R35" s="127" t="s"/>
      <x:c r="S35" s="127" t="s"/>
      <x:c r="T35" s="127" t="s"/>
      <x:c r="U35" s="127" t="s"/>
      <x:c r="V35" s="127" t="s"/>
      <x:c r="W35" s="127" t="s"/>
      <x:c r="X35" s="128">
        <x:f>SUM(X33:X34)</x:f>
      </x:c>
      <x:c r="Y35" s="128">
        <x:f>SUM(Y33:Y34)</x:f>
      </x:c>
      <x:c r="Z35" s="119" t="s"/>
      <x:c r="AB35" s="119" t="s"/>
      <x:c r="AC35" s="119" t="s"/>
      <x:c r="AD35" s="119" t="s"/>
    </x:row>
    <x:row r="36" spans="1:30" customFormat="1" ht="15" customHeight="1" thickTop="1">
      <x:c r="A36" s="112" t="s"/>
      <x:c r="B36" s="28" t="s">
        <x:v>55</x:v>
      </x:c>
      <x:c r="C36" s="104" t="n">
        <x:v>840</x:v>
      </x:c>
      <x:c r="D36" s="104" t="n">
        <x:v>1340</x:v>
      </x:c>
      <x:c r="E36" s="104" t="n">
        <x:v>1240</x:v>
      </x:c>
      <x:c r="F36" s="104" t="n">
        <x:v>0</x:v>
      </x:c>
      <x:c r="G36" s="104" t="n">
        <x:v>0</x:v>
      </x:c>
      <x:c r="H36" s="104" t="n">
        <x:v>216</x:v>
      </x:c>
      <x:c r="I36" s="104" t="n">
        <x:v>1790</x:v>
      </x:c>
      <x:c r="J36" s="104" t="n">
        <x:v>4020</x:v>
      </x:c>
      <x:c r="K36" s="104" t="n">
        <x:v>1784</x:v>
      </x:c>
      <x:c r="L36" s="104" t="n">
        <x:v>140</x:v>
      </x:c>
      <x:c r="M36" s="104" t="n">
        <x:v>0</x:v>
      </x:c>
      <x:c r="N36" s="104" t="n">
        <x:v>1805</x:v>
      </x:c>
      <x:c r="O36" s="104" t="n">
        <x:v>715</x:v>
      </x:c>
      <x:c r="P36" s="104" t="n">
        <x:v>1380</x:v>
      </x:c>
      <x:c r="Q36" s="104" t="s"/>
      <x:c r="R36" s="104" t="s"/>
      <x:c r="S36" s="104" t="s"/>
      <x:c r="T36" s="104" t="s"/>
      <x:c r="U36" s="104" t="s"/>
      <x:c r="V36" s="104" t="s"/>
      <x:c r="W36" s="104" t="s"/>
      <x:c r="X36" s="104" t="n">
        <x:v>0</x:v>
      </x:c>
      <x:c r="Y36" s="104" t="n">
        <x:v>0</x:v>
      </x:c>
      <x:c r="Z36" s="118" t="s"/>
      <x:c r="AA36" s="118" t="s"/>
      <x:c r="AB36" s="118" t="s"/>
      <x:c r="AC36" s="118" t="s"/>
      <x:c r="AD36" s="119" t="s"/>
    </x:row>
    <x:row r="37" spans="1:30" customFormat="1" ht="15" customHeight="1">
      <x:c r="A37" s="112" t="s"/>
      <x:c r="B37" s="28" t="s">
        <x:v>56</x:v>
      </x:c>
      <x:c r="C37" s="104" t="n">
        <x:v>1124</x:v>
      </x:c>
      <x:c r="D37" s="104" t="n">
        <x:v>1870</x:v>
      </x:c>
      <x:c r="E37" s="104" t="n">
        <x:v>6332</x:v>
      </x:c>
      <x:c r="F37" s="104" t="n">
        <x:v>3405</x:v>
      </x:c>
      <x:c r="G37" s="104" t="n">
        <x:v>3212</x:v>
      </x:c>
      <x:c r="H37" s="104" t="n">
        <x:v>3966</x:v>
      </x:c>
      <x:c r="I37" s="104" t="n">
        <x:v>4058</x:v>
      </x:c>
      <x:c r="J37" s="104" t="n">
        <x:v>600</x:v>
      </x:c>
      <x:c r="K37" s="104" t="n">
        <x:v>6236</x:v>
      </x:c>
      <x:c r="L37" s="104" t="n">
        <x:v>4156</x:v>
      </x:c>
      <x:c r="M37" s="104" t="n">
        <x:v>460</x:v>
      </x:c>
      <x:c r="N37" s="104" t="n">
        <x:v>630</x:v>
      </x:c>
      <x:c r="O37" s="104" t="n">
        <x:v>977</x:v>
      </x:c>
      <x:c r="P37" s="104" t="n">
        <x:v>4600</x:v>
      </x:c>
      <x:c r="Q37" s="104" t="s"/>
      <x:c r="R37" s="104" t="s"/>
      <x:c r="S37" s="104" t="s"/>
      <x:c r="T37" s="104" t="s"/>
      <x:c r="U37" s="104" t="s"/>
      <x:c r="V37" s="104" t="s"/>
      <x:c r="W37" s="104" t="s"/>
      <x:c r="X37" s="104" t="n">
        <x:v>0</x:v>
      </x:c>
      <x:c r="Y37" s="104" t="n">
        <x:v>0</x:v>
      </x:c>
      <x:c r="Z37" s="118" t="s"/>
      <x:c r="AA37" s="118" t="s"/>
      <x:c r="AB37" s="118" t="s"/>
      <x:c r="AC37" s="118" t="s"/>
      <x:c r="AD37" s="119" t="s"/>
    </x:row>
    <x:row r="38" spans="1:30" customFormat="1" ht="15" customHeight="1" thickBot="1">
      <x:c r="A38" s="112" t="s"/>
      <x:c r="B38" s="120" t="s">
        <x:v>57</x:v>
      </x:c>
      <x:c r="C38" s="121" t="n">
        <x:v>1964</x:v>
      </x:c>
      <x:c r="D38" s="127" t="n">
        <x:v>3210</x:v>
      </x:c>
      <x:c r="E38" s="127" t="n">
        <x:v>7572</x:v>
      </x:c>
      <x:c r="F38" s="127" t="n">
        <x:v>3405</x:v>
      </x:c>
      <x:c r="G38" s="127" t="n">
        <x:v>3212</x:v>
      </x:c>
      <x:c r="H38" s="127" t="n">
        <x:v>4182</x:v>
      </x:c>
      <x:c r="I38" s="127" t="n">
        <x:v>5848</x:v>
      </x:c>
      <x:c r="J38" s="127" t="n">
        <x:v>4620</x:v>
      </x:c>
      <x:c r="K38" s="127" t="n">
        <x:v>8020</x:v>
      </x:c>
      <x:c r="L38" s="127" t="n">
        <x:v>4296</x:v>
      </x:c>
      <x:c r="M38" s="127" t="n">
        <x:v>460</x:v>
      </x:c>
      <x:c r="N38" s="127" t="n">
        <x:v>2435</x:v>
      </x:c>
      <x:c r="O38" s="127" t="n">
        <x:v>1692</x:v>
      </x:c>
      <x:c r="P38" s="127" t="n">
        <x:v>5980</x:v>
      </x:c>
      <x:c r="Q38" s="127" t="s"/>
      <x:c r="R38" s="127" t="s"/>
      <x:c r="S38" s="127" t="s"/>
      <x:c r="T38" s="127" t="s"/>
      <x:c r="U38" s="127" t="s"/>
      <x:c r="V38" s="127" t="s"/>
      <x:c r="W38" s="127" t="s"/>
      <x:c r="X38" s="128">
        <x:f>SUM(X36:X37)</x:f>
      </x:c>
      <x:c r="Y38" s="128">
        <x:f>SUM(Y36:Y37)</x:f>
      </x:c>
      <x:c r="Z38" s="119" t="s"/>
      <x:c r="AB38" s="119" t="s"/>
      <x:c r="AC38" s="119" t="s"/>
      <x:c r="AD38" s="119" t="s"/>
    </x:row>
    <x:row r="39" spans="1:30" customFormat="1" ht="15" customHeight="1" thickTop="1">
      <x:c r="A39" s="112" t="s"/>
      <x:c r="B39" s="28" t="s">
        <x:v>58</x:v>
      </x:c>
      <x:c r="C39" s="104" t="n">
        <x:v>0</x:v>
      </x:c>
      <x:c r="D39" s="104" t="n">
        <x:v>0</x:v>
      </x:c>
      <x:c r="E39" s="104" t="n">
        <x:v>0</x:v>
      </x:c>
      <x:c r="F39" s="104" t="n">
        <x:v>0</x:v>
      </x:c>
      <x:c r="G39" s="104" t="n">
        <x:v>0</x:v>
      </x:c>
      <x:c r="H39" s="104" t="n">
        <x:v>0</x:v>
      </x:c>
      <x:c r="I39" s="104" t="n">
        <x:v>0</x:v>
      </x:c>
      <x:c r="J39" s="104" t="n">
        <x:v>0</x:v>
      </x:c>
      <x:c r="K39" s="104" t="n">
        <x:v>0</x:v>
      </x:c>
      <x:c r="L39" s="104" t="n">
        <x:v>0</x:v>
      </x:c>
      <x:c r="M39" s="104" t="n">
        <x:v>824</x:v>
      </x:c>
      <x:c r="N39" s="104" t="n">
        <x:v>0</x:v>
      </x:c>
      <x:c r="O39" s="104" t="n">
        <x:v>2460</x:v>
      </x:c>
      <x:c r="P39" s="104" t="n">
        <x:v>0</x:v>
      </x:c>
      <x:c r="Q39" s="104" t="s"/>
      <x:c r="R39" s="104" t="s"/>
      <x:c r="S39" s="104" t="s"/>
      <x:c r="T39" s="104" t="s"/>
      <x:c r="U39" s="104" t="s"/>
      <x:c r="V39" s="104" t="s"/>
      <x:c r="W39" s="104" t="s"/>
      <x:c r="X39" s="104" t="n">
        <x:v>0</x:v>
      </x:c>
      <x:c r="Y39" s="104" t="n">
        <x:v>0</x:v>
      </x:c>
      <x:c r="Z39" s="118" t="s"/>
      <x:c r="AA39" s="118" t="s"/>
      <x:c r="AB39" s="118" t="s"/>
      <x:c r="AC39" s="118" t="s"/>
      <x:c r="AD39" s="119" t="s"/>
    </x:row>
    <x:row r="40" spans="1:30" customFormat="1" ht="15" customHeight="1">
      <x:c r="A40" s="112" t="s"/>
      <x:c r="B40" s="28" t="s">
        <x:v>59</x:v>
      </x:c>
      <x:c r="C40" s="104" t="n">
        <x:v>0</x:v>
      </x:c>
      <x:c r="D40" s="104" t="n">
        <x:v>0</x:v>
      </x:c>
      <x:c r="E40" s="104" t="n">
        <x:v>600</x:v>
      </x:c>
      <x:c r="F40" s="104" t="n">
        <x:v>3200</x:v>
      </x:c>
      <x:c r="G40" s="104" t="n">
        <x:v>0</x:v>
      </x:c>
      <x:c r="H40" s="104" t="n">
        <x:v>3380</x:v>
      </x:c>
      <x:c r="I40" s="104" t="n">
        <x:v>2680</x:v>
      </x:c>
      <x:c r="J40" s="104" t="n">
        <x:v>1800</x:v>
      </x:c>
      <x:c r="K40" s="104" t="n">
        <x:v>5092</x:v>
      </x:c>
      <x:c r="L40" s="104" t="n">
        <x:v>0</x:v>
      </x:c>
      <x:c r="M40" s="104" t="n">
        <x:v>0</x:v>
      </x:c>
      <x:c r="N40" s="104" t="n">
        <x:v>0</x:v>
      </x:c>
      <x:c r="O40" s="104" t="n">
        <x:v>1600</x:v>
      </x:c>
      <x:c r="P40" s="104" t="n">
        <x:v>972</x:v>
      </x:c>
      <x:c r="Q40" s="104" t="s"/>
      <x:c r="R40" s="104" t="s"/>
      <x:c r="S40" s="104" t="s"/>
      <x:c r="T40" s="104" t="s"/>
      <x:c r="U40" s="104" t="s"/>
      <x:c r="V40" s="104" t="s"/>
      <x:c r="W40" s="104" t="s"/>
      <x:c r="X40" s="104" t="n">
        <x:v>0</x:v>
      </x:c>
      <x:c r="Y40" s="104" t="n">
        <x:v>725</x:v>
      </x:c>
      <x:c r="Z40" s="118" t="s"/>
      <x:c r="AA40" s="118" t="s"/>
      <x:c r="AB40" s="118" t="s"/>
      <x:c r="AC40" s="118" t="s"/>
      <x:c r="AD40" s="119" t="s"/>
    </x:row>
    <x:row r="41" spans="1:30" customFormat="1" ht="15" customHeight="1" thickBot="1">
      <x:c r="A41" s="112" t="s"/>
      <x:c r="B41" s="120" t="s">
        <x:v>60</x:v>
      </x:c>
      <x:c r="C41" s="121" t="n">
        <x:v>0</x:v>
      </x:c>
      <x:c r="D41" s="127" t="n">
        <x:v>0</x:v>
      </x:c>
      <x:c r="E41" s="127" t="n">
        <x:v>600</x:v>
      </x:c>
      <x:c r="F41" s="127" t="n">
        <x:v>3200</x:v>
      </x:c>
      <x:c r="G41" s="127" t="n">
        <x:v>0</x:v>
      </x:c>
      <x:c r="H41" s="127" t="n">
        <x:v>3380</x:v>
      </x:c>
      <x:c r="I41" s="127" t="n">
        <x:v>2680</x:v>
      </x:c>
      <x:c r="J41" s="127" t="n">
        <x:v>1800</x:v>
      </x:c>
      <x:c r="K41" s="127" t="n">
        <x:v>5092</x:v>
      </x:c>
      <x:c r="L41" s="127" t="n">
        <x:v>0</x:v>
      </x:c>
      <x:c r="M41" s="127" t="n">
        <x:v>824</x:v>
      </x:c>
      <x:c r="N41" s="127" t="n">
        <x:v>0</x:v>
      </x:c>
      <x:c r="O41" s="127" t="n">
        <x:v>4060</x:v>
      </x:c>
      <x:c r="P41" s="127" t="n">
        <x:v>972</x:v>
      </x:c>
      <x:c r="Q41" s="127" t="s"/>
      <x:c r="R41" s="127" t="s"/>
      <x:c r="S41" s="127" t="s"/>
      <x:c r="T41" s="127" t="s"/>
      <x:c r="U41" s="127" t="s"/>
      <x:c r="V41" s="127" t="s"/>
      <x:c r="W41" s="127" t="s"/>
      <x:c r="X41" s="128">
        <x:f>SUM(X39+X40)</x:f>
      </x:c>
      <x:c r="Y41" s="127">
        <x:f>SUM(Y39+Y40)</x:f>
      </x:c>
      <x:c r="Z41" s="119" t="s"/>
      <x:c r="AB41" s="119" t="s"/>
      <x:c r="AC41" s="119" t="s"/>
      <x:c r="AD41" s="119" t="s"/>
    </x:row>
    <x:row r="42" spans="1:30" customFormat="1" ht="15" customHeight="1" thickTop="1">
      <x:c r="A42" s="112" t="s"/>
      <x:c r="B42" s="28" t="s">
        <x:v>61</x:v>
      </x:c>
      <x:c r="C42" s="104" t="n">
        <x:v>2787</x:v>
      </x:c>
      <x:c r="D42" s="104" t="n">
        <x:v>2361</x:v>
      </x:c>
      <x:c r="E42" s="104" t="n">
        <x:v>7572</x:v>
      </x:c>
      <x:c r="F42" s="104" t="n">
        <x:v>3596</x:v>
      </x:c>
      <x:c r="G42" s="104" t="n">
        <x:v>5122</x:v>
      </x:c>
      <x:c r="H42" s="104" t="n">
        <x:v>2686</x:v>
      </x:c>
      <x:c r="I42" s="104" t="n">
        <x:v>3516</x:v>
      </x:c>
      <x:c r="J42" s="104" t="n">
        <x:v>6850</x:v>
      </x:c>
      <x:c r="K42" s="104" t="n">
        <x:v>3979</x:v>
      </x:c>
      <x:c r="L42" s="104" t="n">
        <x:v>4406</x:v>
      </x:c>
      <x:c r="M42" s="104" t="n">
        <x:v>5282</x:v>
      </x:c>
      <x:c r="N42" s="104" t="n">
        <x:v>2807</x:v>
      </x:c>
      <x:c r="O42" s="104" t="n">
        <x:v>3522</x:v>
      </x:c>
      <x:c r="P42" s="104" t="n">
        <x:v>3942</x:v>
      </x:c>
      <x:c r="Q42" s="104" t="s"/>
      <x:c r="R42" s="104" t="s"/>
      <x:c r="S42" s="104" t="s"/>
      <x:c r="T42" s="104" t="s"/>
      <x:c r="U42" s="104" t="s"/>
      <x:c r="V42" s="104" t="s"/>
      <x:c r="W42" s="104" t="s"/>
      <x:c r="X42" s="104" t="n">
        <x:v>108</x:v>
      </x:c>
      <x:c r="Y42" s="104" t="n">
        <x:v>877</x:v>
      </x:c>
      <x:c r="Z42" s="118" t="s"/>
      <x:c r="AA42" s="118" t="s"/>
      <x:c r="AB42" s="118" t="s"/>
      <x:c r="AC42" s="118" t="s"/>
      <x:c r="AD42" s="119" t="s"/>
    </x:row>
    <x:row r="43" spans="1:30" customFormat="1" ht="15" customHeight="1" thickBot="1">
      <x:c r="A43" s="112" t="s"/>
      <x:c r="B43" s="28" t="s">
        <x:v>62</x:v>
      </x:c>
      <x:c r="C43" s="104" t="n">
        <x:v>6058</x:v>
      </x:c>
      <x:c r="D43" s="104" t="n">
        <x:v>3452</x:v>
      </x:c>
      <x:c r="E43" s="104" t="n">
        <x:v>13298</x:v>
      </x:c>
      <x:c r="F43" s="104" t="n">
        <x:v>3842</x:v>
      </x:c>
      <x:c r="G43" s="104" t="n">
        <x:v>10969</x:v>
      </x:c>
      <x:c r="H43" s="104" t="n">
        <x:v>4045</x:v>
      </x:c>
      <x:c r="I43" s="104" t="n">
        <x:v>2065</x:v>
      </x:c>
      <x:c r="J43" s="104" t="n">
        <x:v>8666</x:v>
      </x:c>
      <x:c r="K43" s="104" t="n">
        <x:v>8554</x:v>
      </x:c>
      <x:c r="L43" s="104" t="n">
        <x:v>1790</x:v>
      </x:c>
      <x:c r="M43" s="104" t="n">
        <x:v>17536</x:v>
      </x:c>
      <x:c r="N43" s="104" t="n">
        <x:v>7275</x:v>
      </x:c>
      <x:c r="O43" s="104" t="n">
        <x:v>4543</x:v>
      </x:c>
      <x:c r="P43" s="104" t="n">
        <x:v>4265</x:v>
      </x:c>
      <x:c r="Q43" s="104" t="s"/>
      <x:c r="R43" s="104" t="s"/>
      <x:c r="S43" s="104" t="s"/>
      <x:c r="T43" s="104" t="s"/>
      <x:c r="U43" s="104" t="s"/>
      <x:c r="V43" s="104" t="s"/>
      <x:c r="W43" s="104" t="s"/>
      <x:c r="X43" s="104" t="n">
        <x:v>445</x:v>
      </x:c>
      <x:c r="Y43" s="104" t="n">
        <x:v>1062</x:v>
      </x:c>
      <x:c r="Z43" s="118" t="s"/>
      <x:c r="AA43" s="118" t="s"/>
      <x:c r="AB43" s="118" t="s"/>
      <x:c r="AC43" s="118" t="s"/>
      <x:c r="AD43" s="119" t="s"/>
    </x:row>
    <x:row r="44" spans="1:30" customFormat="1" ht="15" customHeight="1" thickBot="1">
      <x:c r="A44" s="112" t="s"/>
      <x:c r="B44" s="120" t="s">
        <x:v>63</x:v>
      </x:c>
      <x:c r="C44" s="77" t="n">
        <x:v>8845</x:v>
      </x:c>
      <x:c r="D44" s="77" t="n">
        <x:v>5813</x:v>
      </x:c>
      <x:c r="E44" s="77" t="n">
        <x:v>20870</x:v>
      </x:c>
      <x:c r="F44" s="77" t="n">
        <x:v>7438</x:v>
      </x:c>
      <x:c r="G44" s="77" t="n">
        <x:v>16091</x:v>
      </x:c>
      <x:c r="H44" s="77" t="n">
        <x:v>6731</x:v>
      </x:c>
      <x:c r="I44" s="77" t="n">
        <x:v>5581</x:v>
      </x:c>
      <x:c r="J44" s="77" t="n">
        <x:v>15516</x:v>
      </x:c>
      <x:c r="K44" s="77" t="n">
        <x:v>12533</x:v>
      </x:c>
      <x:c r="L44" s="77" t="n">
        <x:v>6196</x:v>
      </x:c>
      <x:c r="M44" s="77" t="n">
        <x:v>22818</x:v>
      </x:c>
      <x:c r="N44" s="77" t="n">
        <x:v>10082</x:v>
      </x:c>
      <x:c r="O44" s="77" t="n">
        <x:v>8065</x:v>
      </x:c>
      <x:c r="P44" s="77" t="n">
        <x:v>8207</x:v>
      </x:c>
      <x:c r="Q44" s="77" t="s"/>
      <x:c r="R44" s="77" t="s"/>
      <x:c r="S44" s="77" t="s"/>
      <x:c r="T44" s="77" t="s"/>
      <x:c r="U44" s="77" t="s"/>
      <x:c r="V44" s="77" t="s"/>
      <x:c r="W44" s="77" t="s"/>
      <x:c r="X44" s="77">
        <x:f>X42+X43</x:f>
      </x:c>
      <x:c r="Y44" s="77">
        <x:f>Y42+Y43</x:f>
      </x:c>
      <x:c r="Z44" s="119" t="s"/>
      <x:c r="AB44" s="119" t="s"/>
      <x:c r="AC44" s="119" t="s"/>
      <x:c r="AD44" s="119" t="s"/>
    </x:row>
    <x:row r="45" spans="1:30" customFormat="1" ht="15" customHeight="1" thickBot="1">
      <x:c r="A45" s="112" t="s"/>
      <x:c r="B45" s="28" t="s">
        <x:v>64</x:v>
      </x:c>
      <x:c r="C45" s="77" t="n">
        <x:v>6132</x:v>
      </x:c>
      <x:c r="D45" s="77" t="n">
        <x:v>5772</x:v>
      </x:c>
      <x:c r="E45" s="77" t="n">
        <x:v>5916</x:v>
      </x:c>
      <x:c r="F45" s="77" t="n">
        <x:v>3781</x:v>
      </x:c>
      <x:c r="G45" s="77" t="n">
        <x:v>4822</x:v>
      </x:c>
      <x:c r="H45" s="77" t="n">
        <x:v>5762</x:v>
      </x:c>
      <x:c r="I45" s="77" t="n">
        <x:v>5107</x:v>
      </x:c>
      <x:c r="J45" s="77" t="n">
        <x:v>5766</x:v>
      </x:c>
      <x:c r="K45" s="77" t="n">
        <x:v>5741</x:v>
      </x:c>
      <x:c r="L45" s="77" t="n">
        <x:v>3766</x:v>
      </x:c>
      <x:c r="M45" s="77" t="n">
        <x:v>5652</x:v>
      </x:c>
      <x:c r="N45" s="77" t="n">
        <x:v>5662</x:v>
      </x:c>
      <x:c r="O45" s="77" t="n">
        <x:v>5016</x:v>
      </x:c>
      <x:c r="P45" s="77" t="n">
        <x:v>5726</x:v>
      </x:c>
      <x:c r="Q45" s="77" t="s"/>
      <x:c r="R45" s="77" t="s"/>
      <x:c r="S45" s="77" t="s"/>
      <x:c r="T45" s="77" t="s"/>
      <x:c r="U45" s="77" t="s"/>
      <x:c r="V45" s="77" t="s"/>
      <x:c r="W45" s="77" t="s"/>
      <x:c r="X45" s="77" t="n">
        <x:v>315</x:v>
      </x:c>
      <x:c r="Y45" s="77" t="n">
        <x:v>2060</x:v>
      </x:c>
      <x:c r="Z45" s="118" t="s"/>
      <x:c r="AA45" s="118" t="s"/>
      <x:c r="AB45" s="118" t="s"/>
      <x:c r="AC45" s="118" t="s"/>
    </x:row>
    <x:row r="46" spans="1:30" customFormat="1" ht="15" customHeight="1">
      <x:c r="A46" s="112" t="s"/>
      <x:c r="B46" s="28" t="s">
        <x:v>65</x:v>
      </x:c>
      <x:c r="C46" s="104" t="s"/>
      <x:c r="D46" s="104" t="s"/>
      <x:c r="E46" s="104" t="s"/>
      <x:c r="F46" s="104" t="s"/>
      <x:c r="G46" s="104" t="s"/>
      <x:c r="H46" s="104" t="s"/>
      <x:c r="I46" s="104" t="s"/>
      <x:c r="J46" s="104" t="s"/>
      <x:c r="K46" s="104" t="s"/>
      <x:c r="L46" s="104" t="s"/>
      <x:c r="M46" s="104" t="s"/>
      <x:c r="N46" s="104" t="s"/>
      <x:c r="O46" s="104" t="s"/>
      <x:c r="P46" s="104" t="s"/>
      <x:c r="Q46" s="104" t="s"/>
      <x:c r="R46" s="104" t="s"/>
      <x:c r="S46" s="104" t="s"/>
      <x:c r="T46" s="104" t="s"/>
      <x:c r="U46" s="104" t="s"/>
      <x:c r="V46" s="104" t="s"/>
      <x:c r="W46" s="104" t="s"/>
      <x:c r="X46" s="104" t="n">
        <x:v>0</x:v>
      </x:c>
      <x:c r="Y46" s="130" t="n">
        <x:v>0</x:v>
      </x:c>
      <x:c r="Z46" s="119" t="s">
        <x:v>66</x:v>
      </x:c>
    </x:row>
    <x:row r="47" spans="1:30" customFormat="1" ht="15" customHeight="1" thickBot="1">
      <x:c r="A47" s="112" t="s"/>
      <x:c r="B47" s="28" t="s">
        <x:v>67</x:v>
      </x:c>
      <x:c r="C47" s="131" t="n">
        <x:v>0</x:v>
      </x:c>
      <x:c r="D47" s="72" t="n">
        <x:v>0</x:v>
      </x:c>
      <x:c r="E47" s="130" t="n">
        <x:v>0</x:v>
      </x:c>
      <x:c r="F47" s="72" t="n">
        <x:v>0</x:v>
      </x:c>
      <x:c r="G47" s="130" t="n">
        <x:v>0</x:v>
      </x:c>
      <x:c r="H47" s="72" t="n">
        <x:v>0</x:v>
      </x:c>
      <x:c r="I47" s="130" t="n">
        <x:v>0</x:v>
      </x:c>
      <x:c r="J47" s="72" t="n">
        <x:v>0</x:v>
      </x:c>
      <x:c r="K47" s="130" t="n">
        <x:v>0</x:v>
      </x:c>
      <x:c r="L47" s="72" t="n">
        <x:v>0</x:v>
      </x:c>
      <x:c r="M47" s="130" t="n">
        <x:v>0</x:v>
      </x:c>
      <x:c r="N47" s="72" t="n">
        <x:v>0</x:v>
      </x:c>
      <x:c r="O47" s="130" t="n">
        <x:v>0</x:v>
      </x:c>
      <x:c r="P47" s="72" t="n">
        <x:v>0</x:v>
      </x:c>
      <x:c r="Q47" s="130" t="s"/>
      <x:c r="R47" s="72" t="s"/>
      <x:c r="S47" s="130" t="s"/>
      <x:c r="T47" s="72" t="s"/>
      <x:c r="U47" s="130" t="s"/>
      <x:c r="V47" s="72" t="s"/>
      <x:c r="W47" s="130" t="s"/>
      <x:c r="X47" s="35" t="n">
        <x:v>0</x:v>
      </x:c>
      <x:c r="Y47" s="130" t="n">
        <x:v>0</x:v>
      </x:c>
    </x:row>
    <x:row r="48" spans="1:30" customFormat="1" ht="15" customHeight="1" thickBot="1">
      <x:c r="A48" s="112" t="s"/>
      <x:c r="B48" s="28" t="s">
        <x:v>68</x:v>
      </x:c>
      <x:c r="C48" s="77" t="n">
        <x:v>55</x:v>
      </x:c>
      <x:c r="D48" s="77" t="n">
        <x:v>75</x:v>
      </x:c>
      <x:c r="E48" s="77" t="n">
        <x:v>81</x:v>
      </x:c>
      <x:c r="F48" s="77" t="n">
        <x:v>1251</x:v>
      </x:c>
      <x:c r="G48" s="77" t="n">
        <x:v>1050</x:v>
      </x:c>
      <x:c r="H48" s="77" t="n">
        <x:v>80</x:v>
      </x:c>
      <x:c r="I48" s="77" t="n">
        <x:v>790</x:v>
      </x:c>
      <x:c r="J48" s="77" t="n">
        <x:v>81</x:v>
      </x:c>
      <x:c r="K48" s="77" t="n">
        <x:v>81</x:v>
      </x:c>
      <x:c r="L48" s="77" t="n">
        <x:v>1031</x:v>
      </x:c>
      <x:c r="M48" s="77" t="n">
        <x:v>80</x:v>
      </x:c>
      <x:c r="N48" s="77" t="n">
        <x:v>75</x:v>
      </x:c>
      <x:c r="O48" s="77" t="n">
        <x:v>791</x:v>
      </x:c>
      <x:c r="P48" s="77" t="n">
        <x:v>81</x:v>
      </x:c>
      <x:c r="Q48" s="77" t="s"/>
      <x:c r="R48" s="77" t="s"/>
      <x:c r="S48" s="77" t="s"/>
      <x:c r="T48" s="77" t="s"/>
      <x:c r="U48" s="77" t="s"/>
      <x:c r="V48" s="77" t="s"/>
      <x:c r="W48" s="77" t="s"/>
      <x:c r="X48" s="77" t="n">
        <x:v>0</x:v>
      </x:c>
      <x:c r="Y48" s="77" t="n">
        <x:v>13</x:v>
      </x:c>
      <x:c r="Z48" s="118" t="s"/>
      <x:c r="AA48" s="118" t="s"/>
      <x:c r="AB48" s="118" t="s"/>
      <x:c r="AC48" s="118" t="s"/>
    </x:row>
    <x:row r="49" spans="1:30" customFormat="1" ht="15" customHeight="1" thickBot="1">
      <x:c r="A49" s="112" t="s"/>
      <x:c r="B49" s="120" t="s">
        <x:v>69</x:v>
      </x:c>
      <x:c r="C49" s="55" t="n">
        <x:v>6187</x:v>
      </x:c>
      <x:c r="D49" s="55" t="n">
        <x:v>5847</x:v>
      </x:c>
      <x:c r="E49" s="132" t="n">
        <x:v>5997</x:v>
      </x:c>
      <x:c r="F49" s="55" t="n">
        <x:v>5032</x:v>
      </x:c>
      <x:c r="G49" s="132" t="n">
        <x:v>5872</x:v>
      </x:c>
      <x:c r="H49" s="55" t="n">
        <x:v>5842</x:v>
      </x:c>
      <x:c r="I49" s="132" t="n">
        <x:v>5897</x:v>
      </x:c>
      <x:c r="J49" s="55" t="n">
        <x:v>5847</x:v>
      </x:c>
      <x:c r="K49" s="132" t="n">
        <x:v>5822</x:v>
      </x:c>
      <x:c r="L49" s="55" t="n">
        <x:v>4797</x:v>
      </x:c>
      <x:c r="M49" s="132" t="n">
        <x:v>5732</x:v>
      </x:c>
      <x:c r="N49" s="55" t="n">
        <x:v>5737</x:v>
      </x:c>
      <x:c r="O49" s="132" t="n">
        <x:v>5807</x:v>
      </x:c>
      <x:c r="P49" s="55" t="n">
        <x:v>5807</x:v>
      </x:c>
      <x:c r="Q49" s="132" t="s"/>
      <x:c r="R49" s="55" t="s"/>
      <x:c r="S49" s="132" t="s"/>
      <x:c r="T49" s="55" t="s"/>
      <x:c r="U49" s="132" t="s"/>
      <x:c r="V49" s="55" t="s"/>
      <x:c r="W49" s="132" t="s"/>
      <x:c r="X49" s="56">
        <x:f>SUM(X45:X48)</x:f>
      </x:c>
      <x:c r="Y49" s="133">
        <x:f>SUM(Y45:Y48)</x:f>
      </x:c>
    </x:row>
    <x:row r="50" spans="1:30" customFormat="1" ht="15" customHeight="1" thickTop="1">
      <x:c r="A50" s="112" t="s"/>
      <x:c r="B50" s="134" t="s">
        <x:v>70</x:v>
      </x:c>
      <x:c r="C50" s="104" t="s"/>
      <x:c r="D50" s="104" t="s"/>
      <x:c r="E50" s="104" t="s"/>
      <x:c r="F50" s="104" t="s"/>
      <x:c r="G50" s="104" t="s"/>
      <x:c r="H50" s="104" t="s"/>
      <x:c r="I50" s="104" t="s"/>
      <x:c r="J50" s="104" t="s"/>
      <x:c r="K50" s="104" t="s"/>
      <x:c r="L50" s="104" t="s"/>
      <x:c r="M50" s="104" t="s"/>
      <x:c r="N50" s="104" t="s"/>
      <x:c r="O50" s="104" t="s"/>
      <x:c r="P50" s="104" t="s"/>
      <x:c r="Q50" s="104" t="s"/>
      <x:c r="R50" s="104" t="s"/>
      <x:c r="S50" s="104" t="s"/>
      <x:c r="T50" s="104" t="s"/>
      <x:c r="U50" s="104" t="s"/>
      <x:c r="V50" s="104" t="s"/>
      <x:c r="W50" s="104" t="s"/>
      <x:c r="X50" s="104" t="n">
        <x:v>158</x:v>
      </x:c>
      <x:c r="Y50" s="104" t="n">
        <x:v>4943</x:v>
      </x:c>
      <x:c r="Z50" s="118" t="s"/>
      <x:c r="AA50" s="118" t="s"/>
      <x:c r="AB50" s="118" t="s"/>
      <x:c r="AC50" s="118" t="s"/>
    </x:row>
    <x:row r="51" spans="1:30" customFormat="1" ht="15" customHeight="1">
      <x:c r="A51" s="112" t="s"/>
      <x:c r="B51" s="134" t="s">
        <x:v>71</x:v>
      </x:c>
      <x:c r="C51" s="104" t="s"/>
      <x:c r="D51" s="104" t="s"/>
      <x:c r="E51" s="104" t="s"/>
      <x:c r="F51" s="104" t="s"/>
      <x:c r="G51" s="104" t="s"/>
      <x:c r="H51" s="104" t="s"/>
      <x:c r="I51" s="104" t="s"/>
      <x:c r="J51" s="104" t="s"/>
      <x:c r="K51" s="104" t="s"/>
      <x:c r="L51" s="104" t="s"/>
      <x:c r="M51" s="104" t="s"/>
      <x:c r="N51" s="104" t="s"/>
      <x:c r="O51" s="104" t="s"/>
      <x:c r="P51" s="104" t="s"/>
      <x:c r="Q51" s="104" t="s"/>
      <x:c r="R51" s="104" t="s"/>
      <x:c r="S51" s="104" t="s"/>
      <x:c r="T51" s="104" t="s"/>
      <x:c r="U51" s="104" t="s"/>
      <x:c r="V51" s="104" t="s"/>
      <x:c r="W51" s="104" t="s"/>
      <x:c r="X51" s="104" t="n">
        <x:v>80</x:v>
      </x:c>
      <x:c r="Y51" s="104" t="n">
        <x:v>320</x:v>
      </x:c>
      <x:c r="Z51" s="118" t="s"/>
      <x:c r="AA51" s="118" t="s"/>
      <x:c r="AB51" s="118" t="s"/>
      <x:c r="AC51" s="118" t="s"/>
    </x:row>
    <x:row r="52" spans="1:30" customFormat="1" ht="15" customHeight="1">
      <x:c r="A52" s="112" t="s"/>
      <x:c r="B52" s="135" t="s">
        <x:v>72</x:v>
      </x:c>
      <x:c r="C52" s="136" t="s"/>
      <x:c r="D52" s="136" t="s"/>
      <x:c r="E52" s="136" t="s"/>
      <x:c r="F52" s="136" t="s"/>
      <x:c r="G52" s="136" t="s"/>
      <x:c r="H52" s="136" t="s"/>
      <x:c r="I52" s="136" t="s"/>
      <x:c r="J52" s="136" t="s"/>
      <x:c r="K52" s="136" t="s"/>
      <x:c r="L52" s="136" t="s"/>
      <x:c r="M52" s="136" t="s"/>
      <x:c r="N52" s="136" t="s"/>
      <x:c r="O52" s="136" t="s"/>
      <x:c r="P52" s="136" t="s"/>
      <x:c r="Q52" s="136" t="s"/>
      <x:c r="R52" s="136" t="s"/>
      <x:c r="S52" s="136" t="s"/>
      <x:c r="T52" s="136" t="s"/>
      <x:c r="U52" s="136" t="s"/>
      <x:c r="V52" s="136" t="s"/>
      <x:c r="W52" s="136" t="s"/>
      <x:c r="X52" s="136" t="n">
        <x:v>120</x:v>
      </x:c>
      <x:c r="Y52" s="104" t="n">
        <x:v>625</x:v>
      </x:c>
      <x:c r="AA52" s="118" t="s"/>
      <x:c r="AB52" s="118" t="s"/>
      <x:c r="AC52" s="118" t="s"/>
    </x:row>
    <x:row r="53" spans="1:30" customFormat="1" ht="15" customHeight="1">
      <x:c r="A53" s="112" t="s"/>
      <x:c r="B53" s="28" t="s">
        <x:v>73</x:v>
      </x:c>
      <x:c r="C53" s="137" t="s"/>
      <x:c r="D53" s="18" t="s"/>
      <x:c r="E53" s="138" t="s"/>
      <x:c r="F53" s="18" t="s"/>
      <x:c r="G53" s="138" t="s"/>
      <x:c r="H53" s="18" t="s"/>
      <x:c r="I53" s="138" t="s"/>
      <x:c r="J53" s="18" t="s"/>
      <x:c r="K53" s="138" t="s"/>
      <x:c r="L53" s="18" t="s"/>
      <x:c r="M53" s="138" t="s"/>
      <x:c r="N53" s="18" t="s"/>
      <x:c r="O53" s="138" t="s"/>
      <x:c r="P53" s="18" t="s"/>
      <x:c r="Q53" s="138" t="s"/>
      <x:c r="R53" s="18" t="s"/>
      <x:c r="S53" s="138" t="s"/>
      <x:c r="T53" s="18" t="s"/>
      <x:c r="U53" s="138" t="s"/>
      <x:c r="V53" s="18" t="s"/>
      <x:c r="W53" s="138" t="s"/>
      <x:c r="X53" s="27" t="n">
        <x:v>350</x:v>
      </x:c>
      <x:c r="Y53" s="139" t="n">
        <x:v>0</x:v>
      </x:c>
    </x:row>
    <x:row r="54" spans="1:30" customFormat="1" ht="15" customHeight="1">
      <x:c r="A54" s="112" t="s"/>
      <x:c r="B54" s="120" t="s">
        <x:v>74</x:v>
      </x:c>
      <x:c r="C54" s="140">
        <x:f>C50+C51</x:f>
      </x:c>
      <x:c r="D54" s="140">
        <x:f>D50+D51</x:f>
      </x:c>
      <x:c r="E54" s="140">
        <x:f>E50+E51</x:f>
      </x:c>
      <x:c r="F54" s="140">
        <x:f>F50+F51</x:f>
      </x:c>
      <x:c r="G54" s="140">
        <x:f>G50+G51</x:f>
      </x:c>
      <x:c r="H54" s="140">
        <x:f>H50+H51</x:f>
      </x:c>
      <x:c r="I54" s="140">
        <x:f>I50+I51</x:f>
      </x:c>
      <x:c r="J54" s="140">
        <x:f>J50+J51</x:f>
      </x:c>
      <x:c r="K54" s="140">
        <x:f>K50+K51</x:f>
      </x:c>
      <x:c r="L54" s="140">
        <x:f>L50+L51</x:f>
      </x:c>
      <x:c r="M54" s="140">
        <x:f>M50+M51</x:f>
      </x:c>
      <x:c r="N54" s="140">
        <x:f>N50+N51</x:f>
      </x:c>
      <x:c r="O54" s="140">
        <x:f>O50+O51</x:f>
      </x:c>
      <x:c r="P54" s="140">
        <x:f>P50+P51</x:f>
      </x:c>
      <x:c r="Q54" s="140">
        <x:f>Q50+Q51</x:f>
      </x:c>
      <x:c r="R54" s="140">
        <x:f>R50+R51</x:f>
      </x:c>
      <x:c r="S54" s="140">
        <x:f>S50+S51</x:f>
      </x:c>
      <x:c r="T54" s="140">
        <x:f>T50+T51</x:f>
      </x:c>
      <x:c r="U54" s="140">
        <x:f>U50+U51</x:f>
      </x:c>
      <x:c r="V54" s="140">
        <x:f>V50+V51</x:f>
      </x:c>
      <x:c r="W54" s="140">
        <x:f>W50+W51</x:f>
      </x:c>
      <x:c r="X54" s="140">
        <x:f>X50+X51</x:f>
      </x:c>
      <x:c r="Y54" s="140">
        <x:f>Y50+Y51</x:f>
      </x:c>
    </x:row>
    <x:row r="55" spans="1:30" customFormat="1" ht="15" customHeight="1">
      <x:c r="A55" s="112" t="s"/>
      <x:c r="B55" s="134" t="s">
        <x:v>75</x:v>
      </x:c>
      <x:c r="C55" s="136" t="n">
        <x:v>4125</x:v>
      </x:c>
      <x:c r="D55" s="136" t="n">
        <x:v>2775</x:v>
      </x:c>
      <x:c r="E55" s="136" t="n">
        <x:v>3525</x:v>
      </x:c>
      <x:c r="F55" s="136" t="n">
        <x:v>3525</x:v>
      </x:c>
      <x:c r="G55" s="136" t="n">
        <x:v>3525</x:v>
      </x:c>
      <x:c r="H55" s="136" t="n">
        <x:v>3525</x:v>
      </x:c>
      <x:c r="I55" s="136" t="n">
        <x:v>3525</x:v>
      </x:c>
      <x:c r="J55" s="136" t="n">
        <x:v>3525</x:v>
      </x:c>
      <x:c r="K55" s="136" t="n">
        <x:v>3525</x:v>
      </x:c>
      <x:c r="L55" s="136" t="n">
        <x:v>4125</x:v>
      </x:c>
      <x:c r="M55" s="136" t="n">
        <x:v>4125</x:v>
      </x:c>
      <x:c r="N55" s="136" t="n">
        <x:v>4125</x:v>
      </x:c>
      <x:c r="O55" s="136" t="n">
        <x:v>4125</x:v>
      </x:c>
      <x:c r="P55" s="136" t="n">
        <x:v>4125</x:v>
      </x:c>
      <x:c r="Q55" s="136" t="s"/>
      <x:c r="R55" s="136" t="s"/>
      <x:c r="S55" s="136" t="s"/>
      <x:c r="T55" s="136" t="s"/>
      <x:c r="U55" s="136" t="s"/>
      <x:c r="V55" s="136" t="s"/>
      <x:c r="W55" s="136" t="s"/>
      <x:c r="X55" s="136" t="n">
        <x:v>0</x:v>
      </x:c>
      <x:c r="Y55" s="104" t="n">
        <x:v>1085</x:v>
      </x:c>
      <x:c r="AA55" s="118" t="s"/>
      <x:c r="AB55" s="118" t="s"/>
      <x:c r="AC55" s="118" t="s"/>
    </x:row>
    <x:row r="56" spans="1:30" customFormat="1" ht="15" customHeight="1" thickBot="1">
      <x:c r="A56" s="112" t="s"/>
      <x:c r="B56" s="134" t="s">
        <x:v>76</x:v>
      </x:c>
      <x:c r="C56" s="136" t="n">
        <x:v>36525</x:v>
      </x:c>
      <x:c r="D56" s="136" t="n">
        <x:v>36525</x:v>
      </x:c>
      <x:c r="E56" s="136" t="n">
        <x:v>35475</x:v>
      </x:c>
      <x:c r="F56" s="136" t="n">
        <x:v>33225</x:v>
      </x:c>
      <x:c r="G56" s="136" t="n">
        <x:v>35475</x:v>
      </x:c>
      <x:c r="H56" s="136" t="n">
        <x:v>35475</x:v>
      </x:c>
      <x:c r="I56" s="136" t="n">
        <x:v>33675</x:v>
      </x:c>
      <x:c r="J56" s="136" t="n">
        <x:v>35475</x:v>
      </x:c>
      <x:c r="K56" s="136" t="n">
        <x:v>31275</x:v>
      </x:c>
      <x:c r="L56" s="136" t="n">
        <x:v>35475</x:v>
      </x:c>
      <x:c r="M56" s="136" t="n">
        <x:v>35475</x:v>
      </x:c>
      <x:c r="N56" s="136" t="n">
        <x:v>35475</x:v>
      </x:c>
      <x:c r="O56" s="136" t="n">
        <x:v>35475</x:v>
      </x:c>
      <x:c r="P56" s="136" t="n">
        <x:v>35475</x:v>
      </x:c>
      <x:c r="Q56" s="136" t="s"/>
      <x:c r="R56" s="136" t="s"/>
      <x:c r="S56" s="136" t="s"/>
      <x:c r="T56" s="136" t="s"/>
      <x:c r="U56" s="136" t="s"/>
      <x:c r="V56" s="136" t="s"/>
      <x:c r="W56" s="136" t="s"/>
      <x:c r="X56" s="136" t="n">
        <x:v>0</x:v>
      </x:c>
      <x:c r="Y56" s="104" t="n">
        <x:v>1125</x:v>
      </x:c>
      <x:c r="AA56" s="118" t="s"/>
      <x:c r="AB56" s="118" t="s"/>
      <x:c r="AC56" s="118" t="s"/>
    </x:row>
    <x:row r="57" spans="1:30" customFormat="1" ht="15" customHeight="1" thickBot="1">
      <x:c r="A57" s="112" t="s"/>
      <x:c r="B57" s="120" t="s">
        <x:v>77</x:v>
      </x:c>
      <x:c r="C57" s="141" t="n">
        <x:v>40650</x:v>
      </x:c>
      <x:c r="D57" s="141" t="n">
        <x:v>39300</x:v>
      </x:c>
      <x:c r="E57" s="141" t="n">
        <x:v>39000</x:v>
      </x:c>
      <x:c r="F57" s="141" t="n">
        <x:v>36750</x:v>
      </x:c>
      <x:c r="G57" s="141" t="n">
        <x:v>39000</x:v>
      </x:c>
      <x:c r="H57" s="141" t="n">
        <x:v>39000</x:v>
      </x:c>
      <x:c r="I57" s="141" t="n">
        <x:v>37200</x:v>
      </x:c>
      <x:c r="J57" s="141" t="n">
        <x:v>39000</x:v>
      </x:c>
      <x:c r="K57" s="141" t="n">
        <x:v>34800</x:v>
      </x:c>
      <x:c r="L57" s="141" t="n">
        <x:v>39600</x:v>
      </x:c>
      <x:c r="M57" s="141" t="n">
        <x:v>39600</x:v>
      </x:c>
      <x:c r="N57" s="141" t="n">
        <x:v>39600</x:v>
      </x:c>
      <x:c r="O57" s="141" t="n">
        <x:v>39600</x:v>
      </x:c>
      <x:c r="P57" s="141" t="n">
        <x:v>39600</x:v>
      </x:c>
      <x:c r="Q57" s="141" t="s"/>
      <x:c r="R57" s="141" t="s"/>
      <x:c r="S57" s="141" t="s"/>
      <x:c r="T57" s="141" t="s"/>
      <x:c r="U57" s="141" t="s"/>
      <x:c r="V57" s="141" t="s"/>
      <x:c r="W57" s="141" t="s"/>
      <x:c r="X57" s="142" t="n">
        <x:v>2320</x:v>
      </x:c>
      <x:c r="Y57" s="127">
        <x:f>SUM(Y55:Y56)</x:f>
      </x:c>
    </x:row>
    <x:row r="58" spans="1:30" customFormat="1" ht="15" customHeight="1" thickBot="1">
      <x:c r="A58" s="112" t="s"/>
      <x:c r="B58" s="143" t="s">
        <x:v>78</x:v>
      </x:c>
      <x:c r="C58" s="144" t="n">
        <x:v>5062</x:v>
      </x:c>
      <x:c r="D58" s="144" t="n">
        <x:v>5062</x:v>
      </x:c>
      <x:c r="E58" s="144" t="n">
        <x:v>5032</x:v>
      </x:c>
      <x:c r="F58" s="144" t="n">
        <x:v>5002</x:v>
      </x:c>
      <x:c r="G58" s="144" t="n">
        <x:v>5032</x:v>
      </x:c>
      <x:c r="H58" s="144" t="n">
        <x:v>5137</x:v>
      </x:c>
      <x:c r="I58" s="144" t="n">
        <x:v>5032</x:v>
      </x:c>
      <x:c r="J58" s="144" t="n">
        <x:v>5032</x:v>
      </x:c>
      <x:c r="K58" s="144" t="n">
        <x:v>4987</x:v>
      </x:c>
      <x:c r="L58" s="144" t="n">
        <x:v>5032</x:v>
      </x:c>
      <x:c r="M58" s="144" t="n">
        <x:v>5092</x:v>
      </x:c>
      <x:c r="N58" s="144" t="n">
        <x:v>5032</x:v>
      </x:c>
      <x:c r="O58" s="144" t="n">
        <x:v>5062</x:v>
      </x:c>
      <x:c r="P58" s="144" t="n">
        <x:v>4987</x:v>
      </x:c>
      <x:c r="Q58" s="144" t="s"/>
      <x:c r="R58" s="144" t="s"/>
      <x:c r="S58" s="144" t="s"/>
      <x:c r="T58" s="144" t="s"/>
      <x:c r="U58" s="144" t="s"/>
      <x:c r="V58" s="144" t="s"/>
      <x:c r="W58" s="144" t="s"/>
      <x:c r="X58" s="144" t="n">
        <x:v>0</x:v>
      </x:c>
      <x:c r="Y58" s="77" t="n">
        <x:v>1855</x:v>
      </x:c>
      <x:c r="Z58" s="119" t="s"/>
      <x:c r="AA58" s="118" t="s"/>
      <x:c r="AB58" s="118" t="s"/>
      <x:c r="AC58" s="118" t="s"/>
    </x:row>
    <x:row r="59" spans="1:30" customFormat="1" ht="15" customHeight="1">
      <x:c r="A59" s="112" t="s"/>
      <x:c r="B59" s="28" t="s">
        <x:v>79</x:v>
      </x:c>
      <x:c r="C59" s="145" t="s"/>
      <x:c r="D59" s="105" t="s"/>
      <x:c r="E59" s="139" t="s"/>
      <x:c r="F59" s="105" t="s"/>
      <x:c r="G59" s="139" t="s"/>
      <x:c r="H59" s="105" t="s"/>
      <x:c r="I59" s="139" t="s"/>
      <x:c r="J59" s="105" t="s"/>
      <x:c r="K59" s="139" t="s"/>
      <x:c r="L59" s="105" t="s"/>
      <x:c r="M59" s="139" t="s"/>
      <x:c r="N59" s="105" t="s"/>
      <x:c r="O59" s="139" t="s"/>
      <x:c r="P59" s="105" t="s"/>
      <x:c r="Q59" s="139" t="s"/>
      <x:c r="R59" s="105" t="s"/>
      <x:c r="S59" s="139" t="s"/>
      <x:c r="T59" s="105" t="s"/>
      <x:c r="U59" s="139" t="s"/>
      <x:c r="V59" s="105" t="s"/>
      <x:c r="W59" s="139" t="s"/>
      <x:c r="X59" s="29" t="n">
        <x:v>0</x:v>
      </x:c>
      <x:c r="Y59" s="139" t="n">
        <x:v>0</x:v>
      </x:c>
      <x:c r="Z59" s="119" t="s"/>
      <x:c r="AB59" s="119" t="s"/>
      <x:c r="AC59" s="119" t="s"/>
      <x:c r="AD59" s="119" t="s"/>
    </x:row>
    <x:row r="60" spans="1:30" customFormat="1" ht="15" customHeight="1" thickBot="1">
      <x:c r="A60" s="112" t="s"/>
      <x:c r="B60" s="146" t="s">
        <x:v>80</x:v>
      </x:c>
      <x:c r="C60" s="147">
        <x:f>(C7+C14+C22+C28+C33+C36+C25+C39+C42)*0.25</x:f>
      </x:c>
      <x:c r="D60" s="147">
        <x:f>(D7+D14+D22+D28+D33+D36+D25+D39+D42)*1.25+(D8+D13+D15+D23+D26+D29+D34+D37+D40+D43+D20)</x:f>
      </x:c>
      <x:c r="E60" s="147">
        <x:f>(E7+E14+E22+E28+E33+E36+E25+E39+E42)*0.25+(E8+E15+E13+E23+E26+E29+E34+E37+E40+E43+E20)</x:f>
      </x:c>
      <x:c r="F60" s="147">
        <x:f>(F7+F14+F22+F28+F33+F36+F25+F39+F42)*1.25+(F8+F13+F15+F23+F26+F29+F34+F37+F40+F43+F20)</x:f>
      </x:c>
      <x:c r="G60" s="147">
        <x:f>(G7+G14+G22+G28+G33+G36+G25+G39+G42)*0.25</x:f>
      </x:c>
      <x:c r="H60" s="147">
        <x:f>(H7+H14+H22+H28+H33+H36+H25+H39+H42)*0.25</x:f>
      </x:c>
      <x:c r="I60" s="147">
        <x:f>(I7+I14+I22+I28+I33+I36+I25+I39+I42)*1.25+(I8+I13+I15+I23+I26+I29+I34+I37+I40+I43+I20)</x:f>
      </x:c>
      <x:c r="J60" s="147">
        <x:f>(J7+J14+J22+J28+J33+J36+J25+J39+J42)*0.25+(J8+J15+J13+J23+J26+J29+J34+J37+J40+J43+J20)</x:f>
      </x:c>
      <x:c r="K60" s="147">
        <x:f>(K7+K14+K22+K28+K33+K36+K25+K39+K42)*1.25+(K8+K13+K15+K23+K26+K29+K34+K37+K40+K43+K20)</x:f>
      </x:c>
      <x:c r="L60" s="147">
        <x:f>(L7+L14+L22+L28+L33+L36+L25+L39+L42)*0.25</x:f>
      </x:c>
      <x:c r="M60" s="147">
        <x:f>(M7+M14+M22+M28+M33+M36+M25+M39+M42)*0.25</x:f>
      </x:c>
      <x:c r="N60" s="147">
        <x:f>(N7+N14+N22+N28+N33+N36+N25+N39+N42)*1.25+(N8+N13+N15+N23+N26+N29+N34+N37+N40+N43+N20)</x:f>
      </x:c>
      <x:c r="O60" s="147">
        <x:f>(O7+O14+O22+O28+O33+O36+O25+O39+O42)*0.25+(O8+O15+O13+O23+O26+O29+O34+O37+O40+O43+O20)</x:f>
      </x:c>
      <x:c r="P60" s="147">
        <x:f>(P7+P14+P22+P28+P33+P36+P25+P39+P42)*1.25+(P8+P13+P15+P23+P26+P29+P34+P37+P40+P43+P20)</x:f>
      </x:c>
      <x:c r="Q60" s="147">
        <x:f>(Q7+Q14+Q22+Q28+Q33+Q36+Q25+Q39+Q42)*0.25</x:f>
      </x:c>
      <x:c r="R60" s="147">
        <x:f>(R7+R14+R22+R28+R33+R36+R25+R39+R42)*0.25</x:f>
      </x:c>
      <x:c r="S60" s="147">
        <x:f>(S7+S14+S22+S28+S33+S36+S25+S39+S42)*1.25+(S8+S13+S15+S23+S26+S29+S34+S37+S40+S43+S20)</x:f>
      </x:c>
      <x:c r="T60" s="147">
        <x:f>(T7+T14+T22+T28+T33+T36+T25+T39+T42)*0.25+(T8+T15+T13+T23+T26+T29+T34+T37+T40+T43+T20)</x:f>
      </x:c>
      <x:c r="U60" s="147">
        <x:f>(U7+U14+U22+U28+U33+U36+U25+U39+U42)*1.25+(U8+U13+U15+U23+U26+U29+U34+U37+U40+U43+U20)</x:f>
      </x:c>
      <x:c r="V60" s="147">
        <x:f>(V7+V14+V22+V28+V33+V36+V25+V39+V42)*0.25</x:f>
      </x:c>
      <x:c r="W60" s="147">
        <x:f>(W7+W14+W22+W28+W33+W36+W25+W39+W42)*0.25</x:f>
      </x:c>
      <x:c r="X60" s="147">
        <x:f>(X7+X14+X22+X28+X33+X36+X25+X39+X42)*1.25+(X8+X13+X15+X23+X26+X29+X34+X37+X40+X43+X20)</x:f>
      </x:c>
      <x:c r="Y60" s="147">
        <x:f>(Y7+Y14+Y22+Y28+Y33+Y36+Y25+Y39+Y42)*0.25+(Y8+Y15+Y13+Y23+Y26+Y29+Y34+Y37+Y40+Y43+Y20)</x:f>
      </x:c>
      <x:c r="Z60" s="147">
        <x:f>(Z7+Z14+Z22+Z28+Z33+Z36+Z25+Z39+Z42)*1.25+(Z8+Z13+Z15+Z23+Z26+Z29+Z34+Z37+Z40+Z43+Z20)</x:f>
      </x:c>
      <x:c r="AA60" s="147">
        <x:f>(AA7+AA14+AA22+AA28+AA33+AA36+AA25+AA39+AA42)*0.25</x:f>
      </x:c>
    </x:row>
    <x:row r="61" spans="1:30" customFormat="1" ht="15" customHeight="1" thickTop="1" thickBot="1">
      <x:c r="A61" s="148" t="s"/>
      <x:c r="B61" s="146" t="s">
        <x:v>81</x:v>
      </x:c>
      <x:c r="C61" s="149">
        <x:f>C9+C13+C16+C24+C27+C30+C35+C38+C41+C44+C20</x:f>
      </x:c>
      <x:c r="D61" s="150" t="s">
        <x:v>82</x:v>
      </x:c>
      <x:c r="E61" s="149">
        <x:f>(E7+E14+E22+E28+E33+E36+E25+E39+E42)</x:f>
      </x:c>
      <x:c r="F61" s="150" t="s">
        <x:v>82</x:v>
      </x:c>
      <x:c r="G61" s="149">
        <x:f>G9+G13+G16+G24+G27+G30+G35+G38+G41+G44+G20</x:f>
      </x:c>
      <x:c r="H61" s="149">
        <x:f>H9+H13+H16+H24+H27+H30+H35+H38+H41+H44+H20</x:f>
      </x:c>
      <x:c r="I61" s="150" t="s">
        <x:v>82</x:v>
      </x:c>
      <x:c r="J61" s="149">
        <x:f>(J7+J14+J22+J28+J33+J36+J25+J39+J42)</x:f>
      </x:c>
      <x:c r="K61" s="150" t="s">
        <x:v>82</x:v>
      </x:c>
      <x:c r="L61" s="149">
        <x:f>L9+L13+L16+L24+L27+L30+L35+L38+L41+L44+L20</x:f>
      </x:c>
      <x:c r="M61" s="149">
        <x:f>M9+M13+M16+M24+M27+M30+M35+M38+M41+M44+M20</x:f>
      </x:c>
      <x:c r="N61" s="150" t="s">
        <x:v>82</x:v>
      </x:c>
      <x:c r="O61" s="149">
        <x:f>(O7+O14+O22+O28+O33+O36+O25+O39+O42)</x:f>
      </x:c>
      <x:c r="P61" s="150" t="s">
        <x:v>82</x:v>
      </x:c>
      <x:c r="Q61" s="149">
        <x:f>Q9+Q13+Q16+Q24+Q27+Q30+Q35+Q38+Q41+Q44+Q20</x:f>
      </x:c>
      <x:c r="R61" s="149">
        <x:f>R9+R13+R16+R24+R27+R30+R35+R38+R41+R44+R20</x:f>
      </x:c>
      <x:c r="S61" s="150" t="s">
        <x:v>82</x:v>
      </x:c>
      <x:c r="T61" s="149">
        <x:f>(T7+T14+T22+T28+T33+T36+T25+T39+T42)</x:f>
      </x:c>
      <x:c r="U61" s="150" t="s">
        <x:v>82</x:v>
      </x:c>
      <x:c r="V61" s="149">
        <x:f>V9+V13+V16+V24+V27+V30+V35+V38+V41+V44+V20</x:f>
      </x:c>
      <x:c r="W61" s="149">
        <x:f>W9+W13+W16+W24+W27+W30+W35+W38+W41+W44+W20</x:f>
      </x:c>
      <x:c r="X61" s="150" t="s">
        <x:v>82</x:v>
      </x:c>
      <x:c r="Y61" s="149">
        <x:f>(Y7+Y14+Y22+Y28+Y33+Y36+Y25+Y39+Y42)</x:f>
      </x:c>
      <x:c r="Z61" s="150" t="s">
        <x:v>82</x:v>
      </x:c>
      <x:c r="AA61" s="149">
        <x:f>AA9+AA13+AA16+AA24+AA27+AA30+AA35+AA38+AA41+AA44+AA20</x:f>
      </x:c>
    </x:row>
    <x:row r="62" spans="1:30" customFormat="1" ht="15" customHeight="1">
      <x:c r="A62" s="112" t="s">
        <x:v>83</x:v>
      </x:c>
      <x:c r="B62" s="28" t="s">
        <x:v>84</x:v>
      </x:c>
      <x:c r="C62" s="104" t="n">
        <x:v>422033</x:v>
      </x:c>
      <x:c r="D62" s="104" t="n">
        <x:v>391224</x:v>
      </x:c>
      <x:c r="E62" s="104" t="n">
        <x:v>422246</x:v>
      </x:c>
      <x:c r="F62" s="104" t="n">
        <x:v>383104</x:v>
      </x:c>
      <x:c r="G62" s="104" t="n">
        <x:v>432483</x:v>
      </x:c>
      <x:c r="H62" s="104" t="n">
        <x:v>425049</x:v>
      </x:c>
      <x:c r="I62" s="104" t="n">
        <x:v>391317</x:v>
      </x:c>
      <x:c r="J62" s="104" t="n">
        <x:v>429165</x:v>
      </x:c>
      <x:c r="K62" s="104" t="n">
        <x:v>401183</x:v>
      </x:c>
      <x:c r="L62" s="104" t="n">
        <x:v>407506</x:v>
      </x:c>
      <x:c r="M62" s="104" t="n">
        <x:v>428487</x:v>
      </x:c>
      <x:c r="N62" s="104" t="n">
        <x:v>385347</x:v>
      </x:c>
      <x:c r="O62" s="104" t="n">
        <x:v>432122</x:v>
      </x:c>
      <x:c r="P62" s="104" t="n">
        <x:v>408942</x:v>
      </x:c>
      <x:c r="Q62" s="104" t="s"/>
      <x:c r="R62" s="104" t="s"/>
      <x:c r="S62" s="104" t="s"/>
      <x:c r="T62" s="104" t="s"/>
      <x:c r="U62" s="104" t="s"/>
      <x:c r="V62" s="104" t="s"/>
      <x:c r="W62" s="104" t="s"/>
      <x:c r="X62" s="104" t="n">
        <x:v>860</x:v>
      </x:c>
      <x:c r="Y62" s="104" t="n">
        <x:v>17521</x:v>
      </x:c>
      <x:c r="Z62" s="118" t="s"/>
      <x:c r="AA62" s="118" t="s"/>
      <x:c r="AB62" s="118" t="s"/>
      <x:c r="AC62" s="118" t="s"/>
    </x:row>
    <x:row r="63" spans="1:30" customFormat="1" ht="15" customHeight="1">
      <x:c r="A63" s="112" t="s"/>
      <x:c r="B63" s="28" t="s">
        <x:v>85</x:v>
      </x:c>
      <x:c r="C63" s="104" t="n">
        <x:v>101777</x:v>
      </x:c>
      <x:c r="D63" s="104" t="n">
        <x:v>96559</x:v>
      </x:c>
      <x:c r="E63" s="104" t="n">
        <x:v>103989</x:v>
      </x:c>
      <x:c r="F63" s="104" t="n">
        <x:v>100903</x:v>
      </x:c>
      <x:c r="G63" s="104" t="n">
        <x:v>103441</x:v>
      </x:c>
      <x:c r="H63" s="104" t="n">
        <x:v>102541</x:v>
      </x:c>
      <x:c r="I63" s="104" t="n">
        <x:v>98312</x:v>
      </x:c>
      <x:c r="J63" s="104" t="n">
        <x:v>103617</x:v>
      </x:c>
      <x:c r="K63" s="104" t="n">
        <x:v>99851</x:v>
      </x:c>
      <x:c r="L63" s="104" t="n">
        <x:v>100225</x:v>
      </x:c>
      <x:c r="M63" s="104" t="n">
        <x:v>102890</x:v>
      </x:c>
      <x:c r="N63" s="104" t="n">
        <x:v>97099</x:v>
      </x:c>
      <x:c r="O63" s="104" t="n">
        <x:v>103335</x:v>
      </x:c>
      <x:c r="P63" s="104" t="n">
        <x:v>101519</x:v>
      </x:c>
      <x:c r="Q63" s="104" t="s"/>
      <x:c r="R63" s="104" t="s"/>
      <x:c r="S63" s="104" t="s"/>
      <x:c r="T63" s="104" t="s"/>
      <x:c r="U63" s="104" t="s"/>
      <x:c r="V63" s="104" t="s"/>
      <x:c r="W63" s="104" t="s"/>
      <x:c r="X63" s="104" t="n">
        <x:v>515</x:v>
      </x:c>
      <x:c r="Y63" s="104" t="n">
        <x:v>4619</x:v>
      </x:c>
      <x:c r="Z63" s="118" t="s"/>
      <x:c r="AA63" s="118" t="s"/>
      <x:c r="AB63" s="118" t="s"/>
      <x:c r="AC63" s="118" t="s"/>
    </x:row>
    <x:row r="64" spans="1:30" customFormat="1" ht="15" customHeight="1">
      <x:c r="A64" s="112" t="s"/>
      <x:c r="B64" s="28" t="s">
        <x:v>86</x:v>
      </x:c>
      <x:c r="C64" s="104" t="s"/>
      <x:c r="D64" s="104" t="s"/>
      <x:c r="E64" s="104" t="s"/>
      <x:c r="F64" s="104" t="s"/>
      <x:c r="G64" s="104" t="s"/>
      <x:c r="H64" s="104" t="s"/>
      <x:c r="I64" s="104" t="s"/>
      <x:c r="J64" s="104" t="s"/>
      <x:c r="K64" s="104" t="s"/>
      <x:c r="L64" s="104" t="s"/>
      <x:c r="M64" s="104" t="s"/>
      <x:c r="N64" s="104" t="s"/>
      <x:c r="O64" s="104" t="s"/>
      <x:c r="P64" s="104" t="s"/>
      <x:c r="Q64" s="104" t="s"/>
      <x:c r="R64" s="104" t="s"/>
      <x:c r="S64" s="104" t="s"/>
      <x:c r="T64" s="104" t="s"/>
      <x:c r="U64" s="104" t="s"/>
      <x:c r="V64" s="104" t="s"/>
      <x:c r="W64" s="104" t="s"/>
      <x:c r="X64" s="104" t="n">
        <x:v>145</x:v>
      </x:c>
      <x:c r="Y64" s="104" t="n">
        <x:v>489</x:v>
      </x:c>
      <x:c r="Z64" s="118" t="s"/>
      <x:c r="AA64" s="118" t="s"/>
      <x:c r="AB64" s="118" t="s"/>
      <x:c r="AC64" s="118" t="s"/>
    </x:row>
    <x:row r="65" spans="1:30" customFormat="1" ht="15" customHeight="1">
      <x:c r="A65" s="112" t="s"/>
      <x:c r="B65" s="123" t="s">
        <x:v>87</x:v>
      </x:c>
      <x:c r="C65" s="104" t="n">
        <x:v>523810</x:v>
      </x:c>
      <x:c r="D65" s="104" t="n">
        <x:v>487783</x:v>
      </x:c>
      <x:c r="E65" s="104" t="n">
        <x:v>526235</x:v>
      </x:c>
      <x:c r="F65" s="104" t="n">
        <x:v>484007</x:v>
      </x:c>
      <x:c r="G65" s="104" t="n">
        <x:v>535924</x:v>
      </x:c>
      <x:c r="H65" s="104" t="n">
        <x:v>527590</x:v>
      </x:c>
      <x:c r="I65" s="104" t="n">
        <x:v>489629</x:v>
      </x:c>
      <x:c r="J65" s="104" t="n">
        <x:v>532782</x:v>
      </x:c>
      <x:c r="K65" s="104" t="n">
        <x:v>501034</x:v>
      </x:c>
      <x:c r="L65" s="104" t="n">
        <x:v>507731</x:v>
      </x:c>
      <x:c r="M65" s="104" t="n">
        <x:v>531377</x:v>
      </x:c>
      <x:c r="N65" s="104" t="n">
        <x:v>482446</x:v>
      </x:c>
      <x:c r="O65" s="104" t="n">
        <x:v>535457</x:v>
      </x:c>
      <x:c r="P65" s="104" t="n">
        <x:v>510461</x:v>
      </x:c>
      <x:c r="Q65" s="104" t="s"/>
      <x:c r="R65" s="104" t="s"/>
      <x:c r="S65" s="104" t="s"/>
      <x:c r="T65" s="104" t="s"/>
      <x:c r="U65" s="104" t="s"/>
      <x:c r="V65" s="104" t="s"/>
      <x:c r="W65" s="104" t="s"/>
      <x:c r="X65" s="104" t="n">
        <x:v>1375</x:v>
      </x:c>
      <x:c r="Y65" s="104">
        <x:f>Y62+Y63-Y64</x:f>
      </x:c>
      <x:c r="Z65" s="118" t="s"/>
      <x:c r="AB65" s="118" t="s"/>
      <x:c r="AC65" s="118" t="s"/>
    </x:row>
    <x:row r="66" spans="1:30" customFormat="1" ht="15" customHeight="1" thickBot="1">
      <x:c r="A66" s="112" t="s"/>
      <x:c r="B66" s="120" t="s">
        <x:v>88</x:v>
      </x:c>
      <x:c r="C66" s="121" t="n">
        <x:v>523810</x:v>
      </x:c>
      <x:c r="D66" s="127" t="n">
        <x:v>487783</x:v>
      </x:c>
      <x:c r="E66" s="127" t="n">
        <x:v>526235</x:v>
      </x:c>
      <x:c r="F66" s="127" t="n">
        <x:v>484007</x:v>
      </x:c>
      <x:c r="G66" s="127" t="n">
        <x:v>535924</x:v>
      </x:c>
      <x:c r="H66" s="127" t="n">
        <x:v>527590</x:v>
      </x:c>
      <x:c r="I66" s="127" t="n">
        <x:v>489629</x:v>
      </x:c>
      <x:c r="J66" s="127" t="n">
        <x:v>532782</x:v>
      </x:c>
      <x:c r="K66" s="127" t="n">
        <x:v>501034</x:v>
      </x:c>
      <x:c r="L66" s="127" t="n">
        <x:v>507731</x:v>
      </x:c>
      <x:c r="M66" s="127" t="n">
        <x:v>531377</x:v>
      </x:c>
      <x:c r="N66" s="127" t="n">
        <x:v>482446</x:v>
      </x:c>
      <x:c r="O66" s="127" t="n">
        <x:v>535457</x:v>
      </x:c>
      <x:c r="P66" s="127" t="n">
        <x:v>510461</x:v>
      </x:c>
      <x:c r="Q66" s="127" t="s"/>
      <x:c r="R66" s="127" t="s"/>
      <x:c r="S66" s="127" t="s"/>
      <x:c r="T66" s="127" t="s"/>
      <x:c r="U66" s="127" t="s"/>
      <x:c r="V66" s="127" t="s"/>
      <x:c r="W66" s="127" t="s"/>
      <x:c r="X66" s="128">
        <x:f>SUM(X64:X65)</x:f>
      </x:c>
      <x:c r="Y66" s="121">
        <x:f>SUM(Y64:Y65)</x:f>
      </x:c>
    </x:row>
    <x:row r="67" spans="1:30" customFormat="1" ht="15" customHeight="1" thickTop="1">
      <x:c r="A67" s="112" t="s"/>
      <x:c r="B67" s="28" t="s">
        <x:v>89</x:v>
      </x:c>
      <x:c r="C67" s="104" t="n">
        <x:v>1645</x:v>
      </x:c>
      <x:c r="D67" s="104" t="n">
        <x:v>2021</x:v>
      </x:c>
      <x:c r="E67" s="104" t="n">
        <x:v>1211</x:v>
      </x:c>
      <x:c r="F67" s="104" t="n">
        <x:v>4036</x:v>
      </x:c>
      <x:c r="G67" s="104" t="n">
        <x:v>2164</x:v>
      </x:c>
      <x:c r="H67" s="104" t="n">
        <x:v>2491</x:v>
      </x:c>
      <x:c r="I67" s="104" t="n">
        <x:v>1725</x:v>
      </x:c>
      <x:c r="J67" s="104" t="n">
        <x:v>1692</x:v>
      </x:c>
      <x:c r="K67" s="104" t="n">
        <x:v>1640</x:v>
      </x:c>
      <x:c r="L67" s="104" t="n">
        <x:v>2072</x:v>
      </x:c>
      <x:c r="M67" s="104" t="n">
        <x:v>1901</x:v>
      </x:c>
      <x:c r="N67" s="104" t="n">
        <x:v>1024</x:v>
      </x:c>
      <x:c r="O67" s="104" t="n">
        <x:v>4080</x:v>
      </x:c>
      <x:c r="P67" s="104" t="n">
        <x:v>1789</x:v>
      </x:c>
      <x:c r="Q67" s="104" t="s"/>
      <x:c r="R67" s="104" t="s"/>
      <x:c r="S67" s="104" t="s"/>
      <x:c r="T67" s="104" t="s"/>
      <x:c r="U67" s="104" t="s"/>
      <x:c r="V67" s="104" t="s"/>
      <x:c r="W67" s="104" t="s"/>
      <x:c r="X67" s="104" t="n">
        <x:v>0</x:v>
      </x:c>
      <x:c r="Y67" s="104" t="n">
        <x:v>0</x:v>
      </x:c>
      <x:c r="Z67" s="118" t="s"/>
      <x:c r="AA67" s="118" t="s"/>
      <x:c r="AB67" s="118" t="s"/>
      <x:c r="AC67" s="118" t="s"/>
    </x:row>
    <x:row r="68" spans="1:30" customFormat="1" ht="15" customHeight="1">
      <x:c r="A68" s="112" t="s"/>
      <x:c r="B68" s="28" t="s">
        <x:v>90</x:v>
      </x:c>
      <x:c r="C68" s="104" t="n">
        <x:v>2783</x:v>
      </x:c>
      <x:c r="D68" s="104" t="n">
        <x:v>275</x:v>
      </x:c>
      <x:c r="E68" s="104" t="n">
        <x:v>0</x:v>
      </x:c>
      <x:c r="F68" s="104" t="n">
        <x:v>5452</x:v>
      </x:c>
      <x:c r="G68" s="104" t="n">
        <x:v>1255</x:v>
      </x:c>
      <x:c r="H68" s="104" t="n">
        <x:v>4398</x:v>
      </x:c>
      <x:c r="I68" s="104" t="n">
        <x:v>1450</x:v>
      </x:c>
      <x:c r="J68" s="104" t="n">
        <x:v>0</x:v>
      </x:c>
      <x:c r="K68" s="104" t="n">
        <x:v>350</x:v>
      </x:c>
      <x:c r="L68" s="104" t="n">
        <x:v>550</x:v>
      </x:c>
      <x:c r="M68" s="104" t="n">
        <x:v>2029</x:v>
      </x:c>
      <x:c r="N68" s="104" t="n">
        <x:v>1790</x:v>
      </x:c>
      <x:c r="O68" s="104" t="n">
        <x:v>0</x:v>
      </x:c>
      <x:c r="P68" s="104" t="n">
        <x:v>75</x:v>
      </x:c>
      <x:c r="Q68" s="104" t="s"/>
      <x:c r="R68" s="104" t="s"/>
      <x:c r="S68" s="104" t="s"/>
      <x:c r="T68" s="104" t="s"/>
      <x:c r="U68" s="104" t="s"/>
      <x:c r="V68" s="104" t="s"/>
      <x:c r="W68" s="104" t="s"/>
      <x:c r="X68" s="104" t="n">
        <x:v>0</x:v>
      </x:c>
      <x:c r="Y68" s="104" t="n">
        <x:v>0</x:v>
      </x:c>
      <x:c r="Z68" s="118" t="s"/>
      <x:c r="AA68" s="118" t="s"/>
      <x:c r="AB68" s="118" t="s"/>
      <x:c r="AC68" s="118" t="s"/>
    </x:row>
    <x:row r="69" spans="1:30" customFormat="1" ht="15" customHeight="1" thickBot="1">
      <x:c r="A69" s="112" t="s"/>
      <x:c r="B69" s="120" t="s">
        <x:v>91</x:v>
      </x:c>
      <x:c r="C69" s="151" t="n">
        <x:v>4428</x:v>
      </x:c>
      <x:c r="D69" s="151" t="n">
        <x:v>2296</x:v>
      </x:c>
      <x:c r="E69" s="151" t="n">
        <x:v>1211</x:v>
      </x:c>
      <x:c r="F69" s="151" t="n">
        <x:v>9488</x:v>
      </x:c>
      <x:c r="G69" s="151" t="n">
        <x:v>3419</x:v>
      </x:c>
      <x:c r="H69" s="151" t="n">
        <x:v>6889</x:v>
      </x:c>
      <x:c r="I69" s="151" t="n">
        <x:v>3175</x:v>
      </x:c>
      <x:c r="J69" s="151" t="n">
        <x:v>1692</x:v>
      </x:c>
      <x:c r="K69" s="151" t="n">
        <x:v>1990</x:v>
      </x:c>
      <x:c r="L69" s="151" t="n">
        <x:v>2622</x:v>
      </x:c>
      <x:c r="M69" s="151" t="n">
        <x:v>3930</x:v>
      </x:c>
      <x:c r="N69" s="151" t="n">
        <x:v>2814</x:v>
      </x:c>
      <x:c r="O69" s="151" t="n">
        <x:v>4080</x:v>
      </x:c>
      <x:c r="P69" s="151" t="n">
        <x:v>1864</x:v>
      </x:c>
      <x:c r="Q69" s="151" t="s"/>
      <x:c r="R69" s="151" t="s"/>
      <x:c r="S69" s="151" t="s"/>
      <x:c r="T69" s="151" t="s"/>
      <x:c r="U69" s="151" t="s"/>
      <x:c r="V69" s="151" t="s"/>
      <x:c r="W69" s="151" t="s"/>
      <x:c r="X69" s="128">
        <x:f>SUM(X67:X68)</x:f>
      </x:c>
      <x:c r="Y69" s="127">
        <x:f>SUM(Y67:Y68)</x:f>
      </x:c>
    </x:row>
    <x:row r="70" spans="1:30" customFormat="1" ht="15" hidden="1" customHeight="1" thickTop="1">
      <x:c r="A70" s="112" t="s"/>
      <x:c r="B70" s="28" t="s">
        <x:v>92</x:v>
      </x:c>
      <x:c r="C70" s="152" t="n">
        <x:v>0</x:v>
      </x:c>
      <x:c r="D70" s="64" t="n">
        <x:v>0</x:v>
      </x:c>
      <x:c r="E70" s="152" t="n">
        <x:v>0</x:v>
      </x:c>
      <x:c r="F70" s="64" t="n">
        <x:v>0</x:v>
      </x:c>
      <x:c r="G70" s="152" t="n">
        <x:v>0</x:v>
      </x:c>
      <x:c r="H70" s="64" t="n">
        <x:v>0</x:v>
      </x:c>
      <x:c r="I70" s="152" t="n">
        <x:v>0</x:v>
      </x:c>
      <x:c r="J70" s="64" t="n">
        <x:v>0</x:v>
      </x:c>
      <x:c r="K70" s="152" t="n">
        <x:v>0</x:v>
      </x:c>
      <x:c r="L70" s="64" t="n">
        <x:v>0</x:v>
      </x:c>
      <x:c r="M70" s="152" t="n">
        <x:v>0</x:v>
      </x:c>
      <x:c r="N70" s="64" t="n">
        <x:v>0</x:v>
      </x:c>
      <x:c r="O70" s="152" t="n">
        <x:v>0</x:v>
      </x:c>
      <x:c r="P70" s="64" t="n">
        <x:v>0</x:v>
      </x:c>
      <x:c r="Q70" s="152" t="n">
        <x:v>0</x:v>
      </x:c>
      <x:c r="R70" s="64" t="n">
        <x:v>0</x:v>
      </x:c>
      <x:c r="S70" s="152" t="n">
        <x:v>0</x:v>
      </x:c>
      <x:c r="T70" s="64" t="n">
        <x:v>0</x:v>
      </x:c>
      <x:c r="U70" s="152" t="n">
        <x:v>0</x:v>
      </x:c>
      <x:c r="V70" s="64" t="n">
        <x:v>0</x:v>
      </x:c>
      <x:c r="W70" s="152" t="n">
        <x:v>0</x:v>
      </x:c>
      <x:c r="X70" s="27" t="n">
        <x:v>0</x:v>
      </x:c>
      <x:c r="Y70" s="139" t="n">
        <x:v>0</x:v>
      </x:c>
    </x:row>
    <x:row r="71" spans="1:30" customFormat="1" ht="15" hidden="1" customHeight="1">
      <x:c r="A71" s="112" t="s"/>
      <x:c r="B71" s="28" t="s">
        <x:v>93</x:v>
      </x:c>
      <x:c r="C71" s="152" t="n">
        <x:v>0</x:v>
      </x:c>
      <x:c r="D71" s="64" t="n">
        <x:v>0</x:v>
      </x:c>
      <x:c r="E71" s="152" t="n">
        <x:v>0</x:v>
      </x:c>
      <x:c r="F71" s="64" t="n">
        <x:v>0</x:v>
      </x:c>
      <x:c r="G71" s="152" t="n">
        <x:v>0</x:v>
      </x:c>
      <x:c r="H71" s="64" t="n">
        <x:v>0</x:v>
      </x:c>
      <x:c r="I71" s="152" t="n">
        <x:v>0</x:v>
      </x:c>
      <x:c r="J71" s="64" t="n">
        <x:v>0</x:v>
      </x:c>
      <x:c r="K71" s="152" t="n">
        <x:v>0</x:v>
      </x:c>
      <x:c r="L71" s="64" t="n">
        <x:v>0</x:v>
      </x:c>
      <x:c r="M71" s="152" t="n">
        <x:v>0</x:v>
      </x:c>
      <x:c r="N71" s="64" t="n">
        <x:v>0</x:v>
      </x:c>
      <x:c r="O71" s="152" t="n">
        <x:v>0</x:v>
      </x:c>
      <x:c r="P71" s="64" t="n">
        <x:v>0</x:v>
      </x:c>
      <x:c r="Q71" s="152" t="n">
        <x:v>0</x:v>
      </x:c>
      <x:c r="R71" s="64" t="n">
        <x:v>0</x:v>
      </x:c>
      <x:c r="S71" s="152" t="n">
        <x:v>0</x:v>
      </x:c>
      <x:c r="T71" s="64" t="n">
        <x:v>0</x:v>
      </x:c>
      <x:c r="U71" s="152" t="n">
        <x:v>0</x:v>
      </x:c>
      <x:c r="V71" s="64" t="n">
        <x:v>0</x:v>
      </x:c>
      <x:c r="W71" s="152" t="n">
        <x:v>0</x:v>
      </x:c>
      <x:c r="X71" s="27" t="n">
        <x:v>0</x:v>
      </x:c>
      <x:c r="Y71" s="139" t="n">
        <x:v>0</x:v>
      </x:c>
    </x:row>
    <x:row r="72" spans="1:30" customFormat="1" ht="15" customHeight="1" thickTop="1">
      <x:c r="A72" s="112" t="s"/>
      <x:c r="B72" s="28" t="s">
        <x:v>94</x:v>
      </x:c>
      <x:c r="C72" s="104" t="n">
        <x:v>0</x:v>
      </x:c>
      <x:c r="D72" s="104" t="n">
        <x:v>350</x:v>
      </x:c>
      <x:c r="E72" s="104" t="n">
        <x:v>0</x:v>
      </x:c>
      <x:c r="F72" s="104" t="n">
        <x:v>0</x:v>
      </x:c>
      <x:c r="G72" s="104" t="n">
        <x:v>350</x:v>
      </x:c>
      <x:c r="H72" s="104" t="n">
        <x:v>0</x:v>
      </x:c>
      <x:c r="I72" s="104" t="n">
        <x:v>0</x:v>
      </x:c>
      <x:c r="J72" s="104" t="n">
        <x:v>0</x:v>
      </x:c>
      <x:c r="K72" s="104" t="n">
        <x:v>0</x:v>
      </x:c>
      <x:c r="L72" s="104" t="n">
        <x:v>0</x:v>
      </x:c>
      <x:c r="M72" s="104" t="n">
        <x:v>0</x:v>
      </x:c>
      <x:c r="N72" s="104" t="n">
        <x:v>300</x:v>
      </x:c>
      <x:c r="O72" s="104" t="n">
        <x:v>0</x:v>
      </x:c>
      <x:c r="P72" s="104" t="n">
        <x:v>0</x:v>
      </x:c>
      <x:c r="Q72" s="104" t="s"/>
      <x:c r="R72" s="104" t="s"/>
      <x:c r="S72" s="104" t="s"/>
      <x:c r="T72" s="104" t="s"/>
      <x:c r="U72" s="104" t="s"/>
      <x:c r="V72" s="104" t="s"/>
      <x:c r="W72" s="104" t="s"/>
      <x:c r="X72" s="27" t="s"/>
      <x:c r="Y72" s="139" t="s"/>
    </x:row>
    <x:row r="73" spans="1:30" customFormat="1" ht="15" customHeight="1">
      <x:c r="A73" s="112" t="s"/>
      <x:c r="B73" s="28" t="s">
        <x:v>95</x:v>
      </x:c>
      <x:c r="C73" s="104" t="n">
        <x:v>0</x:v>
      </x:c>
      <x:c r="D73" s="104" t="n">
        <x:v>438</x:v>
      </x:c>
      <x:c r="E73" s="104" t="n">
        <x:v>0</x:v>
      </x:c>
      <x:c r="F73" s="104" t="n">
        <x:v>0</x:v>
      </x:c>
      <x:c r="G73" s="104" t="n">
        <x:v>435</x:v>
      </x:c>
      <x:c r="H73" s="104" t="n">
        <x:v>0</x:v>
      </x:c>
      <x:c r="I73" s="104" t="n">
        <x:v>0</x:v>
      </x:c>
      <x:c r="J73" s="104" t="n">
        <x:v>0</x:v>
      </x:c>
      <x:c r="K73" s="104" t="n">
        <x:v>0</x:v>
      </x:c>
      <x:c r="L73" s="104" t="n">
        <x:v>0</x:v>
      </x:c>
      <x:c r="M73" s="104" t="n">
        <x:v>0</x:v>
      </x:c>
      <x:c r="N73" s="104" t="n">
        <x:v>129</x:v>
      </x:c>
      <x:c r="O73" s="104" t="n">
        <x:v>0</x:v>
      </x:c>
      <x:c r="P73" s="104" t="n">
        <x:v>0</x:v>
      </x:c>
      <x:c r="Q73" s="104" t="s"/>
      <x:c r="R73" s="104" t="s"/>
      <x:c r="S73" s="104" t="s"/>
      <x:c r="T73" s="104" t="s"/>
      <x:c r="U73" s="104" t="s"/>
      <x:c r="V73" s="104" t="s"/>
      <x:c r="W73" s="104" t="s"/>
      <x:c r="X73" s="27" t="s"/>
      <x:c r="Y73" s="139" t="s"/>
    </x:row>
    <x:row r="74" spans="1:30" customFormat="1" ht="15" customHeight="1">
      <x:c r="A74" s="112" t="s"/>
      <x:c r="B74" s="146" t="s">
        <x:v>96</x:v>
      </x:c>
      <x:c r="C74" s="151" t="n">
        <x:v>11684</x:v>
      </x:c>
      <x:c r="D74" s="153" t="n">
        <x:v>2480</x:v>
      </x:c>
      <x:c r="E74" s="151" t="n">
        <x:v>0</x:v>
      </x:c>
      <x:c r="F74" s="153" t="n">
        <x:v>17332</x:v>
      </x:c>
      <x:c r="G74" s="151" t="n">
        <x:v>2815</x:v>
      </x:c>
      <x:c r="H74" s="153" t="n">
        <x:v>20119</x:v>
      </x:c>
      <x:c r="I74" s="151" t="n">
        <x:v>7627</x:v>
      </x:c>
      <x:c r="J74" s="153" t="n">
        <x:v>0</x:v>
      </x:c>
      <x:c r="K74" s="151" t="n">
        <x:v>6219</x:v>
      </x:c>
      <x:c r="L74" s="153" t="n">
        <x:v>13602</x:v>
      </x:c>
      <x:c r="M74" s="151" t="n">
        <x:v>7154</x:v>
      </x:c>
      <x:c r="N74" s="153" t="n">
        <x:v>10492</x:v>
      </x:c>
      <x:c r="O74" s="151" t="n">
        <x:v>0</x:v>
      </x:c>
      <x:c r="P74" s="153" t="n">
        <x:v>5156</x:v>
      </x:c>
      <x:c r="Q74" s="151" t="s"/>
      <x:c r="R74" s="153" t="s"/>
      <x:c r="S74" s="151" t="s"/>
      <x:c r="T74" s="153" t="s"/>
      <x:c r="U74" s="151" t="s"/>
      <x:c r="V74" s="153" t="s"/>
      <x:c r="W74" s="151" t="s"/>
      <x:c r="X74" s="154" t="n">
        <x:v>15</x:v>
      </x:c>
      <x:c r="Y74" s="155">
        <x:f>SUM(Y70:Y71)</x:f>
      </x:c>
      <x:c r="Z74" s="118" t="s"/>
      <x:c r="AA74" s="118" t="s"/>
      <x:c r="AB74" s="118" t="s"/>
      <x:c r="AC74" s="118" t="s"/>
    </x:row>
    <x:row r="75" spans="1:30" customFormat="1" ht="15" customHeight="1">
      <x:c r="A75" s="112" t="s"/>
      <x:c r="B75" s="146" t="s">
        <x:v>97</x:v>
      </x:c>
      <x:c r="C75" s="156" t="s"/>
      <x:c r="D75" s="157" t="s"/>
      <x:c r="E75" s="156" t="s"/>
      <x:c r="F75" s="157" t="s"/>
      <x:c r="G75" s="156" t="s"/>
      <x:c r="H75" s="157" t="s"/>
      <x:c r="I75" s="156" t="s"/>
      <x:c r="J75" s="157" t="s"/>
      <x:c r="K75" s="156" t="s"/>
      <x:c r="L75" s="157" t="s"/>
      <x:c r="M75" s="156" t="s"/>
      <x:c r="N75" s="157" t="s"/>
      <x:c r="O75" s="156" t="s"/>
      <x:c r="P75" s="157" t="s"/>
      <x:c r="Q75" s="156" t="s"/>
      <x:c r="R75" s="157" t="s"/>
      <x:c r="S75" s="156" t="s"/>
      <x:c r="T75" s="157" t="s"/>
      <x:c r="U75" s="156" t="s"/>
      <x:c r="V75" s="157" t="s"/>
      <x:c r="W75" s="156" t="s"/>
      <x:c r="X75" s="157" t="s"/>
      <x:c r="Y75" s="156" t="s"/>
      <x:c r="Z75" s="118" t="s"/>
      <x:c r="AA75" s="118" t="s"/>
      <x:c r="AB75" s="118" t="s"/>
      <x:c r="AC75" s="118" t="s"/>
    </x:row>
    <x:row r="76" spans="1:30" customFormat="1" ht="15" customHeight="1" thickBot="1">
      <x:c r="A76" s="112" t="s"/>
      <x:c r="B76" s="28" t="s">
        <x:v>98</x:v>
      </x:c>
      <x:c r="C76" s="105" t="s"/>
      <x:c r="D76" s="104" t="s"/>
      <x:c r="E76" s="104" t="s"/>
      <x:c r="F76" s="104" t="s"/>
      <x:c r="G76" s="104" t="s"/>
      <x:c r="H76" s="104" t="s"/>
      <x:c r="I76" s="104" t="s"/>
      <x:c r="J76" s="104" t="s"/>
      <x:c r="K76" s="104" t="s"/>
      <x:c r="L76" s="104" t="s"/>
      <x:c r="M76" s="104" t="s"/>
      <x:c r="N76" s="104" t="s"/>
      <x:c r="O76" s="104" t="s"/>
      <x:c r="P76" s="104" t="s"/>
      <x:c r="Q76" s="104" t="s"/>
      <x:c r="R76" s="104" t="s"/>
      <x:c r="S76" s="104" t="s"/>
      <x:c r="T76" s="104" t="s"/>
      <x:c r="U76" s="104" t="s"/>
      <x:c r="V76" s="104" t="s"/>
      <x:c r="W76" s="104" t="s"/>
      <x:c r="X76" s="104" t="n">
        <x:v>352</x:v>
      </x:c>
      <x:c r="Y76" s="104" t="n">
        <x:v>895</x:v>
      </x:c>
      <x:c r="Z76" s="118" t="s"/>
      <x:c r="AA76" s="118" t="s"/>
      <x:c r="AB76" s="118" t="s"/>
      <x:c r="AC76" s="118" t="s"/>
    </x:row>
    <x:row r="77" spans="1:30" customFormat="1" ht="15" customHeight="1" thickBot="1">
      <x:c r="A77" s="112" t="s"/>
      <x:c r="B77" s="28" t="s">
        <x:v>99</x:v>
      </x:c>
      <x:c r="C77" s="81" t="n">
        <x:v>0</x:v>
      </x:c>
      <x:c r="D77" s="81" t="n">
        <x:v>0</x:v>
      </x:c>
      <x:c r="E77" s="81" t="n">
        <x:v>0</x:v>
      </x:c>
      <x:c r="F77" s="81" t="n">
        <x:v>200</x:v>
      </x:c>
      <x:c r="G77" s="81" t="n">
        <x:v>0</x:v>
      </x:c>
      <x:c r="H77" s="81" t="n">
        <x:v>148</x:v>
      </x:c>
      <x:c r="I77" s="81" t="n">
        <x:v>80</x:v>
      </x:c>
      <x:c r="J77" s="81" t="n">
        <x:v>120</x:v>
      </x:c>
      <x:c r="K77" s="81" t="n">
        <x:v>64</x:v>
      </x:c>
      <x:c r="L77" s="81" t="n">
        <x:v>0</x:v>
      </x:c>
      <x:c r="M77" s="81" t="n">
        <x:v>48</x:v>
      </x:c>
      <x:c r="N77" s="81" t="n">
        <x:v>100</x:v>
      </x:c>
      <x:c r="O77" s="81" t="n">
        <x:v>360</x:v>
      </x:c>
      <x:c r="P77" s="81" t="n">
        <x:v>330</x:v>
      </x:c>
      <x:c r="Q77" s="81" t="s"/>
      <x:c r="R77" s="81" t="s"/>
      <x:c r="S77" s="81" t="s"/>
      <x:c r="T77" s="81" t="s"/>
      <x:c r="U77" s="81" t="s"/>
      <x:c r="V77" s="81" t="s"/>
      <x:c r="W77" s="81" t="s"/>
      <x:c r="X77" s="81" t="n">
        <x:v>0</x:v>
      </x:c>
      <x:c r="Y77" s="81" t="n">
        <x:v>0</x:v>
      </x:c>
      <x:c r="Z77" s="118" t="s"/>
      <x:c r="AA77" s="118" t="s"/>
      <x:c r="AB77" s="118" t="s"/>
    </x:row>
    <x:row r="78" spans="1:30" customFormat="1" ht="15" customHeight="1">
      <x:c r="A78" s="112" t="s"/>
      <x:c r="B78" s="28" t="s">
        <x:v>100</x:v>
      </x:c>
      <x:c r="C78" s="81" t="n">
        <x:v>0</x:v>
      </x:c>
      <x:c r="D78" s="81" t="n">
        <x:v>0</x:v>
      </x:c>
      <x:c r="E78" s="81" t="n">
        <x:v>0</x:v>
      </x:c>
      <x:c r="F78" s="81" t="n">
        <x:v>0</x:v>
      </x:c>
      <x:c r="G78" s="81" t="n">
        <x:v>0</x:v>
      </x:c>
      <x:c r="H78" s="81" t="n">
        <x:v>0</x:v>
      </x:c>
      <x:c r="I78" s="81" t="n">
        <x:v>0</x:v>
      </x:c>
      <x:c r="J78" s="81" t="n">
        <x:v>640</x:v>
      </x:c>
      <x:c r="K78" s="81" t="n">
        <x:v>0</x:v>
      </x:c>
      <x:c r="L78" s="81" t="n">
        <x:v>0</x:v>
      </x:c>
      <x:c r="M78" s="81" t="n">
        <x:v>0</x:v>
      </x:c>
      <x:c r="N78" s="81" t="n">
        <x:v>0</x:v>
      </x:c>
      <x:c r="O78" s="81" t="n">
        <x:v>560</x:v>
      </x:c>
      <x:c r="P78" s="81" t="n">
        <x:v>0</x:v>
      </x:c>
      <x:c r="Q78" s="81" t="s"/>
      <x:c r="R78" s="81" t="s"/>
      <x:c r="S78" s="81" t="s"/>
      <x:c r="T78" s="81" t="s"/>
      <x:c r="U78" s="81" t="s"/>
      <x:c r="V78" s="81" t="s"/>
      <x:c r="W78" s="81" t="s"/>
      <x:c r="X78" s="81" t="n">
        <x:v>0</x:v>
      </x:c>
      <x:c r="Y78" s="81" t="n">
        <x:v>0</x:v>
      </x:c>
      <x:c r="Z78" s="118" t="s"/>
      <x:c r="AA78" s="118" t="s"/>
      <x:c r="AB78" s="118" t="s"/>
    </x:row>
    <x:row r="79" spans="1:30" customFormat="1" ht="15" customHeight="1" thickBot="1">
      <x:c r="A79" s="112" t="s"/>
      <x:c r="B79" s="120" t="s">
        <x:v>101</x:v>
      </x:c>
      <x:c r="C79" s="121" t="n">
        <x:v>0</x:v>
      </x:c>
      <x:c r="D79" s="127" t="n">
        <x:v>0</x:v>
      </x:c>
      <x:c r="E79" s="127" t="n">
        <x:v>0</x:v>
      </x:c>
      <x:c r="F79" s="127" t="n">
        <x:v>200</x:v>
      </x:c>
      <x:c r="G79" s="127" t="n">
        <x:v>0</x:v>
      </x:c>
      <x:c r="H79" s="127" t="n">
        <x:v>148</x:v>
      </x:c>
      <x:c r="I79" s="127" t="n">
        <x:v>80</x:v>
      </x:c>
      <x:c r="J79" s="127" t="n">
        <x:v>760</x:v>
      </x:c>
      <x:c r="K79" s="127" t="n">
        <x:v>64</x:v>
      </x:c>
      <x:c r="L79" s="127" t="n">
        <x:v>0</x:v>
      </x:c>
      <x:c r="M79" s="127" t="n">
        <x:v>48</x:v>
      </x:c>
      <x:c r="N79" s="127" t="n">
        <x:v>100</x:v>
      </x:c>
      <x:c r="O79" s="127" t="n">
        <x:v>920</x:v>
      </x:c>
      <x:c r="P79" s="127" t="n">
        <x:v>330</x:v>
      </x:c>
      <x:c r="Q79" s="127" t="s"/>
      <x:c r="R79" s="127" t="s"/>
      <x:c r="S79" s="127" t="s"/>
      <x:c r="T79" s="127" t="s"/>
      <x:c r="U79" s="127" t="s"/>
      <x:c r="V79" s="127" t="s"/>
      <x:c r="W79" s="127" t="s"/>
      <x:c r="X79" s="128" t="n">
        <x:v>0</x:v>
      </x:c>
      <x:c r="Y79" s="127">
        <x:f>SUM(Y77:Y78)</x:f>
      </x:c>
    </x:row>
    <x:row r="80" spans="1:30" customFormat="1" ht="15" customHeight="1" thickTop="1">
      <x:c r="A80" s="112" t="s"/>
      <x:c r="B80" s="39" t="s">
        <x:v>102</x:v>
      </x:c>
      <x:c r="C80" s="158">
        <x:f>(C62+C67+C70+C77)*1.25</x:f>
      </x:c>
      <x:c r="D80" s="159">
        <x:f>(D62+D77+D67+D70)*0.25</x:f>
      </x:c>
      <x:c r="E80" s="158">
        <x:f>(E62+E77+E67+E70)*0.25</x:f>
      </x:c>
      <x:c r="F80" s="159">
        <x:f>(F62+F67+F70+F77)*1.25</x:f>
      </x:c>
      <x:c r="G80" s="159">
        <x:f>(G62+G67+G70+G77)*1.25</x:f>
      </x:c>
      <x:c r="H80" s="158">
        <x:f>(H62+H67+H70+H77)*1.25</x:f>
      </x:c>
      <x:c r="I80" s="159">
        <x:f>(I62+I77+I67+I70)*0.25</x:f>
      </x:c>
      <x:c r="J80" s="158">
        <x:f>(J62+J77+J67+J70)*0.25</x:f>
      </x:c>
      <x:c r="K80" s="159">
        <x:f>(K62+K67+K70+K77)*1.25</x:f>
      </x:c>
      <x:c r="L80" s="159">
        <x:f>(L62+L67+L70+L77)*1.25</x:f>
      </x:c>
      <x:c r="M80" s="158">
        <x:f>(M62+M67+M70+M77)*1.25</x:f>
      </x:c>
      <x:c r="N80" s="159">
        <x:f>(N62+N77+N67+N70)*0.25</x:f>
      </x:c>
      <x:c r="O80" s="158">
        <x:f>(O62+O77+O67+O70)*0.25</x:f>
      </x:c>
      <x:c r="P80" s="159">
        <x:f>(P62+P67+P70+P77)*1.25</x:f>
      </x:c>
      <x:c r="Q80" s="159">
        <x:f>(Q62+Q67+Q70+Q77)*1.25</x:f>
      </x:c>
      <x:c r="R80" s="158">
        <x:f>(R62+R67+R70+R77)*1.25</x:f>
      </x:c>
      <x:c r="S80" s="159">
        <x:f>(S62+S77+S67+S70)*0.25</x:f>
      </x:c>
      <x:c r="T80" s="158">
        <x:f>(T62+T77+T67+T70)*0.25</x:f>
      </x:c>
      <x:c r="U80" s="159">
        <x:f>(U62+U67+U70+U77)*1.25</x:f>
      </x:c>
      <x:c r="V80" s="159">
        <x:f>(V62+V67+V70+V77)*1.25</x:f>
      </x:c>
      <x:c r="W80" s="158">
        <x:f>(W62+W67+W70+W77)*1.25</x:f>
      </x:c>
      <x:c r="X80" s="159">
        <x:f>(X62+X77+X67+X70)*0.25</x:f>
      </x:c>
      <x:c r="Y80" s="158">
        <x:f>(Y62+Y77+Y67+Y70)*0.25</x:f>
      </x:c>
      <x:c r="Z80" s="159">
        <x:f>(Z62+Z67+Z70+Z77)*1.25</x:f>
      </x:c>
      <x:c r="AA80" s="159">
        <x:f>(AA62+AA67+AA70+AA77)*1.25</x:f>
      </x:c>
    </x:row>
    <x:row r="81" spans="1:30" customFormat="1" ht="15" customHeight="1">
      <x:c r="A81" s="112" t="s"/>
      <x:c r="B81" s="39" t="s">
        <x:v>103</x:v>
      </x:c>
      <x:c r="C81" s="160">
        <x:f>(HB63+C71+C78+C68+C63)*2</x:f>
      </x:c>
      <x:c r="D81" s="161">
        <x:f>(D63+D71+D78+D68)</x:f>
      </x:c>
      <x:c r="E81" s="160">
        <x:f>(E63+E71+E78+E68)</x:f>
      </x:c>
      <x:c r="F81" s="161">
        <x:f>(HE63+F71+F78+F68+F63)*2</x:f>
      </x:c>
      <x:c r="G81" s="161">
        <x:f>(HF63+G71+G78+G68+G63)*2</x:f>
      </x:c>
      <x:c r="H81" s="160">
        <x:f>(HG63+H71+H78+H68+H63)*2</x:f>
      </x:c>
      <x:c r="I81" s="161">
        <x:f>(I63+I71+I78+I68)</x:f>
      </x:c>
      <x:c r="J81" s="160">
        <x:f>(J63+J71+J78+J68)</x:f>
      </x:c>
      <x:c r="K81" s="161">
        <x:f>(HJ63+K71+K78+K68+K63)*2</x:f>
      </x:c>
      <x:c r="L81" s="161">
        <x:f>(HK63+L71+L78+L68+L63)*2</x:f>
      </x:c>
      <x:c r="M81" s="160">
        <x:f>(HL63+M71+M78+M68+M63)*2</x:f>
      </x:c>
      <x:c r="N81" s="161">
        <x:f>(N63+N71+N78+N68)</x:f>
      </x:c>
      <x:c r="O81" s="160">
        <x:f>(O63+O71+O78+O68)</x:f>
      </x:c>
      <x:c r="P81" s="161">
        <x:f>(HO63+P71+P78+P68+P63)*2</x:f>
      </x:c>
      <x:c r="Q81" s="161">
        <x:f>(HP63+Q71+Q78+Q68+Q63)*2</x:f>
      </x:c>
      <x:c r="R81" s="160">
        <x:f>(HQ63+R71+R78+R68+R63)*2</x:f>
      </x:c>
      <x:c r="S81" s="161">
        <x:f>(S63+S71+S78+S68)</x:f>
      </x:c>
      <x:c r="T81" s="160">
        <x:f>(T63+T71+T78+T68)</x:f>
      </x:c>
      <x:c r="U81" s="161">
        <x:f>(HT63+U71+U78+U68+U63)*2</x:f>
      </x:c>
      <x:c r="V81" s="161">
        <x:f>(HU63+V71+V78+V68+V63)*2</x:f>
      </x:c>
      <x:c r="W81" s="160">
        <x:f>(HV63+W71+W78+W68+W63)*2</x:f>
      </x:c>
      <x:c r="X81" s="161">
        <x:f>(X63+X71+X78+X68)</x:f>
      </x:c>
      <x:c r="Y81" s="160">
        <x:f>(Y63+Y71+Y78+Y68)</x:f>
      </x:c>
      <x:c r="Z81" s="161">
        <x:f>(HY63+Z71+Z78+Z68+Z63)*2</x:f>
      </x:c>
      <x:c r="AA81" s="161">
        <x:f>(HZ63+AA71+AA78+AA68+AA63)*2</x:f>
      </x:c>
    </x:row>
    <x:row r="82" spans="1:30" customFormat="1" ht="15" customHeight="1" thickBot="1">
      <x:c r="A82" s="112" t="s"/>
      <x:c r="B82" s="120" t="s">
        <x:v>104</x:v>
      </x:c>
      <x:c r="C82" s="147">
        <x:f>SUM(C80:C81)</x:f>
      </x:c>
      <x:c r="D82" s="147">
        <x:f>SUM(D80:D81)</x:f>
      </x:c>
      <x:c r="E82" s="147">
        <x:f>SUM(E80:E81)</x:f>
      </x:c>
      <x:c r="F82" s="147">
        <x:f>SUM(F80:F81)</x:f>
      </x:c>
      <x:c r="G82" s="162">
        <x:f>SUM(G80:G81)</x:f>
      </x:c>
      <x:c r="H82" s="147">
        <x:f>SUM(H80:H81)</x:f>
      </x:c>
      <x:c r="I82" s="147">
        <x:f>SUM(I80:I81)</x:f>
      </x:c>
      <x:c r="J82" s="147">
        <x:f>SUM(J80:J81)</x:f>
      </x:c>
      <x:c r="K82" s="147">
        <x:f>SUM(K80:K81)</x:f>
      </x:c>
      <x:c r="L82" s="162">
        <x:f>SUM(L80:L81)</x:f>
      </x:c>
      <x:c r="M82" s="147">
        <x:f>SUM(M80:M81)</x:f>
      </x:c>
      <x:c r="N82" s="147">
        <x:f>SUM(N80:N81)</x:f>
      </x:c>
      <x:c r="O82" s="147">
        <x:f>SUM(O80:O81)</x:f>
      </x:c>
      <x:c r="P82" s="147">
        <x:f>SUM(P80:P81)</x:f>
      </x:c>
      <x:c r="Q82" s="162">
        <x:f>SUM(Q80:Q81)</x:f>
      </x:c>
      <x:c r="R82" s="147">
        <x:f>SUM(R80:R81)</x:f>
      </x:c>
      <x:c r="S82" s="147">
        <x:f>SUM(S80:S81)</x:f>
      </x:c>
      <x:c r="T82" s="147">
        <x:f>SUM(T80:T81)</x:f>
      </x:c>
      <x:c r="U82" s="147">
        <x:f>SUM(U80:U81)</x:f>
      </x:c>
      <x:c r="V82" s="162">
        <x:f>SUM(V80:V81)</x:f>
      </x:c>
      <x:c r="W82" s="147">
        <x:f>SUM(W80:W81)</x:f>
      </x:c>
      <x:c r="X82" s="147">
        <x:f>SUM(X80:X81)</x:f>
      </x:c>
      <x:c r="Y82" s="147">
        <x:f>SUM(Y80:Y81)</x:f>
      </x:c>
      <x:c r="Z82" s="147">
        <x:f>SUM(Z80:Z81)</x:f>
      </x:c>
      <x:c r="AA82" s="162">
        <x:f>SUM(AA80:AA81)</x:f>
      </x:c>
    </x:row>
    <x:row r="83" spans="1:30" customFormat="1" ht="15" customHeight="1" thickTop="1" thickBot="1">
      <x:c r="A83" s="112" t="s"/>
      <x:c r="B83" s="163" t="s">
        <x:v>105</x:v>
      </x:c>
      <x:c r="C83" s="149" t="s">
        <x:v>82</x:v>
      </x:c>
      <x:c r="D83" s="149">
        <x:f>SUM(D66+D69+D79)</x:f>
      </x:c>
      <x:c r="E83" s="149">
        <x:f>SUM(E66+E69+E79)</x:f>
      </x:c>
      <x:c r="F83" s="149" t="s">
        <x:v>82</x:v>
      </x:c>
      <x:c r="G83" s="149" t="s">
        <x:v>82</x:v>
      </x:c>
      <x:c r="H83" s="149" t="s">
        <x:v>82</x:v>
      </x:c>
      <x:c r="I83" s="149">
        <x:f>SUM(I66+I69+I79)</x:f>
      </x:c>
      <x:c r="J83" s="149">
        <x:f>SUM(J66+J69+J79)</x:f>
      </x:c>
      <x:c r="K83" s="149" t="s">
        <x:v>82</x:v>
      </x:c>
      <x:c r="L83" s="149" t="s">
        <x:v>82</x:v>
      </x:c>
      <x:c r="M83" s="149" t="s">
        <x:v>82</x:v>
      </x:c>
      <x:c r="N83" s="149">
        <x:f>SUM(N66+N69+N79)</x:f>
      </x:c>
      <x:c r="O83" s="149">
        <x:f>SUM(O66+O69+O79)</x:f>
      </x:c>
      <x:c r="P83" s="149" t="s">
        <x:v>82</x:v>
      </x:c>
      <x:c r="Q83" s="149" t="s">
        <x:v>82</x:v>
      </x:c>
      <x:c r="R83" s="149" t="s">
        <x:v>82</x:v>
      </x:c>
      <x:c r="S83" s="149">
        <x:f>SUM(S66+S69+S79)</x:f>
      </x:c>
      <x:c r="T83" s="149">
        <x:f>SUM(T66+T69+T79)</x:f>
      </x:c>
      <x:c r="U83" s="149" t="s">
        <x:v>82</x:v>
      </x:c>
      <x:c r="V83" s="149" t="s">
        <x:v>82</x:v>
      </x:c>
      <x:c r="W83" s="149" t="s">
        <x:v>82</x:v>
      </x:c>
      <x:c r="X83" s="149">
        <x:f>SUM(X66+X69+X79)</x:f>
      </x:c>
      <x:c r="Y83" s="149">
        <x:f>SUM(Y66+Y69+Y79)</x:f>
      </x:c>
      <x:c r="Z83" s="149" t="s">
        <x:v>82</x:v>
      </x:c>
      <x:c r="AA83" s="149" t="s">
        <x:v>82</x:v>
      </x:c>
    </x:row>
    <x:row r="84" spans="1:30" customFormat="1" ht="15.75" customHeight="1" thickTop="1">
      <x:c r="C84" s="115" t="s">
        <x:v>9</x:v>
      </x:c>
      <x:c r="D84" s="115" t="s">
        <x:v>10</x:v>
      </x:c>
      <x:c r="E84" s="115" t="s">
        <x:v>106</x:v>
      </x:c>
      <x:c r="F84" s="115" t="s">
        <x:v>7</x:v>
      </x:c>
      <x:c r="G84" s="115" t="s">
        <x:v>8</x:v>
      </x:c>
      <x:c r="H84" s="115" t="s">
        <x:v>9</x:v>
      </x:c>
      <x:c r="I84" s="115" t="s">
        <x:v>10</x:v>
      </x:c>
    </x:row>
    <x:row r="85" spans="1:30">
      <x:c r="C85" s="115" t="s">
        <x:v>107</x:v>
      </x:c>
      <x:c r="D85" s="115" t="n">
        <x:v>2</x:v>
      </x:c>
      <x:c r="E85" s="115" t="n">
        <x:v>5</x:v>
      </x:c>
      <x:c r="F85" s="115" t="n">
        <x:v>6</x:v>
      </x:c>
      <x:c r="G85" s="115" t="n">
        <x:v>7</x:v>
      </x:c>
      <x:c r="H85" s="115" t="n">
        <x:v>8</x:v>
      </x:c>
      <x:c r="I85" s="115" t="n">
        <x:v>9</x:v>
      </x:c>
    </x:row>
    <x:row r="96" spans="1:30">
      <x:c r="B96" s="28" t="s"/>
    </x:row>
    <x:row r="97" spans="1:30">
      <x:c r="B97" s="28" t="s"/>
    </x:row>
    <x:row r="98" spans="1:30">
      <x:c r="B98" s="120" t="s"/>
    </x:row>
    <x:row r="99" spans="1:30">
      <x:c r="B99" s="123" t="s"/>
    </x:row>
    <x:row r="100" spans="1:30">
      <x:c r="B100" s="28" t="s"/>
    </x:row>
    <x:row r="101" spans="1:30">
      <x:c r="B101" s="28" t="s"/>
    </x:row>
    <x:row r="102" spans="1:30">
      <x:c r="B102" s="126" t="s"/>
    </x:row>
    <x:row r="103" spans="1:30">
      <x:c r="B103" s="28" t="s"/>
    </x:row>
    <x:row r="104" spans="1:30">
      <x:c r="B104" s="28" t="s"/>
    </x:row>
    <x:row r="105" spans="1:30">
      <x:c r="B105" s="120" t="s"/>
    </x:row>
    <x:row r="106" spans="1:30">
      <x:c r="B106" s="123" t="s"/>
    </x:row>
    <x:row r="107" spans="1:30">
      <x:c r="B107" s="28" t="s"/>
    </x:row>
    <x:row r="108" spans="1:30">
      <x:c r="B108" s="28" t="s"/>
    </x:row>
    <x:row r="109" spans="1:30">
      <x:c r="B109" s="129" t="s"/>
    </x:row>
    <x:row r="110" spans="1:30">
      <x:c r="B110" s="129" t="s"/>
    </x:row>
    <x:row r="111" spans="1:30">
      <x:c r="B111" s="28" t="s"/>
    </x:row>
    <x:row r="112" spans="1:30">
      <x:c r="B112" s="28" t="s"/>
    </x:row>
    <x:row r="113" spans="1:30">
      <x:c r="B113" s="120" t="s"/>
    </x:row>
    <x:row r="114" spans="1:30">
      <x:c r="B114" s="28" t="s"/>
    </x:row>
    <x:row r="115" spans="1:30">
      <x:c r="B115" s="28" t="s"/>
    </x:row>
    <x:row r="116" spans="1:30">
      <x:c r="B116" s="120" t="s"/>
    </x:row>
    <x:row r="117" spans="1:30">
      <x:c r="B117" s="28" t="s"/>
    </x:row>
    <x:row r="118" spans="1:30">
      <x:c r="B118" s="28" t="s"/>
    </x:row>
    <x:row r="119" spans="1:30">
      <x:c r="B119" s="120" t="s"/>
    </x:row>
    <x:row r="120" spans="1:30">
      <x:c r="B120" s="123" t="s"/>
    </x:row>
    <x:row r="121" spans="1:30">
      <x:c r="B121" s="28" t="s"/>
    </x:row>
    <x:row r="122" spans="1:30">
      <x:c r="B122" s="28" t="s"/>
    </x:row>
    <x:row r="123" spans="1:30">
      <x:c r="B123" s="28" t="s"/>
    </x:row>
    <x:row r="124" spans="1:30">
      <x:c r="B124" s="120" t="s"/>
    </x:row>
    <x:row r="125" spans="1:30">
      <x:c r="B125" s="28" t="s"/>
    </x:row>
    <x:row r="126" spans="1:30">
      <x:c r="B126" s="28" t="s"/>
    </x:row>
    <x:row r="127" spans="1:30">
      <x:c r="B127" s="120" t="s"/>
    </x:row>
    <x:row r="128" spans="1:30">
      <x:c r="B128" s="28" t="s"/>
    </x:row>
    <x:row r="129" spans="1:30">
      <x:c r="B129" s="28" t="s"/>
    </x:row>
    <x:row r="130" spans="1:30">
      <x:c r="B130" s="120" t="s"/>
    </x:row>
    <x:row r="131" spans="1:30">
      <x:c r="B131" s="28" t="s"/>
    </x:row>
    <x:row r="132" spans="1:30">
      <x:c r="B132" s="28" t="s"/>
    </x:row>
    <x:row r="133" spans="1:30">
      <x:c r="B133" s="120" t="s"/>
    </x:row>
    <x:row r="134" spans="1:30">
      <x:c r="B134" s="28" t="s"/>
    </x:row>
    <x:row r="135" spans="1:30">
      <x:c r="B135" s="28" t="s"/>
    </x:row>
    <x:row r="136" spans="1:30">
      <x:c r="B136" s="28" t="s"/>
    </x:row>
    <x:row r="137" spans="1:30">
      <x:c r="B137" s="28" t="s"/>
    </x:row>
    <x:row r="138" spans="1:30">
      <x:c r="B138" s="120" t="s"/>
    </x:row>
    <x:row r="139" spans="1:30">
      <x:c r="B139" s="134" t="s"/>
    </x:row>
    <x:row r="140" spans="1:30">
      <x:c r="B140" s="134" t="s"/>
    </x:row>
    <x:row r="141" spans="1:30">
      <x:c r="B141" s="135" t="s"/>
    </x:row>
    <x:row r="142" spans="1:30">
      <x:c r="B142" s="28" t="s"/>
    </x:row>
    <x:row r="143" spans="1:30">
      <x:c r="B143" s="120" t="s"/>
    </x:row>
    <x:row r="144" spans="1:30">
      <x:c r="B144" s="134" t="s"/>
    </x:row>
    <x:row r="145" spans="1:30">
      <x:c r="B145" s="134" t="s"/>
    </x:row>
    <x:row r="146" spans="1:30">
      <x:c r="B146" s="120" t="s"/>
    </x:row>
    <x:row r="147" spans="1:30">
      <x:c r="B147" s="143" t="s"/>
    </x:row>
    <x:row r="148" spans="1:30">
      <x:c r="B148" s="28" t="s"/>
      <x:c r="C148" s="119" t="s"/>
    </x:row>
    <x:row r="149" spans="1:30">
      <x:c r="B149" s="146" t="s"/>
    </x:row>
    <x:row r="150" spans="1:30">
      <x:c r="B150" s="146" t="s"/>
    </x:row>
    <x:row r="151" spans="1:30">
      <x:c r="B151" s="28" t="s"/>
    </x:row>
    <x:row r="152" spans="1:30">
      <x:c r="B152" s="28" t="s"/>
    </x:row>
    <x:row r="153" spans="1:30">
      <x:c r="B153" s="28" t="s"/>
    </x:row>
    <x:row r="154" spans="1:30">
      <x:c r="B154" s="123" t="s"/>
    </x:row>
    <x:row r="155" spans="1:30">
      <x:c r="B155" s="120" t="s"/>
    </x:row>
    <x:row r="156" spans="1:30">
      <x:c r="B156" s="28" t="s"/>
    </x:row>
    <x:row r="157" spans="1:30">
      <x:c r="B157" s="28" t="s"/>
    </x:row>
    <x:row r="158" spans="1:30">
      <x:c r="B158" s="120" t="s"/>
    </x:row>
    <x:row r="159" spans="1:30">
      <x:c r="B159" s="28" t="s"/>
      <x:c r="C159" s="119" t="s"/>
    </x:row>
    <x:row r="160" spans="1:30">
      <x:c r="B160" s="28" t="s"/>
      <x:c r="C160" s="119" t="s"/>
    </x:row>
    <x:row r="161" spans="1:30">
      <x:c r="B161" s="146" t="s"/>
    </x:row>
    <x:row r="162" spans="1:30">
      <x:c r="B162" s="28" t="s"/>
      <x:c r="C162" s="118" t="s"/>
    </x:row>
    <x:row r="163" spans="1:30">
      <x:c r="B163" s="28" t="s"/>
      <x:c r="C163" s="119" t="s"/>
    </x:row>
    <x:row r="164" spans="1:30">
      <x:c r="B164" s="28" t="s"/>
    </x:row>
    <x:row r="165" spans="1:30">
      <x:c r="B165" s="28" t="s"/>
    </x:row>
    <x:row r="166" spans="1:30">
      <x:c r="B166" s="120" t="s"/>
    </x:row>
    <x:row r="167" spans="1:30">
      <x:c r="B167" s="39" t="s"/>
    </x:row>
    <x:row r="168" spans="1:30">
      <x:c r="B168" s="39" t="s"/>
    </x:row>
    <x:row r="169" spans="1:30">
      <x:c r="B169" s="120" t="s"/>
    </x:row>
    <x:row r="170" spans="1:30">
      <x:c r="B170" s="163" t="s"/>
    </x:row>
    <x:row r="172" spans="1:30">
      <x:c r="C172" s="164" t="s"/>
    </x:row>
  </x:sheetData>
  <x:mergeCells count="3">
    <x:mergeCell ref="A2:A61"/>
    <x:mergeCell ref="A62:A83"/>
    <x:mergeCell ref="C2:X2"/>
  </x:mergeCells>
  <x:printOptions horizontalCentered="0" verticalCentered="0" headings="0" gridLines="0"/>
  <x:pageMargins left="0.25" right="0.25" top="0.17" bottom="0.17" header="0.17" footer="0.17"/>
  <x:pageSetup paperSize="1" scale="55" pageOrder="downThenOver" orientation="landscape" blackAndWhite="0" draft="0" cellComments="none" errors="displayed" r:id="rId1"/>
  <x:headerFooter>
    <x:oddFooter>&amp;R&amp;8See Side 2</x:odd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NOVEMBER 2017 ORDER SYS COUNT</vt:lpstr>
      <vt:lpstr>NOVEMBER 2017 ORDER SYS COUNT!_xlnm._FilterDatabase</vt:lpstr>
      <vt:lpstr>NOVEMBER 2017 ORDER SYS COUNT!headerTitle</vt:lpstr>
      <vt:lpstr>NOVEMBER 2017 ORDER SYS COUNT!tableHeader</vt:lpstr>
      <vt:lpstr>NOVEMBER 2017 ORDER SYS COUNT!Print_Area</vt:lpstr>
      <vt:lpstr>NOVEMBER 2017 ORDER SYS COUNT!Print_Titles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2018-04-12T21:44:00.0000000Z</lastPrinted>
  <dcterms:created xsi:type="dcterms:W3CDTF">2014-02-16T05:44:03.0000000Z</dcterms:created>
  <dcterms:modified xsi:type="dcterms:W3CDTF">2018-05-07T17:03:18.6726334Z</dcterms:modified>
</coreProperties>
</file>