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drawings/drawing3.xml" ContentType="application/vnd.openxmlformats-officedocument.drawing+xml"/>
  <Override PartName="/xl/ctrlProps/ctrlProp7.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9.xml" ContentType="application/vnd.openxmlformats-officedocument.drawing+xml"/>
  <Override PartName="/xl/embeddings/oleObject5.bin" ContentType="application/vnd.openxmlformats-officedocument.oleObject"/>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all\Documents\.NET Testing\Leg Reinforcement\Template\"/>
    </mc:Choice>
  </mc:AlternateContent>
  <xr:revisionPtr revIDLastSave="0" documentId="13_ncr:1_{A92C1B3C-BD26-4884-93C0-8F402C4241B1}" xr6:coauthVersionLast="47" xr6:coauthVersionMax="47" xr10:uidLastSave="{00000000-0000-0000-0000-000000000000}"/>
  <bookViews>
    <workbookView xWindow="28680" yWindow="-120" windowWidth="29040" windowHeight="1584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Ranges'!$J$1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customWorkbookViews>
    <customWorkbookView name="Juedemann, Samantha - Personal View" guid="{47553E05-005A-459E-BBCC-799C7F4EBE26}" autoUpdate="1" mergeInterval="5" personalView="1" maximized="1" xWindow="1912" yWindow="-8" windowWidth="1936" windowHeight="1056" activeSheetId="2"/>
    <customWorkbookView name="Kimes, Joshua - Personal View" guid="{9A54679E-64D7-44E9-AABE-4253818C5C4B}" mergeInterval="0" personalView="1" maximized="1" xWindow="-8" yWindow="-8" windowWidth="1936" windowHeight="106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Y3" i="28" l="1"/>
  <c r="AY4" i="28"/>
  <c r="AY5" i="28"/>
  <c r="AY6" i="28"/>
  <c r="AY7" i="28"/>
  <c r="AY8" i="28"/>
  <c r="AY9" i="28"/>
  <c r="AY10" i="28"/>
  <c r="AY11" i="28"/>
  <c r="AY12" i="28"/>
  <c r="AY13" i="28"/>
  <c r="AY14" i="28"/>
  <c r="AY15" i="28"/>
  <c r="AY16" i="28"/>
  <c r="AY17" i="28"/>
  <c r="AY18" i="28"/>
  <c r="AY19" i="28"/>
  <c r="AY20" i="28"/>
  <c r="AY21" i="28"/>
  <c r="AY22" i="28"/>
  <c r="AY23" i="28"/>
  <c r="AY24" i="28"/>
  <c r="AY25" i="28"/>
  <c r="AY26" i="28"/>
  <c r="AY27" i="28"/>
  <c r="AY28" i="28"/>
  <c r="AY29" i="28"/>
  <c r="AY30" i="28"/>
  <c r="AY31" i="28"/>
  <c r="AY32" i="28"/>
  <c r="AY33" i="28"/>
  <c r="AY34" i="28"/>
  <c r="AY35" i="28"/>
  <c r="AY36" i="28"/>
  <c r="AY37" i="28"/>
  <c r="AY38" i="28"/>
  <c r="AY39" i="28"/>
  <c r="AY40" i="28"/>
  <c r="AY41" i="28"/>
  <c r="AY42" i="28"/>
  <c r="AY43" i="28"/>
  <c r="AY44" i="28"/>
  <c r="AY45" i="28"/>
  <c r="AY46" i="28"/>
  <c r="AY47" i="28"/>
  <c r="AY48" i="28"/>
  <c r="AY49" i="28"/>
  <c r="AY50" i="28"/>
  <c r="AY51" i="28"/>
  <c r="AY52" i="28"/>
  <c r="AY53" i="28"/>
  <c r="AY54" i="28"/>
  <c r="AY55" i="28"/>
  <c r="AY56" i="28"/>
  <c r="AY57" i="28"/>
  <c r="AY58" i="28"/>
  <c r="AY59" i="28"/>
  <c r="AY60" i="28"/>
  <c r="AY61" i="28"/>
  <c r="AY62" i="28"/>
  <c r="AY63" i="28"/>
  <c r="AY64" i="28"/>
  <c r="AY65" i="28"/>
  <c r="AY66" i="28"/>
  <c r="AY67" i="28"/>
  <c r="AY68" i="28"/>
  <c r="AY69" i="28"/>
  <c r="AY70" i="28"/>
  <c r="AY71" i="28"/>
  <c r="AY72" i="28"/>
  <c r="AY73" i="28"/>
  <c r="AY74" i="28"/>
  <c r="AY75" i="28"/>
  <c r="AY76" i="28"/>
  <c r="AY77" i="28"/>
  <c r="AY78" i="28"/>
  <c r="AY79" i="28"/>
  <c r="AY80" i="28"/>
  <c r="AY81" i="28"/>
  <c r="AY82" i="28"/>
  <c r="AY83" i="28"/>
  <c r="AY84" i="28"/>
  <c r="AY85" i="28"/>
  <c r="AY86" i="28"/>
  <c r="AY87" i="28"/>
  <c r="AY88" i="28"/>
  <c r="AY89" i="28"/>
  <c r="AY90" i="28"/>
  <c r="AY91" i="28"/>
  <c r="AY92" i="28"/>
  <c r="AY93" i="28"/>
  <c r="AY94" i="28"/>
  <c r="AY95" i="28"/>
  <c r="AY96" i="28"/>
  <c r="AY97" i="28"/>
  <c r="AY98" i="28"/>
  <c r="AY99" i="28"/>
  <c r="AY100" i="28"/>
  <c r="AY101" i="28"/>
  <c r="AY102" i="28"/>
  <c r="AY103" i="28"/>
  <c r="AY104" i="28"/>
  <c r="AY105" i="28"/>
  <c r="AY106" i="28"/>
  <c r="AY107" i="28"/>
  <c r="AY108" i="28"/>
  <c r="AY109" i="28"/>
  <c r="AY110" i="28"/>
  <c r="AY111" i="28"/>
  <c r="AY112" i="28"/>
  <c r="AY113" i="28"/>
  <c r="AY114" i="28"/>
  <c r="AY115" i="28"/>
  <c r="AY116" i="28"/>
  <c r="AY117" i="28"/>
  <c r="AY118" i="28"/>
  <c r="AY119" i="28"/>
  <c r="AY120" i="28"/>
  <c r="AY121" i="28"/>
  <c r="AY122" i="28"/>
  <c r="AY123" i="28"/>
  <c r="AY124" i="28"/>
  <c r="AY125" i="28"/>
  <c r="AY126" i="28"/>
  <c r="AY127" i="28"/>
  <c r="AY128" i="28"/>
  <c r="AY129" i="28"/>
  <c r="AY130" i="28"/>
  <c r="AY131" i="28"/>
  <c r="AY132" i="28"/>
  <c r="AY133" i="28"/>
  <c r="AY134" i="28"/>
  <c r="AY135" i="28"/>
  <c r="AY136" i="28"/>
  <c r="AY137" i="28"/>
  <c r="AY138" i="28"/>
  <c r="AY139" i="28"/>
  <c r="AY140" i="28"/>
  <c r="AY141" i="28"/>
  <c r="AY142" i="28"/>
  <c r="AY143" i="28"/>
  <c r="AY144" i="28"/>
  <c r="AY145" i="28"/>
  <c r="AY146" i="28"/>
  <c r="AY147" i="28"/>
  <c r="AY148" i="28"/>
  <c r="AY149" i="28"/>
  <c r="AY150" i="28"/>
  <c r="AY151" i="28"/>
  <c r="AY152" i="28"/>
  <c r="AY153" i="28"/>
  <c r="AY154" i="28"/>
  <c r="AY155" i="28"/>
  <c r="AY156" i="28"/>
  <c r="AY157" i="28"/>
  <c r="AY158" i="28"/>
  <c r="AY159" i="28"/>
  <c r="AY160" i="28"/>
  <c r="AY161" i="28"/>
  <c r="AY162" i="28"/>
  <c r="AY163" i="28"/>
  <c r="AY164" i="28"/>
  <c r="AY165" i="28"/>
  <c r="AY166" i="28"/>
  <c r="AY167" i="28"/>
  <c r="AY168" i="28"/>
  <c r="AY169" i="28"/>
  <c r="AY170" i="28"/>
  <c r="AY171" i="28"/>
  <c r="AY172" i="28"/>
  <c r="AY173" i="28"/>
  <c r="AY174" i="28"/>
  <c r="AY175" i="28"/>
  <c r="AY176" i="28"/>
  <c r="AY177" i="28"/>
  <c r="AY178" i="28"/>
  <c r="AY179" i="28"/>
  <c r="AY180" i="28"/>
  <c r="AY181" i="28"/>
  <c r="AY182" i="28"/>
  <c r="AY183" i="28"/>
  <c r="AY184" i="28"/>
  <c r="AY185" i="28"/>
  <c r="AY186" i="28"/>
  <c r="AY187" i="28"/>
  <c r="AY188" i="28"/>
  <c r="AY189" i="28"/>
  <c r="AY190" i="28"/>
  <c r="AY191" i="28"/>
  <c r="AY192" i="28"/>
  <c r="AY193" i="28"/>
  <c r="AY194" i="28"/>
  <c r="AY195" i="28"/>
  <c r="AY196" i="28"/>
  <c r="AY197" i="28"/>
  <c r="AY198" i="28"/>
  <c r="AY199" i="28"/>
  <c r="AY200" i="28"/>
  <c r="AY201" i="28"/>
  <c r="AY2" i="28" l="1"/>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16" i="22"/>
  <c r="J37" i="22"/>
  <c r="J5" i="22"/>
  <c r="J157" i="22"/>
  <c r="J72" i="22"/>
  <c r="J140" i="22"/>
  <c r="J54" i="22"/>
  <c r="J113" i="22"/>
  <c r="J86" i="22"/>
  <c r="J191" i="22"/>
  <c r="J102" i="22"/>
  <c r="J90" i="22"/>
  <c r="J117" i="22"/>
  <c r="J132" i="22"/>
  <c r="J138" i="22"/>
  <c r="J109" i="22"/>
  <c r="J149" i="22"/>
  <c r="J163" i="22"/>
  <c r="J80" i="22"/>
  <c r="J76" i="22"/>
  <c r="J164" i="22"/>
  <c r="J99" i="22"/>
  <c r="J168" i="22"/>
  <c r="J51" i="22"/>
  <c r="J125" i="22"/>
  <c r="J129" i="22"/>
  <c r="J43" i="22"/>
  <c r="J154" i="22"/>
  <c r="J28" i="22"/>
  <c r="J176" i="22"/>
  <c r="J98" i="22"/>
  <c r="J201" i="22"/>
  <c r="J27" i="22"/>
  <c r="J118" i="22"/>
  <c r="J96" i="22"/>
  <c r="J180" i="22"/>
  <c r="J57" i="22"/>
  <c r="J165" i="22"/>
  <c r="J55" i="22"/>
  <c r="J50" i="22"/>
  <c r="J6" i="22"/>
  <c r="J47" i="22"/>
  <c r="J2" i="22"/>
  <c r="J24" i="22"/>
  <c r="J126" i="22"/>
  <c r="J152" i="22"/>
  <c r="J48" i="22"/>
  <c r="J177" i="22"/>
  <c r="J42" i="22"/>
  <c r="J171" i="22"/>
  <c r="J153" i="22"/>
  <c r="J170" i="22"/>
  <c r="J44" i="22"/>
  <c r="J162" i="22"/>
  <c r="J12" i="22"/>
  <c r="J9" i="22"/>
  <c r="J173" i="22"/>
  <c r="J182" i="22"/>
  <c r="J92" i="22"/>
  <c r="J131" i="22"/>
  <c r="J36" i="22"/>
  <c r="J185" i="22"/>
  <c r="J49" i="22"/>
  <c r="J169" i="22"/>
  <c r="J70" i="22"/>
  <c r="J31" i="22"/>
  <c r="J197" i="22"/>
  <c r="J183" i="22"/>
  <c r="J115" i="22"/>
  <c r="J81" i="22"/>
  <c r="J79" i="22"/>
  <c r="J15" i="22"/>
  <c r="J94" i="22"/>
  <c r="J41" i="22"/>
  <c r="J45" i="22"/>
  <c r="J104" i="22"/>
  <c r="J178" i="22"/>
  <c r="J62" i="22"/>
  <c r="J150" i="22"/>
  <c r="J73" i="22"/>
  <c r="J3" i="22"/>
  <c r="J34" i="22"/>
  <c r="J175" i="22"/>
  <c r="J25" i="22"/>
  <c r="J193" i="22"/>
  <c r="J56" i="22"/>
  <c r="J103" i="22"/>
  <c r="J66" i="22"/>
  <c r="J91" i="22"/>
  <c r="J122" i="22"/>
  <c r="J123" i="22"/>
  <c r="J59" i="22"/>
  <c r="J87" i="22"/>
  <c r="J84" i="22"/>
  <c r="J151" i="22"/>
  <c r="J179" i="22"/>
  <c r="J32" i="22"/>
  <c r="J61" i="22"/>
  <c r="J108" i="22"/>
  <c r="J85" i="22"/>
  <c r="J143" i="22"/>
  <c r="J200" i="22"/>
  <c r="J105" i="22"/>
  <c r="J155" i="22"/>
  <c r="J18" i="22"/>
  <c r="J58" i="22"/>
  <c r="J83" i="22"/>
  <c r="J192" i="22"/>
  <c r="J136" i="22"/>
  <c r="J35" i="22"/>
  <c r="J111" i="22"/>
  <c r="J21" i="22"/>
  <c r="J146" i="22"/>
  <c r="J148" i="22"/>
  <c r="J166" i="22"/>
  <c r="J101" i="22"/>
  <c r="J198" i="22"/>
  <c r="J106" i="22"/>
  <c r="J128" i="22"/>
  <c r="J100" i="22"/>
  <c r="J167" i="22"/>
  <c r="J11" i="22"/>
  <c r="J71" i="22"/>
  <c r="J65" i="22"/>
  <c r="J194" i="22"/>
  <c r="J67" i="22"/>
  <c r="J114" i="22"/>
  <c r="J14" i="22"/>
  <c r="J174" i="22"/>
  <c r="J22" i="22"/>
  <c r="J26" i="22"/>
  <c r="J64" i="22"/>
  <c r="J4" i="22"/>
  <c r="J52" i="22"/>
  <c r="J184" i="22"/>
  <c r="J141" i="22"/>
  <c r="J10" i="22"/>
  <c r="J93" i="22"/>
  <c r="J147" i="22"/>
  <c r="J110" i="22"/>
  <c r="J120" i="22"/>
  <c r="J186" i="22"/>
  <c r="J82" i="22"/>
  <c r="J116" i="22"/>
  <c r="J127" i="22"/>
  <c r="J53" i="22"/>
  <c r="J145" i="22"/>
  <c r="J135" i="22"/>
  <c r="J190" i="22"/>
  <c r="J195" i="22"/>
  <c r="J13" i="22"/>
  <c r="J130" i="22"/>
  <c r="J89" i="22"/>
  <c r="J78" i="22"/>
  <c r="J199" i="22"/>
  <c r="J196" i="22"/>
  <c r="J112" i="22"/>
  <c r="J88" i="22"/>
  <c r="J39" i="22"/>
  <c r="J17" i="22"/>
  <c r="J137" i="22"/>
  <c r="J75" i="22"/>
  <c r="J189" i="22"/>
  <c r="J69" i="22"/>
  <c r="J156" i="22"/>
  <c r="J95" i="22"/>
  <c r="J144" i="22"/>
  <c r="J7" i="22"/>
  <c r="J29" i="22"/>
  <c r="J119" i="22"/>
  <c r="J19" i="22"/>
  <c r="J172" i="22"/>
  <c r="J46" i="22"/>
  <c r="J124" i="22"/>
  <c r="J121" i="22"/>
  <c r="J63" i="22"/>
  <c r="J181" i="22"/>
  <c r="J134" i="22"/>
  <c r="J74" i="22"/>
  <c r="J107" i="22"/>
  <c r="J160" i="22"/>
  <c r="J33" i="22"/>
  <c r="J68" i="22"/>
  <c r="J133" i="22"/>
  <c r="J97" i="22"/>
  <c r="J40" i="22"/>
  <c r="J161" i="22"/>
  <c r="J38" i="22"/>
  <c r="J139" i="22"/>
  <c r="J158" i="22"/>
  <c r="J77" i="22"/>
  <c r="J8" i="22"/>
  <c r="J30" i="22"/>
  <c r="J187" i="22"/>
  <c r="J159" i="22"/>
  <c r="J20" i="22"/>
  <c r="J23" i="22"/>
  <c r="J188" i="22"/>
  <c r="J60" i="22"/>
  <c r="J142" i="22"/>
  <c r="W1" i="21" l="1" a="1"/>
  <c r="W1" i="21" s="1"/>
  <c r="X1" i="21" a="1"/>
  <c r="X1" i="21" s="1"/>
  <c r="P176" i="22"/>
  <c r="L8" i="22"/>
  <c r="P15" i="22"/>
  <c r="L67" i="22"/>
  <c r="P71" i="22"/>
  <c r="P143" i="22"/>
  <c r="P153" i="22"/>
  <c r="P181" i="22"/>
  <c r="P60" i="22"/>
  <c r="L16" i="22"/>
  <c r="P56" i="22"/>
  <c r="P196" i="22"/>
  <c r="P73" i="22"/>
  <c r="P199" i="22"/>
  <c r="L175" i="22"/>
  <c r="L170" i="22"/>
  <c r="L156" i="22"/>
  <c r="P161" i="22"/>
  <c r="L133" i="22"/>
  <c r="P192" i="22"/>
  <c r="L189" i="22"/>
  <c r="P193" i="22"/>
  <c r="L42" i="22"/>
  <c r="L90" i="22"/>
  <c r="L14" i="22"/>
  <c r="L27" i="22"/>
  <c r="P43" i="22"/>
  <c r="P149" i="22"/>
  <c r="L125" i="22"/>
  <c r="P194" i="22"/>
  <c r="L47" i="22"/>
  <c r="L5" i="22"/>
  <c r="P58" i="22"/>
  <c r="L141" i="22"/>
  <c r="L127" i="22"/>
  <c r="P116" i="22"/>
  <c r="P34" i="22"/>
  <c r="P18" i="22"/>
  <c r="L9" i="22"/>
  <c r="L176" i="22"/>
  <c r="P191" i="22"/>
  <c r="L143" i="22"/>
  <c r="P189" i="22"/>
  <c r="L179" i="22"/>
  <c r="P39" i="22"/>
  <c r="L56" i="22"/>
  <c r="P2" i="22"/>
  <c r="P7" i="22"/>
  <c r="P157" i="22"/>
  <c r="L112" i="22"/>
  <c r="L194" i="22"/>
  <c r="P31" i="22"/>
  <c r="L69" i="22"/>
  <c r="P77" i="22"/>
  <c r="P112" i="22"/>
  <c r="P44" i="22"/>
  <c r="L25" i="22"/>
  <c r="L33" i="22"/>
  <c r="L124" i="22"/>
  <c r="L105" i="22"/>
  <c r="L119" i="22"/>
  <c r="L36" i="22"/>
  <c r="P28" i="22"/>
  <c r="L49" i="22"/>
  <c r="P27" i="22"/>
  <c r="P144" i="22"/>
  <c r="L120" i="22"/>
  <c r="P96" i="22"/>
  <c r="P160" i="22"/>
  <c r="L121" i="22"/>
  <c r="L110" i="22"/>
  <c r="P79" i="22"/>
  <c r="L196" i="22"/>
  <c r="P37" i="22"/>
  <c r="L59" i="22"/>
  <c r="P86" i="22"/>
  <c r="L123" i="22"/>
  <c r="L117" i="22"/>
  <c r="P142" i="22"/>
  <c r="P119" i="22"/>
  <c r="P55" i="22"/>
  <c r="L187" i="22"/>
  <c r="P92" i="22"/>
  <c r="P48" i="22"/>
  <c r="L200" i="22"/>
  <c r="L161" i="22"/>
  <c r="P158" i="22"/>
  <c r="L37" i="22"/>
  <c r="P113" i="22"/>
  <c r="L129" i="22"/>
  <c r="L79" i="22"/>
  <c r="P106" i="22"/>
  <c r="L100" i="22"/>
  <c r="P17" i="22"/>
  <c r="P76" i="22"/>
  <c r="P121" i="22"/>
  <c r="P114" i="22"/>
  <c r="P171" i="22"/>
  <c r="P78" i="22"/>
  <c r="L162" i="22"/>
  <c r="L32" i="22"/>
  <c r="L7" i="22"/>
  <c r="P126" i="22"/>
  <c r="P170" i="22"/>
  <c r="P62" i="22"/>
  <c r="L160" i="22"/>
  <c r="L3" i="22"/>
  <c r="P105" i="22"/>
  <c r="P131" i="22"/>
  <c r="L186" i="22"/>
  <c r="L17" i="22"/>
  <c r="L61" i="22"/>
  <c r="P102" i="22"/>
  <c r="L60" i="22"/>
  <c r="P26" i="22"/>
  <c r="L148" i="22"/>
  <c r="P186" i="22"/>
  <c r="P185" i="22"/>
  <c r="L12" i="22"/>
  <c r="L181" i="22"/>
  <c r="P11" i="22"/>
  <c r="P164" i="22"/>
  <c r="L183" i="22"/>
  <c r="P12" i="22"/>
  <c r="P99" i="22"/>
  <c r="P21" i="22"/>
  <c r="L197" i="22"/>
  <c r="P42" i="22"/>
  <c r="P151" i="22"/>
  <c r="L19" i="22"/>
  <c r="L135" i="22"/>
  <c r="L134" i="22"/>
  <c r="P57" i="22"/>
  <c r="L198" i="22"/>
  <c r="L118" i="22"/>
  <c r="P165" i="22"/>
  <c r="P177" i="22"/>
  <c r="L169" i="22"/>
  <c r="P53" i="22"/>
  <c r="L76" i="22"/>
  <c r="P22" i="22"/>
  <c r="L44" i="22"/>
  <c r="L26" i="22"/>
  <c r="L91" i="22"/>
  <c r="P94" i="22"/>
  <c r="L84" i="22"/>
  <c r="P33" i="22"/>
  <c r="L80" i="22"/>
  <c r="P148" i="22"/>
  <c r="L155" i="22"/>
  <c r="P117" i="22"/>
  <c r="L30" i="22"/>
  <c r="P85" i="22"/>
  <c r="P125" i="22"/>
  <c r="L174" i="22"/>
  <c r="P182" i="22"/>
  <c r="P187" i="22"/>
  <c r="P67" i="22"/>
  <c r="P123" i="22"/>
  <c r="L99" i="22"/>
  <c r="L45" i="22"/>
  <c r="P138" i="22"/>
  <c r="P5" i="22"/>
  <c r="L31" i="22"/>
  <c r="L108" i="22"/>
  <c r="L154" i="22"/>
  <c r="L57" i="22"/>
  <c r="L35" i="22"/>
  <c r="L29" i="22"/>
  <c r="P80" i="22"/>
  <c r="P147" i="22"/>
  <c r="L81" i="22"/>
  <c r="L171" i="22"/>
  <c r="L167" i="22"/>
  <c r="P198" i="22"/>
  <c r="P180" i="22"/>
  <c r="L6" i="22"/>
  <c r="L41" i="22"/>
  <c r="P145" i="22"/>
  <c r="L140" i="22"/>
  <c r="L173" i="22"/>
  <c r="P75" i="22"/>
  <c r="P137" i="22"/>
  <c r="P90" i="22"/>
  <c r="L152" i="22"/>
  <c r="P54" i="22"/>
  <c r="P166" i="22"/>
  <c r="L102" i="22"/>
  <c r="L39" i="22"/>
  <c r="L85" i="22"/>
  <c r="L34" i="22"/>
  <c r="L15" i="22"/>
  <c r="P111" i="22"/>
  <c r="L184" i="22"/>
  <c r="P179" i="22"/>
  <c r="P47" i="22"/>
  <c r="L177" i="22"/>
  <c r="P82" i="22"/>
  <c r="P16" i="22"/>
  <c r="P23" i="22"/>
  <c r="P40" i="22"/>
  <c r="L73" i="22"/>
  <c r="P64" i="22"/>
  <c r="P197" i="22"/>
  <c r="P52" i="22"/>
  <c r="L20" i="22"/>
  <c r="L63" i="22"/>
  <c r="P159" i="22"/>
  <c r="L142" i="22"/>
  <c r="P50" i="22"/>
  <c r="P200" i="22"/>
  <c r="P154" i="22"/>
  <c r="L83" i="22"/>
  <c r="P190" i="22"/>
  <c r="P49" i="22"/>
  <c r="L132" i="22"/>
  <c r="L51" i="22"/>
  <c r="L128" i="22"/>
  <c r="P168" i="22"/>
  <c r="P162" i="22"/>
  <c r="L113" i="22"/>
  <c r="L150" i="22"/>
  <c r="L28" i="22"/>
  <c r="P150" i="22"/>
  <c r="P36" i="22"/>
  <c r="L199" i="22"/>
  <c r="L111" i="22"/>
  <c r="P69" i="22"/>
  <c r="L106" i="22"/>
  <c r="L116" i="22"/>
  <c r="P107" i="22"/>
  <c r="L97" i="22"/>
  <c r="L48" i="22"/>
  <c r="L95" i="22"/>
  <c r="P65" i="22"/>
  <c r="L201" i="22"/>
  <c r="P134" i="22"/>
  <c r="L68" i="22"/>
  <c r="L2" i="22"/>
  <c r="P108" i="22"/>
  <c r="L23" i="22"/>
  <c r="P8" i="22"/>
  <c r="L58" i="22"/>
  <c r="L50" i="22"/>
  <c r="L137" i="22"/>
  <c r="P88" i="22"/>
  <c r="P61" i="22"/>
  <c r="P155" i="22"/>
  <c r="P51" i="22"/>
  <c r="P201" i="22"/>
  <c r="L166" i="22"/>
  <c r="L21" i="22"/>
  <c r="P188" i="22"/>
  <c r="L75" i="22"/>
  <c r="P10" i="22"/>
  <c r="L62" i="22"/>
  <c r="P163" i="22"/>
  <c r="P45" i="22"/>
  <c r="P38" i="22"/>
  <c r="L195" i="22"/>
  <c r="P128" i="22"/>
  <c r="L94" i="22"/>
  <c r="L24" i="22"/>
  <c r="L46" i="22"/>
  <c r="L122" i="22"/>
  <c r="L88" i="22"/>
  <c r="P95" i="22"/>
  <c r="L78" i="22"/>
  <c r="L77" i="22"/>
  <c r="L101" i="22"/>
  <c r="L107" i="22"/>
  <c r="L157" i="22"/>
  <c r="L163" i="22"/>
  <c r="L66" i="22"/>
  <c r="P14" i="22"/>
  <c r="L11" i="22"/>
  <c r="L146" i="22"/>
  <c r="L4" i="22"/>
  <c r="P140" i="22"/>
  <c r="P174" i="22"/>
  <c r="L53" i="22"/>
  <c r="L185" i="22"/>
  <c r="P156" i="22"/>
  <c r="L158" i="22"/>
  <c r="P91" i="22"/>
  <c r="L98" i="22"/>
  <c r="L72" i="22"/>
  <c r="P141" i="22"/>
  <c r="L190" i="22"/>
  <c r="L109" i="22"/>
  <c r="L92" i="22"/>
  <c r="P115" i="22"/>
  <c r="P46" i="22"/>
  <c r="L87" i="22"/>
  <c r="L153" i="22"/>
  <c r="L22" i="22"/>
  <c r="P178" i="22"/>
  <c r="L192" i="22"/>
  <c r="P127" i="22"/>
  <c r="P89" i="22"/>
  <c r="P129" i="22"/>
  <c r="L104" i="22"/>
  <c r="L180" i="22"/>
  <c r="P30" i="22"/>
  <c r="P130" i="22"/>
  <c r="P13" i="22"/>
  <c r="L96" i="22"/>
  <c r="P19" i="22"/>
  <c r="L151" i="22"/>
  <c r="P6" i="22"/>
  <c r="L52" i="22"/>
  <c r="P35" i="22"/>
  <c r="L147" i="22"/>
  <c r="P24" i="22"/>
  <c r="P98" i="22"/>
  <c r="L188" i="22"/>
  <c r="L54" i="22"/>
  <c r="P87" i="22"/>
  <c r="L86" i="22"/>
  <c r="P139" i="22"/>
  <c r="P136" i="22"/>
  <c r="P118" i="22"/>
  <c r="L115" i="22"/>
  <c r="L70" i="22"/>
  <c r="L13" i="22"/>
  <c r="P97" i="22"/>
  <c r="P184" i="22"/>
  <c r="P63" i="22"/>
  <c r="P32" i="22"/>
  <c r="L138" i="22"/>
  <c r="P101" i="22"/>
  <c r="P72" i="22"/>
  <c r="P29" i="22"/>
  <c r="P103" i="22"/>
  <c r="L136" i="22"/>
  <c r="L145" i="22"/>
  <c r="P175" i="22"/>
  <c r="L182" i="22"/>
  <c r="L103" i="22"/>
  <c r="L74" i="22"/>
  <c r="L144" i="22"/>
  <c r="P3" i="22"/>
  <c r="P25" i="22"/>
  <c r="P120" i="22"/>
  <c r="L159" i="22"/>
  <c r="P81" i="22"/>
  <c r="P173" i="22"/>
  <c r="P20" i="22"/>
  <c r="L55" i="22"/>
  <c r="P183" i="22"/>
  <c r="P4" i="22"/>
  <c r="P41" i="22"/>
  <c r="L82" i="22"/>
  <c r="L164" i="22"/>
  <c r="P104" i="22"/>
  <c r="L93" i="22"/>
  <c r="P70" i="22"/>
  <c r="P135" i="22"/>
  <c r="P110" i="22"/>
  <c r="L168" i="22"/>
  <c r="P109" i="22"/>
  <c r="P152" i="22"/>
  <c r="L10" i="22"/>
  <c r="L191" i="22"/>
  <c r="P167" i="22"/>
  <c r="P84" i="22"/>
  <c r="L43" i="22"/>
  <c r="L165" i="22"/>
  <c r="L130" i="22"/>
  <c r="P122" i="22"/>
  <c r="L18" i="22"/>
  <c r="L89" i="22"/>
  <c r="L114" i="22"/>
  <c r="L40" i="22"/>
  <c r="P74" i="22"/>
  <c r="L71" i="22"/>
  <c r="P100" i="22"/>
  <c r="L172" i="22"/>
  <c r="P146" i="22"/>
  <c r="P83" i="22"/>
  <c r="P68" i="22"/>
  <c r="P93" i="22"/>
  <c r="P172" i="22"/>
  <c r="P124" i="22"/>
  <c r="L64" i="22"/>
  <c r="L131" i="22"/>
  <c r="L193" i="22"/>
  <c r="P66" i="22"/>
  <c r="L126" i="22"/>
  <c r="P132" i="22"/>
  <c r="L38" i="22"/>
  <c r="P195" i="22"/>
  <c r="L139" i="22"/>
  <c r="P9" i="22"/>
  <c r="P169" i="22"/>
  <c r="L65" i="22"/>
  <c r="P59" i="22"/>
  <c r="P133" i="22"/>
  <c r="L178" i="22"/>
  <c r="L149"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l="1"/>
  <c r="CZ10" i="21" s="1"/>
  <c r="I23" i="12"/>
  <c r="CZ6" i="2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C361" i="17" l="1"/>
  <c r="C362" i="17" l="1"/>
  <c r="C363" i="17" l="1"/>
  <c r="C364" i="17" l="1"/>
  <c r="C365" i="17" l="1"/>
  <c r="C366" i="17" l="1"/>
  <c r="C367" i="17" l="1"/>
  <c r="C368" i="17" l="1"/>
  <c r="C369" i="17" l="1"/>
  <c r="C370" i="17" l="1"/>
  <c r="AY238" i="17"/>
  <c r="AI192" i="17"/>
  <c r="AM148" i="17"/>
  <c r="I180" i="17"/>
  <c r="P196" i="17"/>
  <c r="F67" i="17"/>
  <c r="V111" i="17"/>
  <c r="AG123" i="17"/>
  <c r="J52" i="17"/>
  <c r="Z193" i="17"/>
  <c r="AC24" i="17"/>
  <c r="AG169" i="17"/>
  <c r="AC120" i="17"/>
  <c r="AU47" i="17"/>
  <c r="T165" i="17"/>
  <c r="AZ8" i="17"/>
  <c r="V74" i="17"/>
  <c r="J214" i="17"/>
  <c r="AN227" i="17"/>
  <c r="AQ123" i="17"/>
  <c r="AB78" i="17"/>
  <c r="AV152" i="17"/>
  <c r="T53" i="17"/>
  <c r="AA150" i="17"/>
  <c r="BA89" i="17"/>
  <c r="I154" i="17"/>
  <c r="U219" i="17"/>
  <c r="H20" i="17"/>
  <c r="O243" i="17"/>
  <c r="AG225" i="17"/>
  <c r="H166" i="17"/>
  <c r="AJ31" i="17"/>
  <c r="D147" i="17"/>
  <c r="AX10" i="17"/>
  <c r="BA247" i="17"/>
  <c r="H223" i="17"/>
  <c r="AA26" i="17"/>
  <c r="Q248" i="17"/>
  <c r="Q88" i="17"/>
  <c r="U133" i="17"/>
  <c r="AI145" i="17"/>
  <c r="R48" i="17"/>
  <c r="P21" i="17"/>
  <c r="AD198" i="17"/>
  <c r="W201" i="17"/>
  <c r="AF293" i="17"/>
  <c r="AY82" i="17"/>
  <c r="Z295" i="17"/>
  <c r="Z267" i="17"/>
  <c r="J108" i="17"/>
  <c r="X32" i="17"/>
  <c r="AO105" i="17"/>
  <c r="AY65" i="17"/>
  <c r="P16" i="17"/>
  <c r="I273" i="17"/>
  <c r="Y92" i="17"/>
  <c r="J219" i="17"/>
  <c r="O23" i="17"/>
  <c r="AG132" i="17"/>
  <c r="W144" i="17"/>
  <c r="AG26" i="17"/>
  <c r="AA190" i="17"/>
  <c r="AF128" i="17"/>
  <c r="F5" i="17"/>
  <c r="AT110" i="17"/>
  <c r="AC60" i="17"/>
  <c r="K108" i="17"/>
  <c r="K116" i="17"/>
  <c r="AY275" i="17"/>
  <c r="Z19" i="17"/>
  <c r="AL283" i="17"/>
  <c r="AF210" i="17"/>
  <c r="X93" i="17"/>
  <c r="AD8" i="17"/>
  <c r="AA137" i="17"/>
  <c r="M115" i="17"/>
  <c r="U167" i="17"/>
  <c r="H165" i="17"/>
  <c r="G2" i="17"/>
  <c r="AX201" i="17"/>
  <c r="AH193" i="17"/>
  <c r="AY147" i="17"/>
  <c r="AI148" i="17"/>
  <c r="T93" i="17"/>
  <c r="R56" i="17"/>
  <c r="AO65" i="17"/>
  <c r="AA65" i="17"/>
  <c r="M169" i="17"/>
  <c r="AV204" i="17"/>
  <c r="L38" i="17"/>
  <c r="W35" i="17"/>
  <c r="BA84" i="17"/>
  <c r="J168" i="17"/>
  <c r="AW38" i="17"/>
  <c r="Q52" i="17"/>
  <c r="D217" i="17"/>
  <c r="O31" i="17"/>
  <c r="AL232" i="17"/>
  <c r="BA192" i="17"/>
  <c r="AI56" i="17"/>
  <c r="Y218" i="17"/>
  <c r="AP9" i="17"/>
  <c r="U147" i="17"/>
  <c r="AU302" i="17"/>
  <c r="P254" i="17"/>
  <c r="AO279" i="17"/>
  <c r="AS78" i="17"/>
  <c r="AN257" i="17"/>
  <c r="P286" i="17"/>
  <c r="AT303" i="17"/>
  <c r="G129" i="17"/>
  <c r="AU49" i="17"/>
  <c r="AZ133" i="17"/>
  <c r="AW94" i="17"/>
  <c r="S87" i="17"/>
  <c r="D237" i="17"/>
  <c r="AA72" i="17"/>
  <c r="AG246" i="17"/>
  <c r="AT206" i="17"/>
  <c r="AF70" i="17"/>
  <c r="AN117" i="17"/>
  <c r="N99" i="17"/>
  <c r="X49" i="17"/>
  <c r="AV187" i="17"/>
  <c r="M199" i="17"/>
  <c r="X222" i="17"/>
  <c r="Q165" i="17"/>
  <c r="AS141" i="17"/>
  <c r="AK202" i="17"/>
  <c r="AB50" i="17"/>
  <c r="P87" i="17"/>
  <c r="AV236" i="17"/>
  <c r="AL220" i="17"/>
  <c r="V106" i="17"/>
  <c r="AZ122" i="17"/>
  <c r="AQ291" i="17"/>
  <c r="O164" i="17"/>
  <c r="AR295" i="17"/>
  <c r="AH186" i="17"/>
  <c r="AI61" i="17"/>
  <c r="AF39" i="17"/>
  <c r="AP193" i="17"/>
  <c r="AX122" i="17"/>
  <c r="AE238" i="17"/>
  <c r="AV240" i="17"/>
  <c r="Y15" i="17"/>
  <c r="X6" i="17"/>
  <c r="H94" i="17"/>
  <c r="X139" i="17"/>
  <c r="D97" i="17"/>
  <c r="Z252" i="17"/>
  <c r="AM153" i="17"/>
  <c r="AU210" i="17"/>
  <c r="AM167" i="17"/>
  <c r="H158" i="17"/>
  <c r="AX235" i="17"/>
  <c r="Y33" i="17"/>
  <c r="F217" i="17"/>
  <c r="U156" i="17"/>
  <c r="AA254" i="17"/>
  <c r="AN252" i="17"/>
  <c r="P129" i="17"/>
  <c r="J3" i="17"/>
  <c r="P121" i="17"/>
  <c r="T81" i="17"/>
  <c r="AD177" i="17"/>
  <c r="D77" i="17"/>
  <c r="H180" i="17"/>
  <c r="V153" i="17"/>
  <c r="AA38" i="17"/>
  <c r="AU169" i="17"/>
  <c r="Z61" i="17"/>
  <c r="K96" i="17"/>
  <c r="K79" i="17"/>
  <c r="AN218" i="17"/>
  <c r="X64" i="17"/>
  <c r="I268" i="17"/>
  <c r="AD118" i="17"/>
  <c r="BA144" i="17"/>
  <c r="Q123" i="17"/>
  <c r="I221" i="17"/>
  <c r="AB25" i="17"/>
  <c r="W192" i="17"/>
  <c r="R95" i="17"/>
  <c r="Y151" i="17"/>
  <c r="T212" i="17"/>
  <c r="AM28" i="17"/>
  <c r="AV46" i="17"/>
  <c r="AC56" i="17"/>
  <c r="X46" i="17"/>
  <c r="AK109" i="17"/>
  <c r="AO89" i="17"/>
  <c r="AT95" i="17"/>
  <c r="W282" i="17"/>
  <c r="AH172" i="17"/>
  <c r="T67" i="17"/>
  <c r="AL134" i="17"/>
  <c r="AD187" i="17"/>
  <c r="AD181" i="17"/>
  <c r="P122" i="17"/>
  <c r="AW95" i="17"/>
  <c r="AS71" i="17"/>
  <c r="AR132" i="17"/>
  <c r="I75" i="17"/>
  <c r="AO241" i="17"/>
  <c r="AQ280" i="17"/>
  <c r="AC50" i="17"/>
  <c r="AO61" i="17"/>
  <c r="AZ209" i="17"/>
  <c r="AN103" i="17"/>
  <c r="D288" i="17"/>
  <c r="AM32" i="17"/>
  <c r="H72" i="17"/>
  <c r="AG28" i="17"/>
  <c r="R54" i="17"/>
  <c r="AS280" i="17"/>
  <c r="K92" i="17"/>
  <c r="AG232" i="17"/>
  <c r="AM109" i="17"/>
  <c r="AP115" i="17"/>
  <c r="AD52" i="17"/>
  <c r="AN2" i="17"/>
  <c r="AA188" i="17"/>
  <c r="AS119" i="17"/>
  <c r="T34" i="17"/>
  <c r="AZ290" i="17"/>
  <c r="U125" i="17"/>
  <c r="AB55" i="17"/>
  <c r="AF21" i="17"/>
  <c r="AJ239" i="17"/>
  <c r="AL160" i="17"/>
  <c r="Y97" i="17"/>
  <c r="E276" i="17"/>
  <c r="Z59" i="17"/>
  <c r="Z224" i="17"/>
  <c r="AH78" i="17"/>
  <c r="AW108" i="17"/>
  <c r="R76" i="17"/>
  <c r="P81" i="17"/>
  <c r="AY15" i="17"/>
  <c r="O89" i="17"/>
  <c r="O130" i="17"/>
  <c r="AL171" i="17"/>
  <c r="S255" i="17"/>
  <c r="L186" i="17"/>
  <c r="AK260" i="17"/>
  <c r="I204" i="17"/>
  <c r="N158" i="17"/>
  <c r="O9" i="17"/>
  <c r="AN205" i="17"/>
  <c r="I200" i="17"/>
  <c r="AN17" i="17"/>
  <c r="Y332" i="17"/>
  <c r="M268" i="17"/>
  <c r="Z84" i="17"/>
  <c r="I155" i="17"/>
  <c r="AR148" i="17"/>
  <c r="J172" i="17"/>
  <c r="W101" i="17"/>
  <c r="Y143" i="17"/>
  <c r="AI218" i="17"/>
  <c r="AW170" i="17"/>
  <c r="AK82" i="17"/>
  <c r="AC225" i="17"/>
  <c r="V71" i="17"/>
  <c r="AQ202" i="17"/>
  <c r="K249" i="17"/>
  <c r="AM96" i="17"/>
  <c r="P113" i="17"/>
  <c r="Y21" i="17"/>
  <c r="P10" i="17"/>
  <c r="P191" i="17"/>
  <c r="AV96" i="17"/>
  <c r="W48" i="17"/>
  <c r="AJ168" i="17"/>
  <c r="AS262" i="17"/>
  <c r="AA165" i="17"/>
  <c r="I19" i="17"/>
  <c r="L239" i="17"/>
  <c r="O191" i="17"/>
  <c r="F71" i="17"/>
  <c r="AS273" i="17"/>
  <c r="R98" i="17"/>
  <c r="V147" i="17"/>
  <c r="AZ2" i="17"/>
  <c r="Q76" i="17"/>
  <c r="G173" i="17"/>
  <c r="AB277" i="17"/>
  <c r="K170" i="17"/>
  <c r="AE173" i="17"/>
  <c r="Y163" i="17"/>
  <c r="G83" i="17"/>
  <c r="BA47" i="17"/>
  <c r="M158" i="17"/>
  <c r="AN77" i="17"/>
  <c r="AE185" i="17"/>
  <c r="F38" i="17"/>
  <c r="P91" i="17"/>
  <c r="AN50" i="17"/>
  <c r="Z13" i="17"/>
  <c r="L229" i="17"/>
  <c r="AR183" i="17"/>
  <c r="AU107" i="17"/>
  <c r="V59" i="17"/>
  <c r="AW73" i="17"/>
  <c r="U5" i="17"/>
  <c r="Y139" i="17"/>
  <c r="AG116" i="17"/>
  <c r="AF93" i="17"/>
  <c r="W191" i="17"/>
  <c r="AX240" i="17"/>
  <c r="AV179" i="17"/>
  <c r="Q126" i="17"/>
  <c r="AP46" i="17"/>
  <c r="K8" i="17"/>
  <c r="R4" i="17"/>
  <c r="AH218" i="17"/>
  <c r="AZ326" i="17"/>
  <c r="M181" i="17"/>
  <c r="U101" i="17"/>
  <c r="F282" i="17"/>
  <c r="AL54" i="17"/>
  <c r="Z270" i="17"/>
  <c r="F111" i="17"/>
  <c r="AI175" i="17"/>
  <c r="AO10" i="17"/>
  <c r="R45" i="17"/>
  <c r="U209" i="17"/>
  <c r="AL275" i="17"/>
  <c r="AO55" i="17"/>
  <c r="AU119" i="17"/>
  <c r="O197" i="17"/>
  <c r="AK252" i="17"/>
  <c r="N238" i="17"/>
  <c r="U13" i="17"/>
  <c r="J103" i="17"/>
  <c r="AA132" i="17"/>
  <c r="U234" i="17"/>
  <c r="E110" i="17"/>
  <c r="W27" i="17"/>
  <c r="M251" i="17"/>
  <c r="V88" i="17"/>
  <c r="AH67" i="17"/>
  <c r="T196" i="17"/>
  <c r="AO36" i="17"/>
  <c r="N107" i="17"/>
  <c r="I38" i="17"/>
  <c r="AJ189" i="17"/>
  <c r="AV149" i="17"/>
  <c r="AE103" i="17"/>
  <c r="AC47" i="17"/>
  <c r="BA193" i="17"/>
  <c r="AF139" i="17"/>
  <c r="AE59" i="17"/>
  <c r="K106" i="17"/>
  <c r="AW191" i="17"/>
  <c r="AA18" i="17"/>
  <c r="I109" i="17"/>
  <c r="X121" i="17"/>
  <c r="AO203" i="17"/>
  <c r="AM110" i="17"/>
  <c r="Q35" i="17"/>
  <c r="P139" i="17"/>
  <c r="AL7" i="17"/>
  <c r="AK145" i="17"/>
  <c r="T108" i="17"/>
  <c r="N121" i="17"/>
  <c r="L21" i="17"/>
  <c r="AX89" i="17"/>
  <c r="AN32" i="17"/>
  <c r="AM179" i="17"/>
  <c r="Z176" i="17"/>
  <c r="BA274" i="17"/>
  <c r="X110" i="17"/>
  <c r="Q58" i="17"/>
  <c r="K263" i="17"/>
  <c r="AQ252" i="17"/>
  <c r="AH6" i="17"/>
  <c r="AA108" i="17"/>
  <c r="X191" i="17"/>
  <c r="M197" i="17"/>
  <c r="V109" i="17"/>
  <c r="AM65" i="17"/>
  <c r="O160" i="17"/>
  <c r="AX88" i="17"/>
  <c r="AN186" i="17"/>
  <c r="J241" i="17"/>
  <c r="AV244" i="17"/>
  <c r="U179" i="17"/>
  <c r="AO128" i="17"/>
  <c r="AT205" i="17"/>
  <c r="Q5" i="17"/>
  <c r="AL77" i="17"/>
  <c r="X258" i="17"/>
  <c r="N148" i="17"/>
  <c r="D284" i="17"/>
  <c r="AC58" i="17"/>
  <c r="N151" i="17"/>
  <c r="G169" i="17"/>
  <c r="AI197" i="17"/>
  <c r="AH130" i="17"/>
  <c r="E144" i="17"/>
  <c r="O62" i="17"/>
  <c r="L73" i="17"/>
  <c r="N95" i="17"/>
  <c r="BA113" i="17"/>
  <c r="J256" i="17"/>
  <c r="Q46" i="17"/>
  <c r="AI219" i="17"/>
  <c r="AS61" i="17"/>
  <c r="AS11" i="17"/>
  <c r="AU167" i="17"/>
  <c r="AX87" i="17"/>
  <c r="D69" i="17"/>
  <c r="AP138" i="17"/>
  <c r="V227" i="17"/>
  <c r="AG322" i="17"/>
  <c r="AI38" i="17"/>
  <c r="AH246" i="17"/>
  <c r="S140" i="17"/>
  <c r="AE43" i="17"/>
  <c r="AZ245" i="17"/>
  <c r="AI72" i="17"/>
  <c r="K42" i="17"/>
  <c r="P206" i="17"/>
  <c r="L129" i="17"/>
  <c r="AI297" i="17"/>
  <c r="V94" i="17"/>
  <c r="G106" i="17"/>
  <c r="AQ171" i="17"/>
  <c r="M72" i="17"/>
  <c r="AJ107" i="17"/>
  <c r="U224" i="17"/>
  <c r="AO192" i="17"/>
  <c r="W93" i="17"/>
  <c r="K127" i="17"/>
  <c r="AW113" i="17"/>
  <c r="AN135" i="17"/>
  <c r="AO71" i="17"/>
  <c r="S126" i="17"/>
  <c r="K265" i="17"/>
  <c r="AG128" i="17"/>
  <c r="AQ86" i="17"/>
  <c r="N241" i="17"/>
  <c r="L135" i="17"/>
  <c r="AJ155" i="17"/>
  <c r="W188" i="17"/>
  <c r="D65" i="17"/>
  <c r="BA111" i="17"/>
  <c r="AO212" i="17"/>
  <c r="Z292" i="17"/>
  <c r="AK199" i="17"/>
  <c r="D159" i="17"/>
  <c r="AA139" i="17"/>
  <c r="AE218" i="17"/>
  <c r="AO244" i="17"/>
  <c r="U59" i="17"/>
  <c r="AG189" i="17"/>
  <c r="U144" i="17"/>
  <c r="AM5" i="17"/>
  <c r="O66" i="17"/>
  <c r="P261" i="17"/>
  <c r="S30" i="17"/>
  <c r="AA122" i="17"/>
  <c r="AO9" i="17"/>
  <c r="X196" i="17"/>
  <c r="U189" i="17"/>
  <c r="O168" i="17"/>
  <c r="AN147" i="17"/>
  <c r="W138" i="17"/>
  <c r="AV72" i="17"/>
  <c r="S4" i="17"/>
  <c r="S235" i="17"/>
  <c r="BA223" i="17"/>
  <c r="AY165" i="17"/>
  <c r="AG27" i="17"/>
  <c r="AB136" i="17"/>
  <c r="AC131" i="17"/>
  <c r="AS107" i="17"/>
  <c r="Y74" i="17"/>
  <c r="AD36" i="17"/>
  <c r="F112" i="17"/>
  <c r="K120" i="17"/>
  <c r="AV286" i="17"/>
  <c r="U240" i="17"/>
  <c r="G19" i="17"/>
  <c r="L218" i="17"/>
  <c r="AJ119" i="17"/>
  <c r="X66" i="17"/>
  <c r="AD40" i="17"/>
  <c r="AP74" i="17"/>
  <c r="AP101" i="17"/>
  <c r="AQ100" i="17"/>
  <c r="K52" i="17"/>
  <c r="AL321" i="17"/>
  <c r="AR124" i="17"/>
  <c r="V229" i="17"/>
  <c r="AE61" i="17"/>
  <c r="AH44" i="17"/>
  <c r="F86" i="17"/>
  <c r="AM175" i="17"/>
  <c r="AY75" i="17"/>
  <c r="AZ257" i="17"/>
  <c r="AY217" i="17"/>
  <c r="AN270" i="17"/>
  <c r="AC110" i="17"/>
  <c r="Y13" i="17"/>
  <c r="Q4" i="17"/>
  <c r="I107" i="17"/>
  <c r="AR30" i="17"/>
  <c r="AG134" i="17"/>
  <c r="AN39" i="17"/>
  <c r="AE200" i="17"/>
  <c r="AF156" i="17"/>
  <c r="AA22" i="17"/>
  <c r="AP136" i="17"/>
  <c r="N69" i="17"/>
  <c r="X94" i="17"/>
  <c r="Q16" i="17"/>
  <c r="I27" i="17"/>
  <c r="E202" i="17"/>
  <c r="U165" i="17"/>
  <c r="M71" i="17"/>
  <c r="J232" i="17"/>
  <c r="Q172" i="17"/>
  <c r="AB266" i="17"/>
  <c r="AX265" i="17"/>
  <c r="U254" i="17"/>
  <c r="I152" i="17"/>
  <c r="AU172" i="17"/>
  <c r="D149" i="17"/>
  <c r="AR125" i="17"/>
  <c r="W156" i="17"/>
  <c r="AD137" i="17"/>
  <c r="AG210" i="17"/>
  <c r="Z207" i="17"/>
  <c r="Z174" i="17"/>
  <c r="I296" i="17"/>
  <c r="I77" i="17"/>
  <c r="AA232" i="17"/>
  <c r="AI105" i="17"/>
  <c r="H210" i="17"/>
  <c r="AM191" i="17"/>
  <c r="D113" i="17"/>
  <c r="AO253" i="17"/>
  <c r="U15" i="17"/>
  <c r="X81" i="17"/>
  <c r="S123" i="17"/>
  <c r="AF204" i="17"/>
  <c r="AB118" i="17"/>
  <c r="AY136" i="17"/>
  <c r="AZ115" i="17"/>
  <c r="AM101" i="17"/>
  <c r="AM234" i="17"/>
  <c r="L235" i="17"/>
  <c r="I23" i="17"/>
  <c r="D258" i="17"/>
  <c r="Z190" i="17"/>
  <c r="J16" i="17"/>
  <c r="U86" i="17"/>
  <c r="W55" i="17"/>
  <c r="AJ51" i="17"/>
  <c r="AA219" i="17"/>
  <c r="R74" i="17"/>
  <c r="AX47" i="17"/>
  <c r="J182" i="17"/>
  <c r="AH147" i="17"/>
  <c r="AF131" i="17"/>
  <c r="U314" i="17"/>
  <c r="K159" i="17"/>
  <c r="AD89" i="17"/>
  <c r="AQ139" i="17"/>
  <c r="Q271" i="17"/>
  <c r="AJ251" i="17"/>
  <c r="AN4" i="17"/>
  <c r="AO53" i="17"/>
  <c r="AM44" i="17"/>
  <c r="H125" i="17"/>
  <c r="Z112" i="17"/>
  <c r="T187" i="17"/>
  <c r="M52" i="17"/>
  <c r="AW83" i="17"/>
  <c r="Z137" i="17"/>
  <c r="X145" i="17"/>
  <c r="AL282" i="17"/>
  <c r="D72" i="17"/>
  <c r="N8" i="17"/>
  <c r="AM152" i="17"/>
  <c r="AZ27" i="17"/>
  <c r="AK7" i="17"/>
  <c r="AF60" i="17"/>
  <c r="AY121" i="17"/>
  <c r="AH41" i="17"/>
  <c r="T24" i="17"/>
  <c r="AQ69" i="17"/>
  <c r="AM164" i="17"/>
  <c r="X229" i="17"/>
  <c r="BA59" i="17"/>
  <c r="AM115" i="17"/>
  <c r="I138" i="17"/>
  <c r="AV153" i="17"/>
  <c r="M43" i="17"/>
  <c r="E246" i="17"/>
  <c r="M202" i="17"/>
  <c r="T246" i="17"/>
  <c r="AB75" i="17"/>
  <c r="AR2" i="17"/>
  <c r="J65" i="17"/>
  <c r="Q83" i="17"/>
  <c r="AC233" i="17"/>
  <c r="P70" i="17"/>
  <c r="AQ24" i="17"/>
  <c r="AS168" i="17"/>
  <c r="V82" i="17"/>
  <c r="D35" i="17"/>
  <c r="E184" i="17"/>
  <c r="S15" i="17"/>
  <c r="AQ286" i="17"/>
  <c r="R156" i="17"/>
  <c r="AP59" i="17"/>
  <c r="V192" i="17"/>
  <c r="BA173" i="17"/>
  <c r="D5" i="17"/>
  <c r="AF165" i="17"/>
  <c r="AZ251" i="17"/>
  <c r="Q280" i="17"/>
  <c r="AT294" i="17"/>
  <c r="AW6" i="17"/>
  <c r="V16" i="17"/>
  <c r="I260" i="17"/>
  <c r="E96" i="17"/>
  <c r="AV61" i="17"/>
  <c r="H168" i="17"/>
  <c r="AZ64" i="17"/>
  <c r="AP103" i="17"/>
  <c r="AW54" i="17"/>
  <c r="M17" i="17"/>
  <c r="G181" i="17"/>
  <c r="AL94" i="17"/>
  <c r="AK91" i="17"/>
  <c r="AE4" i="17"/>
  <c r="D275" i="17"/>
  <c r="Z216" i="17"/>
  <c r="AK261" i="17"/>
  <c r="AA262" i="17"/>
  <c r="X70" i="17"/>
  <c r="Y207" i="17"/>
  <c r="G160" i="17"/>
  <c r="T177" i="17"/>
  <c r="L48" i="17"/>
  <c r="AN42" i="17"/>
  <c r="AR110" i="17"/>
  <c r="I191" i="17"/>
  <c r="Z142" i="17"/>
  <c r="AD44" i="17"/>
  <c r="AB209" i="17"/>
  <c r="X74" i="17"/>
  <c r="AN232" i="17"/>
  <c r="AU77" i="17"/>
  <c r="AJ179" i="17"/>
  <c r="BA94" i="17"/>
  <c r="AU289" i="17"/>
  <c r="L233" i="17"/>
  <c r="E101" i="17"/>
  <c r="I177" i="17"/>
  <c r="W254" i="17"/>
  <c r="U152" i="17"/>
  <c r="AL216" i="17"/>
  <c r="U14" i="17"/>
  <c r="W133" i="17"/>
  <c r="AY9" i="17"/>
  <c r="T163" i="17"/>
  <c r="K189" i="17"/>
  <c r="AY157" i="17"/>
  <c r="X35" i="17"/>
  <c r="W26" i="17"/>
  <c r="N131" i="17"/>
  <c r="P13" i="17"/>
  <c r="F257" i="17"/>
  <c r="D235" i="17"/>
  <c r="W13" i="17"/>
  <c r="BA83" i="17"/>
  <c r="AE2" i="17"/>
  <c r="AO221" i="17"/>
  <c r="AP5" i="17"/>
  <c r="K151" i="17"/>
  <c r="L66" i="17"/>
  <c r="AU115" i="17"/>
  <c r="AD176" i="17"/>
  <c r="O84" i="17"/>
  <c r="AX289" i="17"/>
  <c r="G71" i="17"/>
  <c r="AA173" i="17"/>
  <c r="L139" i="17"/>
  <c r="AE176" i="17"/>
  <c r="L55" i="17"/>
  <c r="H202" i="17"/>
  <c r="I74" i="17"/>
  <c r="AY101" i="17"/>
  <c r="J101" i="17"/>
  <c r="AQ110" i="17"/>
  <c r="K90" i="17"/>
  <c r="AI254" i="17"/>
  <c r="AO187" i="17"/>
  <c r="AM150" i="17"/>
  <c r="AQ205" i="17"/>
  <c r="AK134" i="17"/>
  <c r="Y148" i="17"/>
  <c r="M118" i="17"/>
  <c r="X10" i="17"/>
  <c r="AS51" i="17"/>
  <c r="T139" i="17"/>
  <c r="I3" i="17"/>
  <c r="M147" i="17"/>
  <c r="AD205" i="17"/>
  <c r="AS177" i="17"/>
  <c r="M79" i="17"/>
  <c r="I123" i="17"/>
  <c r="N50" i="17"/>
  <c r="H24" i="17"/>
  <c r="E207" i="17"/>
  <c r="AL246" i="17"/>
  <c r="J8" i="17"/>
  <c r="S67" i="17"/>
  <c r="AQ152" i="17"/>
  <c r="G48" i="17"/>
  <c r="K30" i="17"/>
  <c r="L150" i="17"/>
  <c r="I231" i="17"/>
  <c r="AJ248" i="17"/>
  <c r="F13" i="17"/>
  <c r="V214" i="17"/>
  <c r="AU16" i="17"/>
  <c r="P181" i="17"/>
  <c r="K180" i="17"/>
  <c r="X129" i="17"/>
  <c r="AT148" i="17"/>
  <c r="O142" i="17"/>
  <c r="X123" i="17"/>
  <c r="AF192" i="17"/>
  <c r="AG105" i="17"/>
  <c r="AR50" i="17"/>
  <c r="K274" i="17"/>
  <c r="AX208" i="17"/>
  <c r="Z185" i="17"/>
  <c r="X91" i="17"/>
  <c r="BA236" i="17"/>
  <c r="X96" i="17"/>
  <c r="P155" i="17"/>
  <c r="AP99" i="17"/>
  <c r="AI77" i="17"/>
  <c r="AI104" i="17"/>
  <c r="AH182" i="17"/>
  <c r="AY57" i="17"/>
  <c r="AK158" i="17"/>
  <c r="AN295" i="17"/>
  <c r="AN63" i="17"/>
  <c r="AE123" i="17"/>
  <c r="P86" i="17"/>
  <c r="L98" i="17"/>
  <c r="AL213" i="17"/>
  <c r="G223" i="17"/>
  <c r="I69" i="17"/>
  <c r="AK41" i="17"/>
  <c r="D99" i="17"/>
  <c r="K97" i="17"/>
  <c r="S64" i="17"/>
  <c r="AR164" i="17"/>
  <c r="R197" i="17"/>
  <c r="AS102" i="17"/>
  <c r="N185" i="17"/>
  <c r="AP189" i="17"/>
  <c r="E80" i="17"/>
  <c r="AI151" i="17"/>
  <c r="W49" i="17"/>
  <c r="AP322" i="17"/>
  <c r="AJ129" i="17"/>
  <c r="AO86" i="17"/>
  <c r="AR64" i="17"/>
  <c r="W209" i="17"/>
  <c r="X271" i="17"/>
  <c r="AF95" i="17"/>
  <c r="M277" i="17"/>
  <c r="X182" i="17"/>
  <c r="H136" i="17"/>
  <c r="AT92" i="17"/>
  <c r="AM128" i="17"/>
  <c r="AM242" i="17"/>
  <c r="X261" i="17"/>
  <c r="BA91" i="17"/>
  <c r="R64" i="17"/>
  <c r="AK167" i="17"/>
  <c r="V79" i="17"/>
  <c r="AC91" i="17"/>
  <c r="P174" i="17"/>
  <c r="AX269" i="17"/>
  <c r="AG226" i="17"/>
  <c r="AB91" i="17"/>
  <c r="D134" i="17"/>
  <c r="AG212" i="17"/>
  <c r="U140" i="17"/>
  <c r="Z200" i="17"/>
  <c r="G270" i="17"/>
  <c r="H46" i="17"/>
  <c r="T104" i="17"/>
  <c r="T126" i="17"/>
  <c r="AI244" i="17"/>
  <c r="R215" i="17"/>
  <c r="W197" i="17"/>
  <c r="T134" i="17"/>
  <c r="O222" i="17"/>
  <c r="AZ270" i="17"/>
  <c r="N189" i="17"/>
  <c r="AN12" i="17"/>
  <c r="AA198" i="17"/>
  <c r="W102" i="17"/>
  <c r="AI174" i="17"/>
  <c r="S194" i="17"/>
  <c r="Y40" i="17"/>
  <c r="AL88" i="17"/>
  <c r="Q31" i="17"/>
  <c r="I232" i="17"/>
  <c r="AH136" i="17"/>
  <c r="X295" i="17"/>
  <c r="AH125" i="17"/>
  <c r="N200" i="17"/>
  <c r="U83" i="17"/>
  <c r="AB58" i="17"/>
  <c r="AU98" i="17"/>
  <c r="AD142" i="17"/>
  <c r="AP178" i="17"/>
  <c r="AJ9" i="17"/>
  <c r="AH160" i="17"/>
  <c r="AP264" i="17"/>
  <c r="AM50" i="17"/>
  <c r="AI30" i="17"/>
  <c r="W107" i="17"/>
  <c r="AK14" i="17"/>
  <c r="AC109" i="17"/>
  <c r="AE96" i="17"/>
  <c r="X292" i="17"/>
  <c r="AC142" i="17"/>
  <c r="AV193" i="17"/>
  <c r="AN138" i="17"/>
  <c r="J200" i="17"/>
  <c r="AY110" i="17"/>
  <c r="Q185" i="17"/>
  <c r="BA242" i="17"/>
  <c r="T178" i="17"/>
  <c r="AS85" i="17"/>
  <c r="AX270" i="17"/>
  <c r="AX112" i="17"/>
  <c r="Y89" i="17"/>
  <c r="P44" i="17"/>
  <c r="F32" i="17"/>
  <c r="AQ79" i="17"/>
  <c r="BA184" i="17"/>
  <c r="Q64" i="17"/>
  <c r="J238" i="17"/>
  <c r="AG12" i="17"/>
  <c r="G49" i="17"/>
  <c r="AL129" i="17"/>
  <c r="AW224" i="17"/>
  <c r="V40" i="17"/>
  <c r="U106" i="17"/>
  <c r="Y108" i="17"/>
  <c r="Z225" i="17"/>
  <c r="AE143" i="17"/>
  <c r="AC143" i="17"/>
  <c r="AR106" i="17"/>
  <c r="AF80" i="17"/>
  <c r="AM159" i="17"/>
  <c r="I146" i="17"/>
  <c r="AL186" i="17"/>
  <c r="L20" i="17"/>
  <c r="AV164" i="17"/>
  <c r="O60" i="17"/>
  <c r="Z244" i="17"/>
  <c r="K58" i="17"/>
  <c r="AS253" i="17"/>
  <c r="AN260" i="17"/>
  <c r="X188" i="17"/>
  <c r="AX58" i="17"/>
  <c r="M170" i="17"/>
  <c r="AC302" i="17"/>
  <c r="K86" i="17"/>
  <c r="AE128" i="17"/>
  <c r="D98" i="17"/>
  <c r="BA38" i="17"/>
  <c r="AL184" i="17"/>
  <c r="J72" i="17"/>
  <c r="N229" i="17"/>
  <c r="AQ198" i="17"/>
  <c r="G37" i="17"/>
  <c r="AK265" i="17"/>
  <c r="BA29" i="17"/>
  <c r="AM155" i="17"/>
  <c r="V295" i="17"/>
  <c r="D47" i="17"/>
  <c r="R66" i="17"/>
  <c r="Y236" i="17"/>
  <c r="AZ98" i="17"/>
  <c r="AH56" i="17"/>
  <c r="V69" i="17"/>
  <c r="F226" i="17"/>
  <c r="AI139" i="17"/>
  <c r="AR145" i="17"/>
  <c r="AK116" i="17"/>
  <c r="L116" i="17"/>
  <c r="R152" i="17"/>
  <c r="AZ120" i="17"/>
  <c r="M119" i="17"/>
  <c r="L100" i="17"/>
  <c r="N310" i="17"/>
  <c r="S162" i="17"/>
  <c r="AY162" i="17"/>
  <c r="AH62" i="17"/>
  <c r="F177" i="17"/>
  <c r="AE105" i="17"/>
  <c r="AZ103" i="17"/>
  <c r="BA196" i="17"/>
  <c r="Z98" i="17"/>
  <c r="AQ164" i="17"/>
  <c r="AB38" i="17"/>
  <c r="S79" i="17"/>
  <c r="AE209" i="17"/>
  <c r="AA28" i="17"/>
  <c r="T117" i="17"/>
  <c r="K227" i="17"/>
  <c r="Z80" i="17"/>
  <c r="AD153" i="17"/>
  <c r="V301" i="17"/>
  <c r="R205" i="17"/>
  <c r="D153" i="17"/>
  <c r="J93" i="17"/>
  <c r="Z26" i="17"/>
  <c r="Q264" i="17"/>
  <c r="AI29" i="17"/>
  <c r="T186" i="17"/>
  <c r="L136" i="17"/>
  <c r="S21" i="17"/>
  <c r="AC95" i="17"/>
  <c r="P95" i="17"/>
  <c r="X111" i="17"/>
  <c r="U71" i="17"/>
  <c r="F43" i="17"/>
  <c r="U227" i="17"/>
  <c r="E195" i="17"/>
  <c r="AE86" i="17"/>
  <c r="BA90" i="17"/>
  <c r="AV283" i="17"/>
  <c r="AA226" i="17"/>
  <c r="AF152" i="17"/>
  <c r="AY46" i="17"/>
  <c r="F81" i="17"/>
  <c r="G120" i="17"/>
  <c r="AN176" i="17"/>
  <c r="G124" i="17"/>
  <c r="F97" i="17"/>
  <c r="AL31" i="17"/>
  <c r="E44" i="17"/>
  <c r="L175" i="17"/>
  <c r="AW105" i="17"/>
  <c r="V143" i="17"/>
  <c r="N92" i="17"/>
  <c r="F124" i="17"/>
  <c r="R33" i="17"/>
  <c r="N276" i="17"/>
  <c r="S52" i="17"/>
  <c r="AY159" i="17"/>
  <c r="AC193" i="17"/>
  <c r="AF214" i="17"/>
  <c r="W136" i="17"/>
  <c r="AD269" i="17"/>
  <c r="F137" i="17"/>
  <c r="AE101" i="17"/>
  <c r="X165" i="17"/>
  <c r="D59" i="17"/>
  <c r="AL96" i="17"/>
  <c r="AY319" i="17"/>
  <c r="G93" i="17"/>
  <c r="AJ87" i="17"/>
  <c r="E244" i="17"/>
  <c r="AZ82" i="17"/>
  <c r="F79" i="17"/>
  <c r="K23" i="17"/>
  <c r="AZ47" i="17"/>
  <c r="AQ71" i="17"/>
  <c r="AP174" i="17"/>
  <c r="N27" i="17"/>
  <c r="L151" i="17"/>
  <c r="I193" i="17"/>
  <c r="BA99" i="17"/>
  <c r="K212" i="17"/>
  <c r="AP197" i="17"/>
  <c r="X20" i="17"/>
  <c r="AQ13" i="17"/>
  <c r="AF218" i="17"/>
  <c r="AN61" i="17"/>
  <c r="AT16" i="17"/>
  <c r="AZ10" i="17"/>
  <c r="V225" i="17"/>
  <c r="AB12" i="17"/>
  <c r="AR104" i="17"/>
  <c r="AU83" i="17"/>
  <c r="H44" i="17"/>
  <c r="I113" i="17"/>
  <c r="T144" i="17"/>
  <c r="X76" i="17"/>
  <c r="E27" i="17"/>
  <c r="BA65" i="17"/>
  <c r="AX153" i="17"/>
  <c r="AG56" i="17"/>
  <c r="AE25" i="17"/>
  <c r="AK130" i="17"/>
  <c r="AH39" i="17"/>
  <c r="AH18" i="17"/>
  <c r="J210" i="17"/>
  <c r="AT265" i="17"/>
  <c r="P210" i="17"/>
  <c r="Q209" i="17"/>
  <c r="AK13" i="17"/>
  <c r="H119" i="17"/>
  <c r="K165" i="17"/>
  <c r="AK269" i="17"/>
  <c r="G39" i="17"/>
  <c r="R94" i="17"/>
  <c r="AB27" i="17"/>
  <c r="P72" i="17"/>
  <c r="AJ256" i="17"/>
  <c r="AB62" i="17"/>
  <c r="Y138" i="17"/>
  <c r="H26" i="17"/>
  <c r="AM206" i="17"/>
  <c r="AC290" i="17"/>
  <c r="U324" i="17"/>
  <c r="J246" i="17"/>
  <c r="AA199" i="17"/>
  <c r="W243" i="17"/>
  <c r="D63" i="17"/>
  <c r="AU67" i="17"/>
  <c r="AU171" i="17"/>
  <c r="AA181" i="17"/>
  <c r="P163" i="17"/>
  <c r="Q96" i="17"/>
  <c r="AI127" i="17"/>
  <c r="E206" i="17"/>
  <c r="T83" i="17"/>
  <c r="K267" i="17"/>
  <c r="AV186" i="17"/>
  <c r="AL254" i="17"/>
  <c r="AA21" i="17"/>
  <c r="G68" i="17"/>
  <c r="AG89" i="17"/>
  <c r="S259" i="17"/>
  <c r="AQ155" i="17"/>
  <c r="W205" i="17"/>
  <c r="AQ165" i="17"/>
  <c r="P101" i="17"/>
  <c r="N169" i="17"/>
  <c r="AO197" i="17"/>
  <c r="AR28" i="17"/>
  <c r="AG140" i="17"/>
  <c r="AM157" i="17"/>
  <c r="P199" i="17"/>
  <c r="AL33" i="17"/>
  <c r="I159" i="17"/>
  <c r="E64" i="17"/>
  <c r="AY38" i="17"/>
  <c r="AP45" i="17"/>
  <c r="R61" i="17"/>
  <c r="Q222" i="17"/>
  <c r="D38" i="17"/>
  <c r="E290" i="17"/>
  <c r="L144" i="17"/>
  <c r="S216" i="17"/>
  <c r="Y86" i="17"/>
  <c r="AZ11" i="17"/>
  <c r="S180" i="17"/>
  <c r="AK149" i="17"/>
  <c r="AY50" i="17"/>
  <c r="AD133" i="17"/>
  <c r="L26" i="17"/>
  <c r="U114" i="17"/>
  <c r="N110" i="17"/>
  <c r="O126" i="17"/>
  <c r="U220" i="17"/>
  <c r="N15" i="17"/>
  <c r="M233" i="17"/>
  <c r="T2" i="17"/>
  <c r="P90" i="17"/>
  <c r="AK281" i="17"/>
  <c r="R204" i="17"/>
  <c r="J94" i="17"/>
  <c r="Z83" i="17"/>
  <c r="AJ214" i="17"/>
  <c r="K71" i="17"/>
  <c r="Q195" i="17"/>
  <c r="Y18" i="17"/>
  <c r="AJ54" i="17"/>
  <c r="L86" i="17"/>
  <c r="E151" i="17"/>
  <c r="AG7" i="17"/>
  <c r="AP143" i="17"/>
  <c r="V133" i="17"/>
  <c r="AW36" i="17"/>
  <c r="AC241" i="17"/>
  <c r="G86" i="17"/>
  <c r="AX20" i="17"/>
  <c r="E130" i="17"/>
  <c r="AG17" i="17"/>
  <c r="AY187" i="17"/>
  <c r="AP191" i="17"/>
  <c r="AR97" i="17"/>
  <c r="Q40" i="17"/>
  <c r="AU76" i="17"/>
  <c r="AC167" i="17"/>
  <c r="AJ92" i="17"/>
  <c r="K144" i="17"/>
  <c r="AO103" i="17"/>
  <c r="E225" i="17"/>
  <c r="V193" i="17"/>
  <c r="AE206" i="17"/>
  <c r="P157" i="17"/>
  <c r="AQ82" i="17"/>
  <c r="AG154" i="17"/>
  <c r="R85" i="17"/>
  <c r="V13" i="17"/>
  <c r="AY169" i="17"/>
  <c r="M141" i="17"/>
  <c r="U90" i="17"/>
  <c r="V46" i="17"/>
  <c r="Q45" i="17"/>
  <c r="AK117" i="17"/>
  <c r="AY253" i="17"/>
  <c r="F110" i="17"/>
  <c r="AU143" i="17"/>
  <c r="G203" i="17"/>
  <c r="BA8" i="17"/>
  <c r="I52" i="17"/>
  <c r="AV2" i="17"/>
  <c r="AX138" i="17"/>
  <c r="J10" i="17"/>
  <c r="N228" i="17"/>
  <c r="AG191" i="17"/>
  <c r="S200" i="17"/>
  <c r="M76" i="17"/>
  <c r="AS96" i="17"/>
  <c r="Y177" i="17"/>
  <c r="E217" i="17"/>
  <c r="K94" i="17"/>
  <c r="L248" i="17"/>
  <c r="AS179" i="17"/>
  <c r="S171" i="17"/>
  <c r="AV161" i="17"/>
  <c r="H265" i="17"/>
  <c r="L81" i="17"/>
  <c r="L190" i="17"/>
  <c r="U174" i="17"/>
  <c r="AD50" i="17"/>
  <c r="BA49" i="17"/>
  <c r="AZ52" i="17"/>
  <c r="P168" i="17"/>
  <c r="V48" i="17"/>
  <c r="AW114" i="17"/>
  <c r="AC104" i="17"/>
  <c r="R201" i="17"/>
  <c r="F108" i="17"/>
  <c r="AL39" i="17"/>
  <c r="V290" i="17"/>
  <c r="AC220" i="17"/>
  <c r="K185" i="17"/>
  <c r="D108" i="17"/>
  <c r="AC92" i="17"/>
  <c r="N37" i="17"/>
  <c r="AC169" i="17"/>
  <c r="AL103" i="17"/>
  <c r="AZ240" i="17"/>
  <c r="E98" i="17"/>
  <c r="E251" i="17"/>
  <c r="AH31" i="17"/>
  <c r="J110" i="17"/>
  <c r="AA222" i="17"/>
  <c r="L3" i="17"/>
  <c r="AY149" i="17"/>
  <c r="U328" i="17"/>
  <c r="H111" i="17"/>
  <c r="Z187" i="17"/>
  <c r="Q152" i="17"/>
  <c r="R133" i="17"/>
  <c r="E75" i="17"/>
  <c r="P170" i="17"/>
  <c r="AZ87" i="17"/>
  <c r="BA103" i="17"/>
  <c r="AZ153" i="17"/>
  <c r="S84" i="17"/>
  <c r="AK205" i="17"/>
  <c r="Q133" i="17"/>
  <c r="H276" i="17"/>
  <c r="AF227" i="17"/>
  <c r="AQ63" i="17"/>
  <c r="S45" i="17"/>
  <c r="AD225" i="17"/>
  <c r="AT286" i="17"/>
  <c r="Z22" i="17"/>
  <c r="AJ149" i="17"/>
  <c r="V188" i="17"/>
  <c r="AP21" i="17"/>
  <c r="AK188" i="17"/>
  <c r="E273" i="17"/>
  <c r="AS86" i="17"/>
  <c r="H31" i="17"/>
  <c r="AS140" i="17"/>
  <c r="AW237" i="17"/>
  <c r="Z307" i="17"/>
  <c r="AI240" i="17"/>
  <c r="AQ263" i="17"/>
  <c r="H282" i="17"/>
  <c r="AQ140" i="17"/>
  <c r="X73" i="17"/>
  <c r="Q3" i="17"/>
  <c r="AC134" i="17"/>
  <c r="AR263" i="17"/>
  <c r="AE220" i="17"/>
  <c r="Z153" i="17"/>
  <c r="R206" i="17"/>
  <c r="J86" i="17"/>
  <c r="Z133" i="17"/>
  <c r="E146" i="17"/>
  <c r="BA61" i="17"/>
  <c r="AZ188" i="17"/>
  <c r="AN242" i="17"/>
  <c r="AB203" i="17"/>
  <c r="AG242" i="17"/>
  <c r="AX312" i="17"/>
  <c r="J195" i="17"/>
  <c r="H216" i="17"/>
  <c r="Z41" i="17"/>
  <c r="N88" i="17"/>
  <c r="AW195" i="17"/>
  <c r="AG36" i="17"/>
  <c r="J6" i="17"/>
  <c r="AX186" i="17"/>
  <c r="D166" i="17"/>
  <c r="L180" i="17"/>
  <c r="AU100" i="17"/>
  <c r="U29" i="17"/>
  <c r="AM274" i="17"/>
  <c r="Q57" i="17"/>
  <c r="AR207" i="17"/>
  <c r="AS221" i="17"/>
  <c r="AA118" i="17"/>
  <c r="O77" i="17"/>
  <c r="AK88" i="17"/>
  <c r="T146" i="17"/>
  <c r="Z147" i="17"/>
  <c r="AN220" i="17"/>
  <c r="J15" i="17"/>
  <c r="AD32" i="17"/>
  <c r="AG60" i="17"/>
  <c r="V96" i="17"/>
  <c r="AJ100" i="17"/>
  <c r="H58" i="17"/>
  <c r="F117" i="17"/>
  <c r="AI203" i="17"/>
  <c r="M204" i="17"/>
  <c r="F187" i="17"/>
  <c r="O20" i="17"/>
  <c r="D139" i="17"/>
  <c r="G281" i="17"/>
  <c r="T95" i="17"/>
  <c r="S29" i="17"/>
  <c r="F60" i="17"/>
  <c r="AY78" i="17"/>
  <c r="O161" i="17"/>
  <c r="H16" i="17"/>
  <c r="AG93" i="17"/>
  <c r="E9" i="17"/>
  <c r="AR185" i="17"/>
  <c r="U148" i="17"/>
  <c r="AK64" i="17"/>
  <c r="R122" i="17"/>
  <c r="AT212" i="17"/>
  <c r="H89" i="17"/>
  <c r="T283" i="17"/>
  <c r="AT5" i="17"/>
  <c r="S163" i="17"/>
  <c r="E108" i="17"/>
  <c r="Y153" i="17"/>
  <c r="AN120" i="17"/>
  <c r="AJ132" i="17"/>
  <c r="AB31" i="17"/>
  <c r="AF187" i="17"/>
  <c r="AO239" i="17"/>
  <c r="L189" i="17"/>
  <c r="S300" i="17"/>
  <c r="AK161" i="17"/>
  <c r="BA64" i="17"/>
  <c r="AA297" i="17"/>
  <c r="P73" i="17"/>
  <c r="J118" i="17"/>
  <c r="S130" i="17"/>
  <c r="F140" i="17"/>
  <c r="AV212" i="17"/>
  <c r="AE84" i="17"/>
  <c r="AN90" i="17"/>
  <c r="AO178" i="17"/>
  <c r="AF257" i="17"/>
  <c r="AR44" i="17"/>
  <c r="AX162" i="17"/>
  <c r="T220" i="17"/>
  <c r="AK214" i="17"/>
  <c r="AN241" i="17"/>
  <c r="AE215" i="17"/>
  <c r="AT52" i="17"/>
  <c r="AN180" i="17"/>
  <c r="AW257" i="17"/>
  <c r="AE283" i="17"/>
  <c r="T39" i="17"/>
  <c r="E40" i="17"/>
  <c r="AD239" i="17"/>
  <c r="AJ115" i="17"/>
  <c r="AE155" i="17"/>
  <c r="D2" i="17"/>
  <c r="AK196" i="17"/>
  <c r="AL211" i="17"/>
  <c r="BA157" i="17"/>
  <c r="G123" i="17"/>
  <c r="AM117" i="17"/>
  <c r="L177" i="17"/>
  <c r="G335" i="17"/>
  <c r="AN69" i="17"/>
  <c r="AT208" i="17"/>
  <c r="AJ278" i="17"/>
  <c r="AP95" i="17"/>
  <c r="I248" i="17"/>
  <c r="H259" i="17"/>
  <c r="X194" i="17"/>
  <c r="X28" i="17"/>
  <c r="AO104" i="17"/>
  <c r="AE62" i="17"/>
  <c r="AK59" i="17"/>
  <c r="P63" i="17"/>
  <c r="S116" i="17"/>
  <c r="AB101" i="17"/>
  <c r="AA231" i="17"/>
  <c r="G222" i="17"/>
  <c r="P35" i="17"/>
  <c r="AJ145" i="17"/>
  <c r="AZ31" i="17"/>
  <c r="AN228" i="17"/>
  <c r="AB170" i="17"/>
  <c r="F170" i="17"/>
  <c r="AY17" i="17"/>
  <c r="AA203" i="17"/>
  <c r="AA113" i="17"/>
  <c r="T152" i="17"/>
  <c r="F167" i="17"/>
  <c r="W109" i="17"/>
  <c r="AY233" i="17"/>
  <c r="BA88" i="17"/>
  <c r="AD243" i="17"/>
  <c r="AS59" i="17"/>
  <c r="AE10" i="17"/>
  <c r="AY12" i="17"/>
  <c r="AA269" i="17"/>
  <c r="U41" i="17"/>
  <c r="AX192" i="17"/>
  <c r="AC69" i="17"/>
  <c r="M126" i="17"/>
  <c r="M135" i="17"/>
  <c r="G193" i="17"/>
  <c r="AR82" i="17"/>
  <c r="Y193" i="17"/>
  <c r="AA296" i="17"/>
  <c r="AV84" i="17"/>
  <c r="I49" i="17"/>
  <c r="AR75" i="17"/>
  <c r="AV114" i="17"/>
  <c r="T20" i="17"/>
  <c r="T162" i="17"/>
  <c r="X85" i="17"/>
  <c r="AF209" i="17"/>
  <c r="G320" i="17"/>
  <c r="AT130" i="17"/>
  <c r="AU112" i="17"/>
  <c r="L77" i="17"/>
  <c r="AT145" i="17"/>
  <c r="U136" i="17"/>
  <c r="D244" i="17"/>
  <c r="AS35" i="17"/>
  <c r="Q19" i="17"/>
  <c r="AG14" i="17"/>
  <c r="Q111" i="17"/>
  <c r="AR175" i="17"/>
  <c r="H233" i="17"/>
  <c r="R221" i="17"/>
  <c r="AH200" i="17"/>
  <c r="AV86" i="17"/>
  <c r="R92" i="17"/>
  <c r="H203" i="17"/>
  <c r="AN288" i="17"/>
  <c r="Z35" i="17"/>
  <c r="AT307" i="17"/>
  <c r="H247" i="17"/>
  <c r="AZ15" i="17"/>
  <c r="P194" i="17"/>
  <c r="X41" i="17"/>
  <c r="I37" i="17"/>
  <c r="AP150" i="17"/>
  <c r="AR235" i="17"/>
  <c r="AY212" i="17"/>
  <c r="AA106" i="17"/>
  <c r="D158" i="17"/>
  <c r="AU108" i="17"/>
  <c r="AN123" i="17"/>
  <c r="AZ126" i="17"/>
  <c r="T113" i="17"/>
  <c r="AT160" i="17"/>
  <c r="D176" i="17"/>
  <c r="Y157" i="17"/>
  <c r="Z119" i="17"/>
  <c r="Y202" i="17"/>
  <c r="AN320" i="17"/>
  <c r="J174" i="17"/>
  <c r="F77" i="17"/>
  <c r="AO32" i="17"/>
  <c r="AJ73" i="17"/>
  <c r="AC79" i="17"/>
  <c r="O181" i="17"/>
  <c r="AJ243" i="17"/>
  <c r="AY102" i="17"/>
  <c r="AU122" i="17"/>
  <c r="AC177" i="17"/>
  <c r="AT18" i="17"/>
  <c r="X69" i="17"/>
  <c r="AI194" i="17"/>
  <c r="X287" i="17"/>
  <c r="O55" i="17"/>
  <c r="G232" i="17"/>
  <c r="AY144" i="17"/>
  <c r="J169" i="17"/>
  <c r="AO170" i="17"/>
  <c r="AS260" i="17"/>
  <c r="H13" i="17"/>
  <c r="AY98" i="17"/>
  <c r="K66" i="17"/>
  <c r="AU254" i="17"/>
  <c r="AI266" i="17"/>
  <c r="AA101" i="17"/>
  <c r="AI35" i="17"/>
  <c r="AW130" i="17"/>
  <c r="E68" i="17"/>
  <c r="AK106" i="17"/>
  <c r="AP167" i="17"/>
  <c r="F132" i="17"/>
  <c r="AM189" i="17"/>
  <c r="T227" i="17"/>
  <c r="AM106" i="17"/>
  <c r="V303" i="17"/>
  <c r="F69" i="17"/>
  <c r="AO149" i="17"/>
  <c r="K233" i="17"/>
  <c r="I176" i="17"/>
  <c r="AE225" i="17"/>
  <c r="U181" i="17"/>
  <c r="G43" i="17"/>
  <c r="J105" i="17"/>
  <c r="X130" i="17"/>
  <c r="AN148" i="17"/>
  <c r="M105" i="17"/>
  <c r="BA73" i="17"/>
  <c r="AL264" i="17"/>
  <c r="S74" i="17"/>
  <c r="I120" i="17"/>
  <c r="AU225" i="17"/>
  <c r="W112" i="17"/>
  <c r="AG122" i="17"/>
  <c r="AE134" i="17"/>
  <c r="AQ64" i="17"/>
  <c r="AQ184" i="17"/>
  <c r="AC160" i="17"/>
  <c r="Y144" i="17"/>
  <c r="F83" i="17"/>
  <c r="W199" i="17"/>
  <c r="AH42" i="17"/>
  <c r="AT180" i="17"/>
  <c r="S187" i="17"/>
  <c r="M208" i="17"/>
  <c r="AC80" i="17"/>
  <c r="D156" i="17"/>
  <c r="AD66" i="17"/>
  <c r="AI275" i="17"/>
  <c r="Q148" i="17"/>
  <c r="W267" i="17"/>
  <c r="AF164" i="17"/>
  <c r="F143" i="17"/>
  <c r="AD88" i="17"/>
  <c r="AE261" i="17"/>
  <c r="AK207" i="17"/>
  <c r="AV47" i="17"/>
  <c r="AR34" i="17"/>
  <c r="AM64" i="17"/>
  <c r="W217" i="17"/>
  <c r="AL317" i="17"/>
  <c r="AJ185" i="17"/>
  <c r="T92" i="17"/>
  <c r="AT292" i="17"/>
  <c r="J114" i="17"/>
  <c r="E185" i="17"/>
  <c r="AF7" i="17"/>
  <c r="G163" i="17"/>
  <c r="AN10" i="17"/>
  <c r="AA178" i="17"/>
  <c r="AW211" i="17"/>
  <c r="AL135" i="17"/>
  <c r="AR73" i="17"/>
  <c r="Z206" i="17"/>
  <c r="AB306" i="17"/>
  <c r="AQ11" i="17"/>
  <c r="I201" i="17"/>
  <c r="Z7" i="17"/>
  <c r="AJ162" i="17"/>
  <c r="AF168" i="17"/>
  <c r="J191" i="17"/>
  <c r="Z238" i="17"/>
  <c r="E35" i="17"/>
  <c r="L30" i="17"/>
  <c r="AM122" i="17"/>
  <c r="AJ109" i="17"/>
  <c r="H102" i="17"/>
  <c r="AL205" i="17"/>
  <c r="L138" i="17"/>
  <c r="AG80" i="17"/>
  <c r="AR4" i="17"/>
  <c r="AS130" i="17"/>
  <c r="I2" i="17"/>
  <c r="L249" i="17"/>
  <c r="AA185" i="17"/>
  <c r="L69" i="17"/>
  <c r="AF161" i="17"/>
  <c r="O211" i="17"/>
  <c r="AR205" i="17"/>
  <c r="AB116" i="17"/>
  <c r="AA215" i="17"/>
  <c r="AU212" i="17"/>
  <c r="BA56" i="17"/>
  <c r="U105" i="17"/>
  <c r="AY6" i="17"/>
  <c r="AP241" i="17"/>
  <c r="K333" i="17"/>
  <c r="AG138" i="17"/>
  <c r="S68" i="17"/>
  <c r="AE83" i="17"/>
  <c r="AS105" i="17"/>
  <c r="AB269" i="17"/>
  <c r="N174" i="17"/>
  <c r="U182" i="17"/>
  <c r="Y125" i="17"/>
  <c r="I256" i="17"/>
  <c r="AG142" i="17"/>
  <c r="AD22" i="17"/>
  <c r="U78" i="17"/>
  <c r="AE196" i="17"/>
  <c r="N9" i="17"/>
  <c r="AT228" i="17"/>
  <c r="F240" i="17"/>
  <c r="AP13" i="17"/>
  <c r="AU106" i="17"/>
  <c r="T57" i="17"/>
  <c r="AY81" i="17"/>
  <c r="AQ53" i="17"/>
  <c r="O274" i="17"/>
  <c r="AB230" i="17"/>
  <c r="BA40" i="17"/>
  <c r="AR206" i="17"/>
  <c r="Y164" i="17"/>
  <c r="H110" i="17"/>
  <c r="AO179" i="17"/>
  <c r="M338" i="17"/>
  <c r="O207" i="17"/>
  <c r="AG269" i="17"/>
  <c r="O259" i="17"/>
  <c r="AD46" i="17"/>
  <c r="F65" i="17"/>
  <c r="R78" i="17"/>
  <c r="U74" i="17"/>
  <c r="X248" i="17"/>
  <c r="N54" i="17"/>
  <c r="I104" i="17"/>
  <c r="H59" i="17"/>
  <c r="M94" i="17"/>
  <c r="AZ151" i="17"/>
  <c r="AJ32" i="17"/>
  <c r="AC73" i="17"/>
  <c r="L243" i="17"/>
  <c r="T12" i="17"/>
  <c r="AT4" i="17"/>
  <c r="AO207" i="17"/>
  <c r="AL118" i="17"/>
  <c r="AN22" i="17"/>
  <c r="AQ248" i="17"/>
  <c r="AA89" i="17"/>
  <c r="AI262" i="17"/>
  <c r="AE40" i="17"/>
  <c r="E99" i="17"/>
  <c r="AZ112" i="17"/>
  <c r="U207" i="17"/>
  <c r="AC51" i="17"/>
  <c r="V53" i="17"/>
  <c r="J243" i="17"/>
  <c r="AG59" i="17"/>
  <c r="U236" i="17"/>
  <c r="S10" i="17"/>
  <c r="AB103" i="17"/>
  <c r="AO127" i="17"/>
  <c r="U225" i="17"/>
  <c r="AK246" i="17"/>
  <c r="T42" i="17"/>
  <c r="W255" i="17"/>
  <c r="J123" i="17"/>
  <c r="AK4" i="17"/>
  <c r="AE111" i="17"/>
  <c r="X252" i="17"/>
  <c r="Y158" i="17"/>
  <c r="P158" i="17"/>
  <c r="P57" i="17"/>
  <c r="Q177" i="17"/>
  <c r="AI9" i="17"/>
  <c r="AX256" i="17"/>
  <c r="AH101" i="17"/>
  <c r="AT70" i="17"/>
  <c r="S175" i="17"/>
  <c r="I34" i="17"/>
  <c r="AJ143" i="17"/>
  <c r="S76" i="17"/>
  <c r="V224" i="17"/>
  <c r="W103" i="17"/>
  <c r="AZ228" i="17"/>
  <c r="AG276" i="17"/>
  <c r="AF188" i="17"/>
  <c r="AR262" i="17"/>
  <c r="M95" i="17"/>
  <c r="AD154" i="17"/>
  <c r="E16" i="17"/>
  <c r="AA96" i="17"/>
  <c r="AU259" i="17"/>
  <c r="AE232" i="17"/>
  <c r="V309" i="17"/>
  <c r="AS31" i="17"/>
  <c r="AT121" i="17"/>
  <c r="AC170" i="17"/>
  <c r="Y81" i="17"/>
  <c r="AO289" i="17"/>
  <c r="AZ142" i="17"/>
  <c r="AV143" i="17"/>
  <c r="AK234" i="17"/>
  <c r="R3" i="17"/>
  <c r="P227" i="17"/>
  <c r="AF49" i="17"/>
  <c r="AC138" i="17"/>
  <c r="K218" i="17"/>
  <c r="R13" i="17"/>
  <c r="P109" i="17"/>
  <c r="S214" i="17"/>
  <c r="L165" i="17"/>
  <c r="AH61" i="17"/>
  <c r="AC187" i="17"/>
  <c r="Q163" i="17"/>
  <c r="AX82" i="17"/>
  <c r="J271" i="17"/>
  <c r="AU57" i="17"/>
  <c r="S19" i="17"/>
  <c r="D143" i="17"/>
  <c r="F294" i="17"/>
  <c r="D123" i="17"/>
  <c r="S53" i="17"/>
  <c r="AA23" i="17"/>
  <c r="AC283" i="17"/>
  <c r="M230" i="17"/>
  <c r="Q128" i="17"/>
  <c r="AO141" i="17"/>
  <c r="K206" i="17"/>
  <c r="N166" i="17"/>
  <c r="W151" i="17"/>
  <c r="V126" i="17"/>
  <c r="AJ103" i="17"/>
  <c r="R213" i="17"/>
  <c r="AO158" i="17"/>
  <c r="AH53" i="17"/>
  <c r="AE188" i="17"/>
  <c r="O219" i="17"/>
  <c r="R217" i="17"/>
  <c r="AS95" i="17"/>
  <c r="K5" i="17"/>
  <c r="AV7" i="17"/>
  <c r="AR245" i="17"/>
  <c r="AC49" i="17"/>
  <c r="AE129" i="17"/>
  <c r="V101" i="17"/>
  <c r="R26" i="17"/>
  <c r="V65" i="17"/>
  <c r="Y22" i="17"/>
  <c r="AZ150" i="17"/>
  <c r="T265" i="17"/>
  <c r="AV209" i="17"/>
  <c r="G186" i="17"/>
  <c r="F279" i="17"/>
  <c r="G121" i="17"/>
  <c r="AA163" i="17"/>
  <c r="AT261" i="17"/>
  <c r="BA251" i="17"/>
  <c r="J201" i="17"/>
  <c r="AI85" i="17"/>
  <c r="X40" i="17"/>
  <c r="AJ111" i="17"/>
  <c r="AK56" i="17"/>
  <c r="E3" i="17"/>
  <c r="O278" i="17"/>
  <c r="AP284" i="17"/>
  <c r="Z196" i="17"/>
  <c r="S217" i="17"/>
  <c r="Q192" i="17"/>
  <c r="AY216" i="17"/>
  <c r="AS261" i="17"/>
  <c r="N102" i="17"/>
  <c r="AM63" i="17"/>
  <c r="AI206" i="17"/>
  <c r="R79" i="17"/>
  <c r="E122" i="17"/>
  <c r="K211" i="17"/>
  <c r="AP79" i="17"/>
  <c r="AA100" i="17"/>
  <c r="AX284" i="17"/>
  <c r="L137" i="17"/>
  <c r="AT174" i="17"/>
  <c r="R103" i="17"/>
  <c r="AB207" i="17"/>
  <c r="AT104" i="17"/>
  <c r="AJ156" i="17"/>
  <c r="G8" i="17"/>
  <c r="AI63" i="17"/>
  <c r="AF142" i="17"/>
  <c r="AQ206" i="17"/>
  <c r="AL166" i="17"/>
  <c r="G226" i="17"/>
  <c r="AR177" i="17"/>
  <c r="Q108" i="17"/>
  <c r="I160" i="17"/>
  <c r="AL273" i="17"/>
  <c r="AH203" i="17"/>
  <c r="H52" i="17"/>
  <c r="AI115" i="17"/>
  <c r="AJ247" i="17"/>
  <c r="AB90" i="17"/>
  <c r="AB72" i="17"/>
  <c r="AC139" i="17"/>
  <c r="U107" i="17"/>
  <c r="AD43" i="17"/>
  <c r="V156" i="17"/>
  <c r="N83" i="17"/>
  <c r="AI195" i="17"/>
  <c r="U95" i="17"/>
  <c r="Y133" i="17"/>
  <c r="P120" i="17"/>
  <c r="AE240" i="17"/>
  <c r="AU193" i="17"/>
  <c r="M12" i="17"/>
  <c r="AS181" i="17"/>
  <c r="O53" i="17"/>
  <c r="AP77" i="17"/>
  <c r="AP211" i="17"/>
  <c r="U49" i="17"/>
  <c r="AB131" i="17"/>
  <c r="K183" i="17"/>
  <c r="F271" i="17"/>
  <c r="O7" i="17"/>
  <c r="AE90" i="17"/>
  <c r="AU231" i="17"/>
  <c r="AT34" i="17"/>
  <c r="AB79" i="17"/>
  <c r="AN24" i="17"/>
  <c r="AD244" i="17"/>
  <c r="AE246" i="17"/>
  <c r="Q237" i="17"/>
  <c r="AS131" i="17"/>
  <c r="AV113" i="17"/>
  <c r="P264" i="17"/>
  <c r="AK49" i="17"/>
  <c r="AZ131" i="17"/>
  <c r="AM31" i="17"/>
  <c r="AG5" i="17"/>
  <c r="BA110" i="17"/>
  <c r="AH49" i="17"/>
  <c r="S139" i="17"/>
  <c r="AO106" i="17"/>
  <c r="AH16" i="17"/>
  <c r="AS45" i="17"/>
  <c r="Q224" i="17"/>
  <c r="S32" i="17"/>
  <c r="P266" i="17"/>
  <c r="AH235" i="17"/>
  <c r="AZ233" i="17"/>
  <c r="AK178" i="17"/>
  <c r="AO39" i="17"/>
  <c r="K312" i="17"/>
  <c r="H127" i="17"/>
  <c r="AL86" i="17"/>
  <c r="S78" i="17"/>
  <c r="AM198" i="17"/>
  <c r="D22" i="17"/>
  <c r="E257" i="17"/>
  <c r="E19" i="17"/>
  <c r="AL76" i="17"/>
  <c r="BA22" i="17"/>
  <c r="BA156" i="17"/>
  <c r="AU97" i="17"/>
  <c r="AN235" i="17"/>
  <c r="AX173" i="17"/>
  <c r="D28" i="17"/>
  <c r="X291" i="17"/>
  <c r="AK155" i="17"/>
  <c r="Z123" i="17"/>
  <c r="N112" i="17"/>
  <c r="AE159" i="17"/>
  <c r="AJ154" i="17"/>
  <c r="G98" i="17"/>
  <c r="X118" i="17"/>
  <c r="D210" i="17"/>
  <c r="AX261" i="17"/>
  <c r="AQ39" i="17"/>
  <c r="AF195" i="17"/>
  <c r="AJ203" i="17"/>
  <c r="AN99" i="17"/>
  <c r="AM284" i="17"/>
  <c r="AS226" i="17"/>
  <c r="AZ235" i="17"/>
  <c r="Z110" i="17"/>
  <c r="V300" i="17"/>
  <c r="AW37" i="17"/>
  <c r="AY7" i="17"/>
  <c r="I46" i="17"/>
  <c r="K224" i="17"/>
  <c r="AO74" i="17"/>
  <c r="AP186" i="17"/>
  <c r="AW19" i="17"/>
  <c r="E60" i="17"/>
  <c r="AR25" i="17"/>
  <c r="Y117" i="17"/>
  <c r="BA101" i="17"/>
  <c r="X108" i="17"/>
  <c r="AB333" i="17"/>
  <c r="Y94" i="17"/>
  <c r="AC31" i="17"/>
  <c r="Q86" i="17"/>
  <c r="H129" i="17"/>
  <c r="AS202" i="17"/>
  <c r="N217" i="17"/>
  <c r="AH94" i="17"/>
  <c r="W34" i="17"/>
  <c r="Q193" i="17"/>
  <c r="AN59" i="17"/>
  <c r="M131" i="17"/>
  <c r="R225" i="17"/>
  <c r="W124" i="17"/>
  <c r="AP285" i="17"/>
  <c r="Z45" i="17"/>
  <c r="E139" i="17"/>
  <c r="AJ290" i="17"/>
  <c r="V99" i="17"/>
  <c r="V261" i="17"/>
  <c r="AF65" i="17"/>
  <c r="W224" i="17"/>
  <c r="R190" i="17"/>
  <c r="AM58" i="17"/>
  <c r="AK53" i="17"/>
  <c r="H130" i="17"/>
  <c r="J130" i="17"/>
  <c r="O183" i="17"/>
  <c r="AC86" i="17"/>
  <c r="V95" i="17"/>
  <c r="U196" i="17"/>
  <c r="R118" i="17"/>
  <c r="BA118" i="17"/>
  <c r="L35" i="17"/>
  <c r="AW285" i="17"/>
  <c r="AH230" i="17"/>
  <c r="G189" i="17"/>
  <c r="AS263" i="17"/>
  <c r="AP10" i="17"/>
  <c r="R60" i="17"/>
  <c r="AE207" i="17"/>
  <c r="S232" i="17"/>
  <c r="AW97" i="17"/>
  <c r="E2" i="17"/>
  <c r="BA262" i="17"/>
  <c r="AS76" i="17"/>
  <c r="G88" i="17"/>
  <c r="Q244" i="17"/>
  <c r="AK119" i="17"/>
  <c r="R171" i="17"/>
  <c r="AF133" i="17"/>
  <c r="AU195" i="17"/>
  <c r="AN91" i="17"/>
  <c r="R27" i="17"/>
  <c r="AP242" i="17"/>
  <c r="X210" i="17"/>
  <c r="V124" i="17"/>
  <c r="I168" i="17"/>
  <c r="AV137" i="17"/>
  <c r="V186" i="17"/>
  <c r="K54" i="17"/>
  <c r="AY160" i="17"/>
  <c r="N268" i="17"/>
  <c r="V93" i="17"/>
  <c r="AT200" i="17"/>
  <c r="V14" i="17"/>
  <c r="AV90" i="17"/>
  <c r="L96" i="17"/>
  <c r="Q299" i="17"/>
  <c r="X137" i="17"/>
  <c r="V121" i="17"/>
  <c r="BA26" i="17"/>
  <c r="AQ18" i="17"/>
  <c r="AI147" i="17"/>
  <c r="I61" i="17"/>
  <c r="AS290" i="17"/>
  <c r="M140" i="17"/>
  <c r="M41" i="17"/>
  <c r="E112" i="17"/>
  <c r="D193" i="17"/>
  <c r="P205" i="17"/>
  <c r="AR192" i="17"/>
  <c r="N48" i="17"/>
  <c r="O277" i="17"/>
  <c r="V110" i="17"/>
  <c r="AS142" i="17"/>
  <c r="AQ220" i="17"/>
  <c r="AH275" i="17"/>
  <c r="AB193" i="17"/>
  <c r="AA3" i="17"/>
  <c r="F75" i="17"/>
  <c r="D203" i="17"/>
  <c r="AP24" i="17"/>
  <c r="T150" i="17"/>
  <c r="AH15" i="17"/>
  <c r="AX76" i="17"/>
  <c r="V2" i="17"/>
  <c r="D144" i="17"/>
  <c r="AI128" i="17"/>
  <c r="V57" i="17"/>
  <c r="Q20" i="17"/>
  <c r="L65" i="17"/>
  <c r="AY96" i="17"/>
  <c r="G62" i="17"/>
  <c r="X101" i="17"/>
  <c r="S260" i="17"/>
  <c r="F312" i="17"/>
  <c r="AI221" i="17"/>
  <c r="AN159" i="17"/>
  <c r="AB140" i="17"/>
  <c r="V219" i="17"/>
  <c r="AI65" i="17"/>
  <c r="O124" i="17"/>
  <c r="AO96" i="17"/>
  <c r="AK33" i="17"/>
  <c r="E218" i="17"/>
  <c r="AM16" i="17"/>
  <c r="AH192" i="17"/>
  <c r="R143" i="17"/>
  <c r="AV206" i="17"/>
  <c r="S150" i="17"/>
  <c r="AI180" i="17"/>
  <c r="X116" i="17"/>
  <c r="AH164" i="17"/>
  <c r="AQ30" i="17"/>
  <c r="AZ146" i="17"/>
  <c r="AT21" i="17"/>
  <c r="H87" i="17"/>
  <c r="AE41" i="17"/>
  <c r="AQ193" i="17"/>
  <c r="F30" i="17"/>
  <c r="X30" i="17"/>
  <c r="AP226" i="17"/>
  <c r="W153" i="17"/>
  <c r="Q213" i="17"/>
  <c r="AN30" i="17"/>
  <c r="H105" i="17"/>
  <c r="D124" i="17"/>
  <c r="AD9" i="17"/>
  <c r="R188" i="17"/>
  <c r="F318" i="17"/>
  <c r="AN189" i="17"/>
  <c r="V33" i="17"/>
  <c r="AQ115" i="17"/>
  <c r="I35" i="17"/>
  <c r="I199" i="17"/>
  <c r="Y102" i="17"/>
  <c r="AT89" i="17"/>
  <c r="AC214" i="17"/>
  <c r="AB197" i="17"/>
  <c r="Z102" i="17"/>
  <c r="H82" i="17"/>
  <c r="AE189" i="17"/>
  <c r="AI80" i="17"/>
  <c r="J272" i="17"/>
  <c r="AT183" i="17"/>
  <c r="AG293" i="17"/>
  <c r="M80" i="17"/>
  <c r="AV57" i="17"/>
  <c r="R44" i="17"/>
  <c r="Z101" i="17"/>
  <c r="D78" i="17"/>
  <c r="N236" i="17"/>
  <c r="AP144" i="17"/>
  <c r="K205" i="17"/>
  <c r="Y85" i="17"/>
  <c r="AX35" i="17"/>
  <c r="Z139" i="17"/>
  <c r="AH27" i="17"/>
  <c r="E97" i="17"/>
  <c r="AY19" i="17"/>
  <c r="D181" i="17"/>
  <c r="J18" i="17"/>
  <c r="AQ4" i="17"/>
  <c r="L62" i="17"/>
  <c r="AS301" i="17"/>
  <c r="M11" i="17"/>
  <c r="AW151" i="17"/>
  <c r="I110" i="17"/>
  <c r="AM244" i="17"/>
  <c r="AG137" i="17"/>
  <c r="AR52" i="17"/>
  <c r="AN151" i="17"/>
  <c r="K56" i="17"/>
  <c r="AA135" i="17"/>
  <c r="AL12" i="17"/>
  <c r="AP204" i="17"/>
  <c r="AC45" i="17"/>
  <c r="AI207" i="17"/>
  <c r="AQ281" i="17"/>
  <c r="D70" i="17"/>
  <c r="AC100" i="17"/>
  <c r="AI14" i="17"/>
  <c r="AW63" i="17"/>
  <c r="AI143" i="17"/>
  <c r="M109" i="17"/>
  <c r="K48" i="17"/>
  <c r="AF286" i="17"/>
  <c r="F45" i="17"/>
  <c r="AZ149" i="17"/>
  <c r="Z155" i="17"/>
  <c r="I133" i="17"/>
  <c r="AX166" i="17"/>
  <c r="H135" i="17"/>
  <c r="AA92" i="17"/>
  <c r="F121" i="17"/>
  <c r="AC5" i="17"/>
  <c r="AK254" i="17"/>
  <c r="AF166" i="17"/>
  <c r="R241" i="17"/>
  <c r="AD155" i="17"/>
  <c r="AR289" i="17"/>
  <c r="G159" i="17"/>
  <c r="AW212" i="17"/>
  <c r="BA44" i="17"/>
  <c r="AN6" i="17"/>
  <c r="V62" i="17"/>
  <c r="O107" i="17"/>
  <c r="AC4" i="17"/>
  <c r="N46" i="17"/>
  <c r="I219" i="17"/>
  <c r="H325" i="17"/>
  <c r="AE164" i="17"/>
  <c r="AQ232" i="17"/>
  <c r="AR250" i="17"/>
  <c r="AV260" i="17"/>
  <c r="M49" i="17"/>
  <c r="AJ62" i="17"/>
  <c r="AL2" i="17"/>
  <c r="AL149" i="17"/>
  <c r="AK285" i="17"/>
  <c r="G87" i="17"/>
  <c r="N116" i="17"/>
  <c r="AU148" i="17"/>
  <c r="AY218" i="17"/>
  <c r="W279" i="17"/>
  <c r="Q267" i="17"/>
  <c r="AC204" i="17"/>
  <c r="AM67" i="17"/>
  <c r="H197" i="17"/>
  <c r="P223" i="17"/>
  <c r="AM174" i="17"/>
  <c r="M255" i="17"/>
  <c r="W131" i="17"/>
  <c r="M194" i="17"/>
  <c r="AQ101" i="17"/>
  <c r="T180" i="17"/>
  <c r="AA275" i="17"/>
  <c r="R175" i="17"/>
  <c r="E178" i="17"/>
  <c r="U193" i="17"/>
  <c r="AL176" i="17"/>
  <c r="S101" i="17"/>
  <c r="W111" i="17"/>
  <c r="Q245" i="17"/>
  <c r="V158" i="17"/>
  <c r="AW217" i="17"/>
  <c r="F183" i="17"/>
  <c r="AC218" i="17"/>
  <c r="G99" i="17"/>
  <c r="AD10" i="17"/>
  <c r="AA187" i="17"/>
  <c r="AN239" i="17"/>
  <c r="AD172" i="17"/>
  <c r="L156" i="17"/>
  <c r="F17" i="17"/>
  <c r="AI232" i="17"/>
  <c r="AR15" i="17"/>
  <c r="AJ102" i="17"/>
  <c r="BA228" i="17"/>
  <c r="D27" i="17"/>
  <c r="J84" i="17"/>
  <c r="AC32" i="17"/>
  <c r="G211" i="17"/>
  <c r="Y67" i="17"/>
  <c r="N125" i="17"/>
  <c r="Z253" i="17"/>
  <c r="D42" i="17"/>
  <c r="AK244" i="17"/>
  <c r="AU144" i="17"/>
  <c r="AZ145" i="17"/>
  <c r="E181" i="17"/>
  <c r="AZ32" i="17"/>
  <c r="AJ77" i="17"/>
  <c r="V211" i="17"/>
  <c r="Y105" i="17"/>
  <c r="O10" i="17"/>
  <c r="AE65" i="17"/>
  <c r="AO76" i="17"/>
  <c r="L213" i="17"/>
  <c r="R273" i="17"/>
  <c r="R75" i="17"/>
  <c r="K172" i="17"/>
  <c r="AS121" i="17"/>
  <c r="AG13" i="17"/>
  <c r="AK267" i="17"/>
  <c r="Z214" i="17"/>
  <c r="AY123" i="17"/>
  <c r="BA209" i="17"/>
  <c r="AM149" i="17"/>
  <c r="AB21" i="17"/>
  <c r="V298" i="17"/>
  <c r="AV154" i="17"/>
  <c r="AI32" i="17"/>
  <c r="AE31" i="17"/>
  <c r="J289" i="17"/>
  <c r="AB113" i="17"/>
  <c r="Y26" i="17"/>
  <c r="Z37" i="17"/>
  <c r="X105" i="17"/>
  <c r="AP49" i="17"/>
  <c r="J31" i="17"/>
  <c r="AU64" i="17"/>
  <c r="AV128" i="17"/>
  <c r="H98" i="17"/>
  <c r="Q2" i="17"/>
  <c r="J13" i="17"/>
  <c r="AQ34" i="17"/>
  <c r="AN182" i="17"/>
  <c r="AH206" i="17"/>
  <c r="BA201" i="17"/>
  <c r="J178" i="17"/>
  <c r="F56" i="17"/>
  <c r="E85" i="17"/>
  <c r="AL114" i="17"/>
  <c r="Z226" i="17"/>
  <c r="G113" i="17"/>
  <c r="O43" i="17"/>
  <c r="AU142" i="17"/>
  <c r="T17" i="17"/>
  <c r="D136" i="17"/>
  <c r="AU110" i="17"/>
  <c r="N215" i="17"/>
  <c r="P42" i="17"/>
  <c r="S105" i="17"/>
  <c r="AF153" i="17"/>
  <c r="G204" i="17"/>
  <c r="AE24" i="17"/>
  <c r="Q8" i="17"/>
  <c r="AS192" i="17"/>
  <c r="AR318" i="17"/>
  <c r="AS163" i="17"/>
  <c r="AI134" i="17"/>
  <c r="AB70" i="17"/>
  <c r="AE282" i="17"/>
  <c r="BA231" i="17"/>
  <c r="S249" i="17"/>
  <c r="R112" i="17"/>
  <c r="AJ233" i="17"/>
  <c r="AI177" i="17"/>
  <c r="AT194" i="17"/>
  <c r="U178" i="17"/>
  <c r="AG81" i="17"/>
  <c r="H15" i="17"/>
  <c r="AL73" i="17"/>
  <c r="X117" i="17"/>
  <c r="AE146" i="17"/>
  <c r="AG318" i="17"/>
  <c r="H204" i="17"/>
  <c r="U45" i="17"/>
  <c r="J97" i="17"/>
  <c r="AC287" i="17"/>
  <c r="N118" i="17"/>
  <c r="D173" i="17"/>
  <c r="AC23" i="17"/>
  <c r="E141" i="17"/>
  <c r="L161" i="17"/>
  <c r="AE153" i="17"/>
  <c r="J87" i="17"/>
  <c r="I95" i="17"/>
  <c r="L102" i="17"/>
  <c r="D115" i="17"/>
  <c r="AC206" i="17"/>
  <c r="P228" i="17"/>
  <c r="AP153" i="17"/>
  <c r="D9" i="17"/>
  <c r="AE165" i="17"/>
  <c r="L2" i="17"/>
  <c r="AB24" i="17"/>
  <c r="Y203" i="17"/>
  <c r="J21" i="17"/>
  <c r="D286" i="17"/>
  <c r="AO30" i="17"/>
  <c r="AR304" i="17"/>
  <c r="K243" i="17"/>
  <c r="AQ210" i="17"/>
  <c r="E72" i="17"/>
  <c r="AD102" i="17"/>
  <c r="S178" i="17"/>
  <c r="N270" i="17"/>
  <c r="AF170" i="17"/>
  <c r="F89" i="17"/>
  <c r="AX23" i="17"/>
  <c r="P75" i="17"/>
  <c r="F157" i="17"/>
  <c r="AW202" i="17"/>
  <c r="AK209" i="17"/>
  <c r="AM70" i="17"/>
  <c r="AW121" i="17"/>
  <c r="O52" i="17"/>
  <c r="AT96" i="17"/>
  <c r="Y79" i="17"/>
  <c r="AK92" i="17"/>
  <c r="AD167" i="17"/>
  <c r="N111" i="17"/>
  <c r="AM86" i="17"/>
  <c r="E268" i="17"/>
  <c r="AJ211" i="17"/>
  <c r="X79" i="17"/>
  <c r="K188" i="17"/>
  <c r="AN279" i="17"/>
  <c r="P37" i="17"/>
  <c r="S44" i="17"/>
  <c r="AX17" i="17"/>
  <c r="AM204" i="17"/>
  <c r="AW275" i="17"/>
  <c r="AG211" i="17"/>
  <c r="Q29" i="17"/>
  <c r="AM51" i="17"/>
  <c r="AB139" i="17"/>
  <c r="AU70" i="17"/>
  <c r="AG120" i="17"/>
  <c r="Q150" i="17"/>
  <c r="AW123" i="17"/>
  <c r="AH34" i="17"/>
  <c r="AQ129" i="17"/>
  <c r="G81" i="17"/>
  <c r="AD63" i="17"/>
  <c r="AC240" i="17"/>
  <c r="H37" i="17"/>
  <c r="H14" i="17"/>
  <c r="AH99" i="17"/>
  <c r="AO101" i="17"/>
  <c r="AF10" i="17"/>
  <c r="AA145" i="17"/>
  <c r="AT112" i="17"/>
  <c r="E12" i="17"/>
  <c r="N141" i="17"/>
  <c r="L11" i="17"/>
  <c r="AV120" i="17"/>
  <c r="AB122" i="17"/>
  <c r="P8" i="17"/>
  <c r="AV24" i="17"/>
  <c r="AW7" i="17"/>
  <c r="E93" i="17"/>
  <c r="AV62" i="17"/>
  <c r="AV33" i="17"/>
  <c r="Y104" i="17"/>
  <c r="P64" i="17"/>
  <c r="S246" i="17"/>
  <c r="Z18" i="17"/>
  <c r="K148" i="17"/>
  <c r="J187" i="17"/>
  <c r="L95" i="17"/>
  <c r="AJ169" i="17"/>
  <c r="P128" i="17"/>
  <c r="AY28" i="17"/>
  <c r="AE161" i="17"/>
  <c r="AZ45" i="17"/>
  <c r="E208" i="17"/>
  <c r="AW141" i="17"/>
  <c r="AP43" i="17"/>
  <c r="AH91" i="17"/>
  <c r="AF190" i="17"/>
  <c r="AU249" i="17"/>
  <c r="AG158" i="17"/>
  <c r="AP177" i="17"/>
  <c r="W269" i="17"/>
  <c r="G229" i="17"/>
  <c r="AH51" i="17"/>
  <c r="G114" i="17"/>
  <c r="J218" i="17"/>
  <c r="M125" i="17"/>
  <c r="X84" i="17"/>
  <c r="Z255" i="17"/>
  <c r="AQ22" i="17"/>
  <c r="F267" i="17"/>
  <c r="H66" i="17"/>
  <c r="AC42" i="17"/>
  <c r="L263" i="17"/>
  <c r="W236" i="17"/>
  <c r="AW154" i="17"/>
  <c r="H54" i="17"/>
  <c r="W211" i="17"/>
  <c r="V168" i="17"/>
  <c r="AQ197" i="17"/>
  <c r="AY208" i="17"/>
  <c r="AX233" i="17"/>
  <c r="AP83" i="17"/>
  <c r="AE264" i="17"/>
  <c r="AU12" i="17"/>
  <c r="Y44" i="17"/>
  <c r="BA97" i="17"/>
  <c r="V125" i="17"/>
  <c r="H177" i="17"/>
  <c r="Q219" i="17"/>
  <c r="AG156" i="17"/>
  <c r="Z205" i="17"/>
  <c r="K192" i="17"/>
  <c r="AC41" i="17"/>
  <c r="V183" i="17"/>
  <c r="AD21" i="17"/>
  <c r="AS251" i="17"/>
  <c r="X103" i="17"/>
  <c r="AH177" i="17"/>
  <c r="Z222" i="17"/>
  <c r="V216" i="17"/>
  <c r="S70" i="17"/>
  <c r="AO280" i="17"/>
  <c r="L103" i="17"/>
  <c r="AO193" i="17"/>
  <c r="G101" i="17"/>
  <c r="S142" i="17"/>
  <c r="AM94" i="17"/>
  <c r="AQ27" i="17"/>
  <c r="Y229" i="17"/>
  <c r="AM177" i="17"/>
  <c r="K235" i="17"/>
  <c r="D26" i="17"/>
  <c r="G100" i="17"/>
  <c r="AR135" i="17"/>
  <c r="T96" i="17"/>
  <c r="AQ85" i="17"/>
  <c r="AV165" i="17"/>
  <c r="AS32" i="17"/>
  <c r="D30" i="17"/>
  <c r="V280" i="17"/>
  <c r="T201" i="17"/>
  <c r="AG127" i="17"/>
  <c r="I28" i="17"/>
  <c r="K208" i="17"/>
  <c r="Z63" i="17"/>
  <c r="S288" i="17"/>
  <c r="AC114" i="17"/>
  <c r="X24" i="17"/>
  <c r="J261" i="17"/>
  <c r="G117" i="17"/>
  <c r="S8" i="17"/>
  <c r="Y29" i="17"/>
  <c r="U198" i="17"/>
  <c r="D145" i="17"/>
  <c r="AI49" i="17"/>
  <c r="AA116" i="17"/>
  <c r="L104" i="17"/>
  <c r="AC64" i="17"/>
  <c r="AC264" i="17"/>
  <c r="J111" i="17"/>
  <c r="N79" i="17"/>
  <c r="U194" i="17"/>
  <c r="AT13" i="17"/>
  <c r="AD19" i="17"/>
  <c r="O175" i="17"/>
  <c r="AE275" i="17"/>
  <c r="AV3" i="17"/>
  <c r="E198" i="17"/>
  <c r="AL61" i="17"/>
  <c r="AQ137" i="17"/>
  <c r="AK100" i="17"/>
  <c r="AT51" i="17"/>
  <c r="AE57" i="17"/>
  <c r="AD209" i="17"/>
  <c r="BA122" i="17"/>
  <c r="AE281" i="17"/>
  <c r="AJ215" i="17"/>
  <c r="AR53" i="17"/>
  <c r="W161" i="17"/>
  <c r="M60" i="17"/>
  <c r="AS157" i="17"/>
  <c r="AA49" i="17"/>
  <c r="F239" i="17"/>
  <c r="AD275" i="17"/>
  <c r="Y14" i="17"/>
  <c r="D214" i="17"/>
  <c r="AZ141" i="17"/>
  <c r="I251" i="17"/>
  <c r="M200" i="17"/>
  <c r="H161" i="17"/>
  <c r="R167" i="17"/>
  <c r="AD193" i="17"/>
  <c r="N173" i="17"/>
  <c r="Y75" i="17"/>
  <c r="V112" i="17"/>
  <c r="S241" i="17"/>
  <c r="U79" i="17"/>
  <c r="AX205" i="17"/>
  <c r="W165" i="17"/>
  <c r="AG250" i="17"/>
  <c r="T23" i="17"/>
  <c r="O111" i="17"/>
  <c r="I98" i="17"/>
  <c r="AV48" i="17"/>
  <c r="AQ258" i="17"/>
  <c r="AY236" i="17"/>
  <c r="AW196" i="17"/>
  <c r="AL156" i="17"/>
  <c r="P323" i="17"/>
  <c r="D11" i="17"/>
  <c r="AZ136" i="17"/>
  <c r="I106" i="17"/>
  <c r="T133" i="17"/>
  <c r="AM207" i="17"/>
  <c r="P137" i="17"/>
  <c r="AO48" i="17"/>
  <c r="P284" i="17"/>
  <c r="P67" i="17"/>
  <c r="H36" i="17"/>
  <c r="F229" i="17"/>
  <c r="Y124" i="17"/>
  <c r="AZ217" i="17"/>
  <c r="AY2" i="17"/>
  <c r="AA64" i="17"/>
  <c r="AT187" i="17"/>
  <c r="U2" i="17"/>
  <c r="AO175" i="17"/>
  <c r="AO215" i="17"/>
  <c r="Q215" i="17"/>
  <c r="R69" i="17"/>
  <c r="H107" i="17"/>
  <c r="P142" i="17"/>
  <c r="V91" i="17"/>
  <c r="S17" i="17"/>
  <c r="AT141" i="17"/>
  <c r="G55" i="17"/>
  <c r="AM15" i="17"/>
  <c r="S122" i="17"/>
  <c r="I22" i="17"/>
  <c r="Y182" i="17"/>
  <c r="AV231" i="17"/>
  <c r="AU282" i="17"/>
  <c r="F95" i="17"/>
  <c r="AB179" i="17"/>
  <c r="M193" i="17"/>
  <c r="E211" i="17"/>
  <c r="I148" i="17"/>
  <c r="AT48" i="17"/>
  <c r="AM276" i="17"/>
  <c r="AR269" i="17"/>
  <c r="M77" i="17"/>
  <c r="AP127" i="17"/>
  <c r="AD28" i="17"/>
  <c r="AW306" i="17"/>
  <c r="Q42" i="17"/>
  <c r="AQ29" i="17"/>
  <c r="AG71" i="17"/>
  <c r="AB236" i="17"/>
  <c r="H6" i="17"/>
  <c r="H10" i="17"/>
  <c r="AR162" i="17"/>
  <c r="T158" i="17"/>
  <c r="AF46" i="17"/>
  <c r="X289" i="17"/>
  <c r="K177" i="17"/>
  <c r="E159" i="17"/>
  <c r="AH249" i="17"/>
  <c r="AC29" i="17"/>
  <c r="AX154" i="17"/>
  <c r="AK162" i="17"/>
  <c r="AA33" i="17"/>
  <c r="I79" i="17"/>
  <c r="I124" i="17"/>
  <c r="O122" i="17"/>
  <c r="AH68" i="17"/>
  <c r="AC17" i="17"/>
  <c r="AR233" i="17"/>
  <c r="O154" i="17"/>
  <c r="AR68" i="17"/>
  <c r="AC243" i="17"/>
  <c r="AZ143" i="17"/>
  <c r="AP300" i="17"/>
  <c r="R157" i="17"/>
  <c r="AW144" i="17"/>
  <c r="P100" i="17"/>
  <c r="AC151" i="17"/>
  <c r="AK198" i="17"/>
  <c r="AX7" i="17"/>
  <c r="T127" i="17"/>
  <c r="AI281" i="17"/>
  <c r="AJ3" i="17"/>
  <c r="N135" i="17"/>
  <c r="D120" i="17"/>
  <c r="J109" i="17"/>
  <c r="AJ58" i="17"/>
  <c r="AA140" i="17"/>
  <c r="G166" i="17"/>
  <c r="Y156" i="17"/>
  <c r="K295" i="17"/>
  <c r="F236" i="17"/>
  <c r="Z178" i="17"/>
  <c r="S173" i="17"/>
  <c r="AT266" i="17"/>
  <c r="AX306" i="17"/>
  <c r="G12" i="17"/>
  <c r="AE184" i="17"/>
  <c r="H146" i="17"/>
  <c r="AY40" i="17"/>
  <c r="AE98" i="17"/>
  <c r="BA140" i="17"/>
  <c r="AU310" i="17"/>
  <c r="AM297" i="17"/>
  <c r="AI81" i="17"/>
  <c r="Q223" i="17"/>
  <c r="L6" i="17"/>
  <c r="AJ244" i="17"/>
  <c r="T242" i="17"/>
  <c r="Z116" i="17"/>
  <c r="V45" i="17"/>
  <c r="H160" i="17"/>
  <c r="O279" i="17"/>
  <c r="AI41" i="17"/>
  <c r="AA10" i="17"/>
  <c r="P188" i="17"/>
  <c r="AY281" i="17"/>
  <c r="S33" i="17"/>
  <c r="F148" i="17"/>
  <c r="E237" i="17"/>
  <c r="S96" i="17"/>
  <c r="O309" i="17"/>
  <c r="K288" i="17"/>
  <c r="Y230" i="17"/>
  <c r="N144" i="17"/>
  <c r="F19" i="17"/>
  <c r="I175" i="17"/>
  <c r="N212" i="17"/>
  <c r="AA79" i="17"/>
  <c r="AZ78" i="17"/>
  <c r="Z162" i="17"/>
  <c r="AO125" i="17"/>
  <c r="AE194" i="17"/>
  <c r="AY103" i="17"/>
  <c r="AO78" i="17"/>
  <c r="Q38" i="17"/>
  <c r="Z73" i="17"/>
  <c r="AL153" i="17"/>
  <c r="AX43" i="17"/>
  <c r="Q34" i="17"/>
  <c r="D281" i="17"/>
  <c r="AP244" i="17"/>
  <c r="AJ262" i="17"/>
  <c r="F144" i="17"/>
  <c r="BA148" i="17"/>
  <c r="S35" i="17"/>
  <c r="AS65" i="17"/>
  <c r="W116" i="17"/>
  <c r="AG54" i="17"/>
  <c r="J127" i="17"/>
  <c r="I112" i="17"/>
  <c r="AI26" i="17"/>
  <c r="AU135" i="17"/>
  <c r="AM7" i="17"/>
  <c r="AR144" i="17"/>
  <c r="Z251" i="17"/>
  <c r="T19" i="17"/>
  <c r="J83" i="17"/>
  <c r="AG193" i="17"/>
  <c r="Q206" i="17"/>
  <c r="AC217" i="17"/>
  <c r="H148" i="17"/>
  <c r="AJ74" i="17"/>
  <c r="G69" i="17"/>
  <c r="AB53" i="17"/>
  <c r="X34" i="17"/>
  <c r="AV253" i="17"/>
  <c r="Y43" i="17"/>
  <c r="Z241" i="17"/>
  <c r="AY189" i="17"/>
  <c r="V23" i="17"/>
  <c r="AE197" i="17"/>
  <c r="P15" i="17"/>
  <c r="G235" i="17"/>
  <c r="AY174" i="17"/>
  <c r="K44" i="17"/>
  <c r="AF14" i="17"/>
  <c r="AO68" i="17"/>
  <c r="T79" i="17"/>
  <c r="AK122" i="17"/>
  <c r="O115" i="17"/>
  <c r="AX179" i="17"/>
  <c r="L188" i="17"/>
  <c r="U151" i="17"/>
  <c r="Y283" i="17"/>
  <c r="F174" i="17"/>
  <c r="AM230" i="17"/>
  <c r="AQ132" i="17"/>
  <c r="AG161" i="17"/>
  <c r="AW81" i="17"/>
  <c r="BA131" i="17"/>
  <c r="I131" i="17"/>
  <c r="G176" i="17"/>
  <c r="AU25" i="17"/>
  <c r="N233" i="17"/>
  <c r="F120" i="17"/>
  <c r="P279" i="17"/>
  <c r="AO26" i="17"/>
  <c r="P183" i="17"/>
  <c r="AQ287" i="17"/>
  <c r="L32" i="17"/>
  <c r="J244" i="17"/>
  <c r="AB39" i="17"/>
  <c r="AM182" i="17"/>
  <c r="Q112" i="17"/>
  <c r="D146" i="17"/>
  <c r="AK2" i="17"/>
  <c r="Y214" i="17"/>
  <c r="AJ18" i="17"/>
  <c r="O68" i="17"/>
  <c r="F102" i="17"/>
  <c r="AM180" i="17"/>
  <c r="AG58" i="17"/>
  <c r="AZ23" i="17"/>
  <c r="N30" i="17"/>
  <c r="V136" i="17"/>
  <c r="O255" i="17"/>
  <c r="D106" i="17"/>
  <c r="AK146" i="17"/>
  <c r="L105" i="17"/>
  <c r="M182" i="17"/>
  <c r="E49" i="17"/>
  <c r="AC140" i="17"/>
  <c r="AV133" i="17"/>
  <c r="D188" i="17"/>
  <c r="AL60" i="17"/>
  <c r="J77" i="17"/>
  <c r="AB161" i="17"/>
  <c r="AX193" i="17"/>
  <c r="AM42" i="17"/>
  <c r="R43" i="17"/>
  <c r="AA131" i="17"/>
  <c r="T218" i="17"/>
  <c r="Q11" i="17"/>
  <c r="E220" i="17"/>
  <c r="S5" i="17"/>
  <c r="AU27" i="17"/>
  <c r="AB60" i="17"/>
  <c r="AT246" i="17"/>
  <c r="AA196" i="17"/>
  <c r="AK87" i="17"/>
  <c r="AV8" i="17"/>
  <c r="AO138" i="17"/>
  <c r="T11" i="17"/>
  <c r="AJ303" i="17"/>
  <c r="Z24" i="17"/>
  <c r="BA179" i="17"/>
  <c r="AX54" i="17"/>
  <c r="X260" i="17"/>
  <c r="AP151" i="17"/>
  <c r="AJ64" i="17"/>
  <c r="O276" i="17"/>
  <c r="H188" i="17"/>
  <c r="V249" i="17"/>
  <c r="AY88" i="17"/>
  <c r="AV145" i="17"/>
  <c r="Y256" i="17"/>
  <c r="BA254" i="17"/>
  <c r="AP194" i="17"/>
  <c r="AL241" i="17"/>
  <c r="AQ14" i="17"/>
  <c r="AL165" i="17"/>
  <c r="S129" i="17"/>
  <c r="AG42" i="17"/>
  <c r="AC9" i="17"/>
  <c r="R244" i="17"/>
  <c r="AJ118" i="17"/>
  <c r="AR89" i="17"/>
  <c r="O26" i="17"/>
  <c r="E196" i="17"/>
  <c r="T159" i="17"/>
  <c r="P55" i="17"/>
  <c r="AU120" i="17"/>
  <c r="L267" i="17"/>
  <c r="AW65" i="17"/>
  <c r="AO111" i="17"/>
  <c r="AN85" i="17"/>
  <c r="AL233" i="17"/>
  <c r="AM253" i="17"/>
  <c r="Z250" i="17"/>
  <c r="AI107" i="17"/>
  <c r="R86" i="17"/>
  <c r="AV64" i="17"/>
  <c r="AS87" i="17"/>
  <c r="X2" i="17"/>
  <c r="AX157" i="17"/>
  <c r="AP27" i="17"/>
  <c r="E124" i="17"/>
  <c r="Q167" i="17"/>
  <c r="G63" i="17"/>
  <c r="I87" i="17"/>
  <c r="Z43" i="17"/>
  <c r="F210" i="17"/>
  <c r="P164" i="17"/>
  <c r="V230" i="17"/>
  <c r="W260" i="17"/>
  <c r="G133" i="17"/>
  <c r="AH87" i="17"/>
  <c r="AZ320" i="17"/>
  <c r="AV54" i="17"/>
  <c r="AQ103" i="17"/>
  <c r="F118" i="17"/>
  <c r="AN46" i="17"/>
  <c r="AX118" i="17"/>
  <c r="M201" i="17"/>
  <c r="Z93" i="17"/>
  <c r="T69" i="17"/>
  <c r="R97" i="17"/>
  <c r="I137" i="17"/>
  <c r="AW231" i="17"/>
  <c r="AC52" i="17"/>
  <c r="E103" i="17"/>
  <c r="AJ85" i="17"/>
  <c r="H29" i="17"/>
  <c r="AC276" i="17"/>
  <c r="AG207" i="17"/>
  <c r="AK72" i="17"/>
  <c r="AF17" i="17"/>
  <c r="I158" i="17"/>
  <c r="AL169" i="17"/>
  <c r="AB325" i="17"/>
  <c r="AA17" i="17"/>
  <c r="I179" i="17"/>
  <c r="Z202" i="17"/>
  <c r="X264" i="17"/>
  <c r="E34" i="17"/>
  <c r="AE166" i="17"/>
  <c r="Z248" i="17"/>
  <c r="Q10" i="17"/>
  <c r="J22" i="17"/>
  <c r="J159" i="17"/>
  <c r="AT162" i="17"/>
  <c r="P46" i="17"/>
  <c r="AD279" i="17"/>
  <c r="Z213" i="17"/>
  <c r="I143" i="17"/>
  <c r="AB273" i="17"/>
  <c r="J153" i="17"/>
  <c r="J58" i="17"/>
  <c r="AT25" i="17"/>
  <c r="AT147" i="17"/>
  <c r="AF307" i="17"/>
  <c r="AP276" i="17"/>
  <c r="V28" i="17"/>
  <c r="AR202" i="17"/>
  <c r="M91" i="17"/>
  <c r="AH48" i="17"/>
  <c r="AG94" i="17"/>
  <c r="AD12" i="17"/>
  <c r="AX66" i="17"/>
  <c r="AA242" i="17"/>
  <c r="T33" i="17"/>
  <c r="AZ74" i="17"/>
  <c r="AI217" i="17"/>
  <c r="AA197" i="17"/>
  <c r="G264" i="17"/>
  <c r="I172" i="17"/>
  <c r="X42" i="17"/>
  <c r="BA135" i="17"/>
  <c r="Y263" i="17"/>
  <c r="AQ38" i="17"/>
  <c r="S146" i="17"/>
  <c r="AM160" i="17"/>
  <c r="AS270" i="17"/>
  <c r="Z85" i="17"/>
  <c r="AQ187" i="17"/>
  <c r="AO139" i="17"/>
  <c r="AZ83" i="17"/>
  <c r="AZ41" i="17"/>
  <c r="R242" i="17"/>
  <c r="AK43" i="17"/>
  <c r="X134" i="17"/>
  <c r="E324" i="17"/>
  <c r="AF15" i="17"/>
  <c r="AD188" i="17"/>
  <c r="AA130" i="17"/>
  <c r="O326" i="17"/>
  <c r="K250" i="17"/>
  <c r="AY203" i="17"/>
  <c r="E279" i="17"/>
  <c r="AV65" i="17"/>
  <c r="E228" i="17"/>
  <c r="K232" i="17"/>
  <c r="AU281" i="17"/>
  <c r="Q180" i="17"/>
  <c r="V250" i="17"/>
  <c r="AQ138" i="17"/>
  <c r="AX258" i="17"/>
  <c r="AO266" i="17"/>
  <c r="G192" i="17"/>
  <c r="AQ16" i="17"/>
  <c r="E71" i="17"/>
  <c r="AR83" i="17"/>
  <c r="V128" i="17"/>
  <c r="P255" i="17"/>
  <c r="AK200" i="17"/>
  <c r="U211" i="17"/>
  <c r="X208" i="17"/>
  <c r="X232" i="17"/>
  <c r="AJ120" i="17"/>
  <c r="T156" i="17"/>
  <c r="K207" i="17"/>
  <c r="Q187" i="17"/>
  <c r="L132" i="17"/>
  <c r="W218" i="17"/>
  <c r="T168" i="17"/>
  <c r="AA161" i="17"/>
  <c r="AD129" i="17"/>
  <c r="AD190" i="17"/>
  <c r="Z150" i="17"/>
  <c r="Q78" i="17"/>
  <c r="E170" i="17"/>
  <c r="Q250" i="17"/>
  <c r="AP165" i="17"/>
  <c r="N187" i="17"/>
  <c r="AL66" i="17"/>
  <c r="R218" i="17"/>
  <c r="AM36" i="17"/>
  <c r="Q119" i="17"/>
  <c r="AB326" i="17"/>
  <c r="L117" i="17"/>
  <c r="AC252" i="17"/>
  <c r="X29" i="17"/>
  <c r="R153" i="17"/>
  <c r="AI15" i="17"/>
  <c r="N59" i="17"/>
  <c r="AG64" i="17"/>
  <c r="F72" i="17"/>
  <c r="AK125" i="17"/>
  <c r="AJ180" i="17"/>
  <c r="AI264" i="17"/>
  <c r="G210" i="17"/>
  <c r="K135" i="17"/>
  <c r="L152" i="17"/>
  <c r="AE53" i="17"/>
  <c r="K100" i="17"/>
  <c r="AU33" i="17"/>
  <c r="T219" i="17"/>
  <c r="AK135" i="17"/>
  <c r="V223" i="17"/>
  <c r="F287" i="17"/>
  <c r="D219" i="17"/>
  <c r="F130" i="17"/>
  <c r="AB214" i="17"/>
  <c r="AT128" i="17"/>
  <c r="AL155" i="17"/>
  <c r="H240" i="17"/>
  <c r="AQ58" i="17"/>
  <c r="AT6" i="17"/>
  <c r="AI176" i="17"/>
  <c r="AW50" i="17"/>
  <c r="AX78" i="17"/>
  <c r="V55" i="17"/>
  <c r="V177" i="17"/>
  <c r="AE97" i="17"/>
  <c r="AQ235" i="17"/>
  <c r="AY87" i="17"/>
  <c r="AU128" i="17"/>
  <c r="AL107" i="17"/>
  <c r="U80" i="17"/>
  <c r="AA52" i="17"/>
  <c r="AW103" i="17"/>
  <c r="AX103" i="17"/>
  <c r="K286" i="17"/>
  <c r="K111" i="17"/>
  <c r="M177" i="17"/>
  <c r="T216" i="17"/>
  <c r="Z28" i="17"/>
  <c r="AD191" i="17"/>
  <c r="D121" i="17"/>
  <c r="AI31" i="17"/>
  <c r="AH270" i="17"/>
  <c r="X12" i="17"/>
  <c r="E8" i="17"/>
  <c r="R189" i="17"/>
  <c r="AQ211" i="17"/>
  <c r="AK172" i="17"/>
  <c r="I162" i="17"/>
  <c r="P230" i="17"/>
  <c r="AH258" i="17"/>
  <c r="AQ127" i="17"/>
  <c r="AW115" i="17"/>
  <c r="AW45" i="17"/>
  <c r="W74" i="17"/>
  <c r="AW8" i="17"/>
  <c r="AO273" i="17"/>
  <c r="I288" i="17"/>
  <c r="H88" i="17"/>
  <c r="AR79" i="17"/>
  <c r="AI13" i="17"/>
  <c r="Y58" i="17"/>
  <c r="AG166" i="17"/>
  <c r="Q258" i="17"/>
  <c r="AK46" i="17"/>
  <c r="Y239" i="17"/>
  <c r="AV74" i="17"/>
  <c r="AK113" i="17"/>
  <c r="Y234" i="17"/>
  <c r="AA248" i="17"/>
  <c r="AD237" i="17"/>
  <c r="AY141" i="17"/>
  <c r="R191" i="17"/>
  <c r="T143" i="17"/>
  <c r="W195" i="17"/>
  <c r="AY89" i="17"/>
  <c r="X80" i="17"/>
  <c r="U146" i="17"/>
  <c r="AH73" i="17"/>
  <c r="AU268" i="17"/>
  <c r="M142" i="17"/>
  <c r="AM264" i="17"/>
  <c r="AK55" i="17"/>
  <c r="E86" i="17"/>
  <c r="AT185" i="17"/>
  <c r="U130" i="17"/>
  <c r="Y10" i="17"/>
  <c r="AH122" i="17"/>
  <c r="W190" i="17"/>
  <c r="AF64" i="17"/>
  <c r="Z78" i="17"/>
  <c r="AV169" i="17"/>
  <c r="AT249" i="17"/>
  <c r="Z88" i="17"/>
  <c r="N40" i="17"/>
  <c r="F10" i="17"/>
  <c r="N178" i="17"/>
  <c r="AS284" i="17"/>
  <c r="AO190" i="17"/>
  <c r="H179" i="17"/>
  <c r="AS256" i="17"/>
  <c r="H167" i="17"/>
  <c r="D119" i="17"/>
  <c r="O185" i="17"/>
  <c r="AE138" i="17"/>
  <c r="AB105" i="17"/>
  <c r="I36" i="17"/>
  <c r="D135" i="17"/>
  <c r="AV127" i="17"/>
  <c r="AW109" i="17"/>
  <c r="D93" i="17"/>
  <c r="AX169" i="17"/>
  <c r="F301" i="17"/>
  <c r="BA109" i="17"/>
  <c r="L46" i="17"/>
  <c r="AF262" i="17"/>
  <c r="AE226" i="17"/>
  <c r="AS6" i="17"/>
  <c r="AJ273" i="17"/>
  <c r="L227" i="17"/>
  <c r="AT305" i="17"/>
  <c r="AE157" i="17"/>
  <c r="Y63" i="17"/>
  <c r="F166" i="17"/>
  <c r="V35" i="17"/>
  <c r="AM3" i="17"/>
  <c r="AZ105" i="17"/>
  <c r="AP63" i="17"/>
  <c r="X31" i="17"/>
  <c r="AX221" i="17"/>
  <c r="S121" i="17"/>
  <c r="AN296" i="17"/>
  <c r="AC289" i="17"/>
  <c r="T99" i="17"/>
  <c r="H194" i="17"/>
  <c r="K193" i="17"/>
  <c r="W242" i="17"/>
  <c r="AP251" i="17"/>
  <c r="M146" i="17"/>
  <c r="AO6" i="17"/>
  <c r="T61" i="17"/>
  <c r="F202" i="17"/>
  <c r="M244" i="17"/>
  <c r="AP263" i="17"/>
  <c r="AW40" i="17"/>
  <c r="R224" i="17"/>
  <c r="M8" i="17"/>
  <c r="AF54" i="17"/>
  <c r="K161" i="17"/>
  <c r="AA112" i="17"/>
  <c r="AL138" i="17"/>
  <c r="J64" i="17"/>
  <c r="Q170" i="17"/>
  <c r="L309" i="17"/>
  <c r="W97" i="17"/>
  <c r="AX287" i="17"/>
  <c r="AI46" i="17"/>
  <c r="E241" i="17"/>
  <c r="P287" i="17"/>
  <c r="AO85" i="17"/>
  <c r="P133" i="17"/>
  <c r="X149" i="17"/>
  <c r="D220" i="17"/>
  <c r="W240" i="17"/>
  <c r="R12" i="17"/>
  <c r="AT26" i="17"/>
  <c r="W95" i="17"/>
  <c r="T52" i="17"/>
  <c r="AM275" i="17"/>
  <c r="E6" i="17"/>
  <c r="AS151" i="17"/>
  <c r="AO120" i="17"/>
  <c r="Q114" i="17"/>
  <c r="K194" i="17"/>
  <c r="G32" i="17"/>
  <c r="AE211" i="17"/>
  <c r="AD139" i="17"/>
  <c r="D226" i="17"/>
  <c r="G35" i="17"/>
  <c r="D251" i="17"/>
  <c r="AY300" i="17"/>
  <c r="P161" i="17"/>
  <c r="W253" i="17"/>
  <c r="AK101" i="17"/>
  <c r="Q56" i="17"/>
  <c r="AN19" i="17"/>
  <c r="T109" i="17"/>
  <c r="AD77" i="17"/>
  <c r="AV93" i="17"/>
  <c r="AH316" i="17"/>
  <c r="AA184" i="17"/>
  <c r="AK182" i="17"/>
  <c r="AP110" i="17"/>
  <c r="D154" i="17"/>
  <c r="I298" i="17"/>
  <c r="L316" i="17"/>
  <c r="S82" i="17"/>
  <c r="AR290" i="17"/>
  <c r="AP196" i="17"/>
  <c r="Q153" i="17"/>
  <c r="W261" i="17"/>
  <c r="AA257" i="17"/>
  <c r="AW100" i="17"/>
  <c r="AT67" i="17"/>
  <c r="AZ264" i="17"/>
  <c r="AA259" i="17"/>
  <c r="R176" i="17"/>
  <c r="F109" i="17"/>
  <c r="AW67" i="17"/>
  <c r="AQ120" i="17"/>
  <c r="AN215" i="17"/>
  <c r="H305" i="17"/>
  <c r="E209" i="17"/>
  <c r="AJ265" i="17"/>
  <c r="L170" i="17"/>
  <c r="AU294" i="17"/>
  <c r="X120" i="17"/>
  <c r="AB155" i="17"/>
  <c r="AD42" i="17"/>
  <c r="M31" i="17"/>
  <c r="AG216" i="17"/>
  <c r="AB270" i="17"/>
  <c r="L141" i="17"/>
  <c r="AZ116" i="17"/>
  <c r="AM200" i="17"/>
  <c r="R106" i="17"/>
  <c r="AH158" i="17"/>
  <c r="AZ203" i="17"/>
  <c r="AN74" i="17"/>
  <c r="D200" i="17"/>
  <c r="V184" i="17"/>
  <c r="AS75" i="17"/>
  <c r="AE183" i="17"/>
  <c r="I67" i="17"/>
  <c r="AA111" i="17"/>
  <c r="X133" i="17"/>
  <c r="J149" i="17"/>
  <c r="AA149" i="17"/>
  <c r="R261" i="17"/>
  <c r="AF201" i="17"/>
  <c r="AJ86" i="17"/>
  <c r="AI248" i="17"/>
  <c r="T148" i="17"/>
  <c r="AF94" i="17"/>
  <c r="D174" i="17"/>
  <c r="AC122" i="17"/>
  <c r="H241" i="17"/>
  <c r="M178" i="17"/>
  <c r="AF199" i="17"/>
  <c r="AR246" i="17"/>
  <c r="AN213" i="17"/>
  <c r="U238" i="17"/>
  <c r="AM300" i="17"/>
  <c r="J88" i="17"/>
  <c r="AT250" i="17"/>
  <c r="AK181" i="17"/>
  <c r="X14" i="17"/>
  <c r="AM111" i="17"/>
  <c r="AV262" i="17"/>
  <c r="AY293" i="17"/>
  <c r="AY219" i="17"/>
  <c r="W128" i="17"/>
  <c r="O246" i="17"/>
  <c r="AD179" i="17"/>
  <c r="X131" i="17"/>
  <c r="Y146" i="17"/>
  <c r="Z242" i="17"/>
  <c r="L287" i="17"/>
  <c r="AP202" i="17"/>
  <c r="AX80" i="17"/>
  <c r="Y248" i="17"/>
  <c r="AL201" i="17"/>
  <c r="G150" i="17"/>
  <c r="I169" i="17"/>
  <c r="AE50" i="17"/>
  <c r="AD143" i="17"/>
  <c r="AP94" i="17"/>
  <c r="U172" i="17"/>
  <c r="AJ270" i="17"/>
  <c r="S230" i="17"/>
  <c r="AT304" i="17"/>
  <c r="AY248" i="17"/>
  <c r="AU133" i="17"/>
  <c r="AV183" i="17"/>
  <c r="AP262" i="17"/>
  <c r="AP233" i="17"/>
  <c r="S27" i="17"/>
  <c r="H19" i="17"/>
  <c r="AP18" i="17"/>
  <c r="AP105" i="17"/>
  <c r="AL29" i="17"/>
  <c r="AU55" i="17"/>
  <c r="W98" i="17"/>
  <c r="AB73" i="17"/>
  <c r="H83" i="17"/>
  <c r="R331" i="17"/>
  <c r="AJ30" i="17"/>
  <c r="AV138" i="17"/>
  <c r="V203" i="17"/>
  <c r="G14" i="17"/>
  <c r="AO83" i="17"/>
  <c r="AJ144" i="17"/>
  <c r="AO52" i="17"/>
  <c r="AX239" i="17"/>
  <c r="P89" i="17"/>
  <c r="AD75" i="17"/>
  <c r="AO22" i="17"/>
  <c r="Z279" i="17"/>
  <c r="AB108" i="17"/>
  <c r="AV4" i="17"/>
  <c r="AA30" i="17"/>
  <c r="N2" i="17"/>
  <c r="P49" i="17"/>
  <c r="S124" i="17"/>
  <c r="O134" i="17"/>
  <c r="AF241" i="17"/>
  <c r="I220" i="17"/>
  <c r="K270" i="17"/>
  <c r="R214" i="17"/>
  <c r="X164" i="17"/>
  <c r="F319" i="17"/>
  <c r="AM125" i="17"/>
  <c r="AC76" i="17"/>
  <c r="AA208" i="17"/>
  <c r="P34" i="17"/>
  <c r="J141" i="17"/>
  <c r="Z300" i="17"/>
  <c r="AP3" i="17"/>
  <c r="X23" i="17"/>
  <c r="I134" i="17"/>
  <c r="AU26" i="17"/>
  <c r="AB216" i="17"/>
  <c r="I45" i="17"/>
  <c r="AO218" i="17"/>
  <c r="AE87" i="17"/>
  <c r="AL196" i="17"/>
  <c r="T198" i="17"/>
  <c r="AI278" i="17"/>
  <c r="AZ67" i="17"/>
  <c r="X278" i="17"/>
  <c r="AA61" i="17"/>
  <c r="AV102" i="17"/>
  <c r="T125" i="17"/>
  <c r="R168" i="17"/>
  <c r="D95" i="17"/>
  <c r="AV58" i="17"/>
  <c r="K88" i="17"/>
  <c r="S111" i="17"/>
  <c r="AP234" i="17"/>
  <c r="N4" i="17"/>
  <c r="S118" i="17"/>
  <c r="AU4" i="17"/>
  <c r="AB76" i="17"/>
  <c r="AD73" i="17"/>
  <c r="R17" i="17"/>
  <c r="AM147" i="17"/>
  <c r="BA221" i="17"/>
  <c r="Q69" i="17"/>
  <c r="AN167" i="17"/>
  <c r="AR81" i="17"/>
  <c r="AI58" i="17"/>
  <c r="AB332" i="17"/>
  <c r="D56" i="17"/>
  <c r="W122" i="17"/>
  <c r="BA5" i="17"/>
  <c r="AP53" i="17"/>
  <c r="AV51" i="17"/>
  <c r="I206" i="17"/>
  <c r="AB299" i="17"/>
  <c r="AL105" i="17"/>
  <c r="O213" i="17"/>
  <c r="AJ41" i="17"/>
  <c r="X250" i="17"/>
  <c r="AM93" i="17"/>
  <c r="BA214" i="17"/>
  <c r="AX101" i="17"/>
  <c r="Z87" i="17"/>
  <c r="V172" i="17"/>
  <c r="AS199" i="17"/>
  <c r="W244" i="17"/>
  <c r="V118" i="17"/>
  <c r="AR10" i="17"/>
  <c r="AV110" i="17"/>
  <c r="AQ262" i="17"/>
  <c r="W174" i="17"/>
  <c r="AC129" i="17"/>
  <c r="AS106" i="17"/>
  <c r="BA222" i="17"/>
  <c r="W57" i="17"/>
  <c r="AH187" i="17"/>
  <c r="N218" i="17"/>
  <c r="AA220" i="17"/>
  <c r="AO79" i="17"/>
  <c r="U28" i="17"/>
  <c r="AS185" i="17"/>
  <c r="U266" i="17"/>
  <c r="AR242" i="17"/>
  <c r="AC254" i="17"/>
  <c r="D184" i="17"/>
  <c r="I24" i="17"/>
  <c r="H126" i="17"/>
  <c r="AE35" i="17"/>
  <c r="Z68" i="17"/>
  <c r="AU87" i="17"/>
  <c r="N91" i="17"/>
  <c r="N98" i="17"/>
  <c r="AX60" i="17"/>
  <c r="AN194" i="17"/>
  <c r="AA82" i="17"/>
  <c r="AN8" i="17"/>
  <c r="L256" i="17"/>
  <c r="AB302" i="17"/>
  <c r="I97" i="17"/>
  <c r="N31" i="17"/>
  <c r="F214" i="17"/>
  <c r="O293" i="17"/>
  <c r="E341" i="17"/>
  <c r="J257" i="17"/>
  <c r="T64" i="17"/>
  <c r="AD287" i="17"/>
  <c r="T256" i="17"/>
  <c r="E52" i="17"/>
  <c r="H260" i="17"/>
  <c r="S247" i="17"/>
  <c r="O216" i="17"/>
  <c r="AI136" i="17"/>
  <c r="W41" i="17"/>
  <c r="N63" i="17"/>
  <c r="AK108" i="17"/>
  <c r="AZ227" i="17"/>
  <c r="L147" i="17"/>
  <c r="AG277" i="17"/>
  <c r="P187" i="17"/>
  <c r="I258" i="17"/>
  <c r="AA9" i="17"/>
  <c r="AV195" i="17"/>
  <c r="T208" i="17"/>
  <c r="AE55" i="17"/>
  <c r="K78" i="17"/>
  <c r="Z136" i="17"/>
  <c r="I194" i="17"/>
  <c r="W140" i="17"/>
  <c r="AL92" i="17"/>
  <c r="W278" i="17"/>
  <c r="AD97" i="17"/>
  <c r="K271" i="17"/>
  <c r="U25" i="17"/>
  <c r="AX91" i="17"/>
  <c r="P116" i="17"/>
  <c r="AL144" i="17"/>
  <c r="AZ302" i="17"/>
  <c r="M98" i="17"/>
  <c r="AF82" i="17"/>
  <c r="AG223" i="17"/>
  <c r="W204" i="17"/>
  <c r="BA203" i="17"/>
  <c r="AM75" i="17"/>
  <c r="AP192" i="17"/>
  <c r="K191" i="17"/>
  <c r="BA309" i="17"/>
  <c r="M237" i="17"/>
  <c r="P130" i="17"/>
  <c r="O194" i="17"/>
  <c r="AT27" i="17"/>
  <c r="Z209" i="17"/>
  <c r="G196" i="17"/>
  <c r="F201" i="17"/>
  <c r="M227" i="17"/>
  <c r="O100" i="17"/>
  <c r="Q71" i="17"/>
  <c r="K26" i="17"/>
  <c r="AQ194" i="17"/>
  <c r="AP301" i="17"/>
  <c r="AI233" i="17"/>
  <c r="H25" i="17"/>
  <c r="AE113" i="17"/>
  <c r="AR281" i="17"/>
  <c r="W200" i="17"/>
  <c r="Q53" i="17"/>
  <c r="AP90" i="17"/>
  <c r="M37" i="17"/>
  <c r="O82" i="17"/>
  <c r="U210" i="17"/>
  <c r="BA141" i="17"/>
  <c r="I235" i="17"/>
  <c r="AZ65" i="17"/>
  <c r="AM219" i="17"/>
  <c r="M239" i="17"/>
  <c r="V67" i="17"/>
  <c r="BA74" i="17"/>
  <c r="H264" i="17"/>
  <c r="D141" i="17"/>
  <c r="AD199" i="17"/>
  <c r="Q61" i="17"/>
  <c r="AY188" i="17"/>
  <c r="AJ146" i="17"/>
  <c r="Q286" i="17"/>
  <c r="AB158" i="17"/>
  <c r="AZ169" i="17"/>
  <c r="AT181" i="17"/>
  <c r="AI50" i="17"/>
  <c r="AF186" i="17"/>
  <c r="F238" i="17"/>
  <c r="M220" i="17"/>
  <c r="AT217" i="17"/>
  <c r="AI165" i="17"/>
  <c r="AC179" i="17"/>
  <c r="R169" i="17"/>
  <c r="F286" i="17"/>
  <c r="K277" i="17"/>
  <c r="K199" i="17"/>
  <c r="Z254" i="17"/>
  <c r="P94" i="17"/>
  <c r="P52" i="17"/>
  <c r="H209" i="17"/>
  <c r="AN212" i="17"/>
  <c r="AH71" i="17"/>
  <c r="AQ251" i="17"/>
  <c r="J144" i="17"/>
  <c r="L330" i="17"/>
  <c r="AZ132" i="17"/>
  <c r="H225" i="17"/>
  <c r="F93" i="17"/>
  <c r="AT168" i="17"/>
  <c r="AN179" i="17"/>
  <c r="F188" i="17"/>
  <c r="AM60" i="17"/>
  <c r="BA212" i="17"/>
  <c r="L118" i="17"/>
  <c r="L23" i="17"/>
  <c r="AG177" i="17"/>
  <c r="AN134" i="17"/>
  <c r="AG126" i="17"/>
  <c r="AX114" i="17"/>
  <c r="AM186" i="17"/>
  <c r="S113" i="17"/>
  <c r="AK16" i="17"/>
  <c r="AV36" i="17"/>
  <c r="V182" i="17"/>
  <c r="AB218" i="17"/>
  <c r="R70" i="17"/>
  <c r="AO168" i="17"/>
  <c r="AR14" i="17"/>
  <c r="L43" i="17"/>
  <c r="V132" i="17"/>
  <c r="AT111" i="17"/>
  <c r="U231" i="17"/>
  <c r="AV94" i="17"/>
  <c r="AB61" i="17"/>
  <c r="AU95" i="17"/>
  <c r="AJ83" i="17"/>
  <c r="AD214" i="17"/>
  <c r="AD79" i="17"/>
  <c r="AT143" i="17"/>
  <c r="AH103" i="17"/>
  <c r="AH254" i="17"/>
  <c r="AJ201" i="17"/>
  <c r="AF98" i="17"/>
  <c r="O67" i="17"/>
  <c r="AC21" i="17"/>
  <c r="AC147" i="17"/>
  <c r="AJ124" i="17"/>
  <c r="AB99" i="17"/>
  <c r="Q109" i="17"/>
  <c r="AA53" i="17"/>
  <c r="O125" i="17"/>
  <c r="P200" i="17"/>
  <c r="AB28" i="17"/>
  <c r="AC184" i="17"/>
  <c r="N245" i="17"/>
  <c r="Y287" i="17"/>
  <c r="T7" i="17"/>
  <c r="N190" i="17"/>
  <c r="G252" i="17"/>
  <c r="G31" i="17"/>
  <c r="E66" i="17"/>
  <c r="AM151" i="17"/>
  <c r="AF340" i="17"/>
  <c r="AO201" i="17"/>
  <c r="AM221" i="17"/>
  <c r="AP254" i="17"/>
  <c r="O244" i="17"/>
  <c r="I224" i="17"/>
  <c r="AI106" i="17"/>
  <c r="AG65" i="17"/>
  <c r="AM228" i="17"/>
  <c r="AZ108" i="17"/>
  <c r="L8" i="17"/>
  <c r="AG159" i="17"/>
  <c r="U103" i="17"/>
  <c r="G148" i="17"/>
  <c r="W127" i="17"/>
  <c r="U229" i="17"/>
  <c r="Z131" i="17"/>
  <c r="AY229" i="17"/>
  <c r="AC132" i="17"/>
  <c r="AU126" i="17"/>
  <c r="AZ154" i="17"/>
  <c r="AR196" i="17"/>
  <c r="AZ4" i="17"/>
  <c r="G132" i="17"/>
  <c r="F168" i="17"/>
  <c r="AG52" i="17"/>
  <c r="AH89" i="17"/>
  <c r="I198" i="17"/>
  <c r="J288" i="17"/>
  <c r="V114" i="17"/>
  <c r="N119" i="17"/>
  <c r="X122" i="17"/>
  <c r="AI220" i="17"/>
  <c r="D50" i="17"/>
  <c r="P33" i="17"/>
  <c r="U202" i="17"/>
  <c r="AH178" i="17"/>
  <c r="AM23" i="17"/>
  <c r="AB167" i="17"/>
  <c r="L75" i="17"/>
  <c r="D6" i="17"/>
  <c r="AQ199" i="17"/>
  <c r="AN225" i="17"/>
  <c r="G182" i="17"/>
  <c r="T60" i="17"/>
  <c r="AT264" i="17"/>
  <c r="AF29" i="17"/>
  <c r="H218" i="17"/>
  <c r="T296" i="17"/>
  <c r="AR122" i="17"/>
  <c r="N137" i="17"/>
  <c r="AJ29" i="17"/>
  <c r="AP305" i="17"/>
  <c r="AP315" i="17"/>
  <c r="I132" i="17"/>
  <c r="G21" i="17"/>
  <c r="F128" i="17"/>
  <c r="AU175" i="17"/>
  <c r="Y189" i="17"/>
  <c r="AM171" i="17"/>
  <c r="AG69" i="17"/>
  <c r="R185" i="17"/>
  <c r="D206" i="17"/>
  <c r="AH45" i="17"/>
  <c r="AP221" i="17"/>
  <c r="AI228" i="17"/>
  <c r="I209" i="17"/>
  <c r="X124" i="17"/>
  <c r="V292" i="17"/>
  <c r="Z103" i="17"/>
  <c r="O186" i="17"/>
  <c r="AD128" i="17"/>
  <c r="X78" i="17"/>
  <c r="T137" i="17"/>
  <c r="Q265" i="17"/>
  <c r="AY224" i="17"/>
  <c r="P146" i="17"/>
  <c r="H293" i="17"/>
  <c r="L17" i="17"/>
  <c r="T274" i="17"/>
  <c r="O234" i="17"/>
  <c r="AO248" i="17"/>
  <c r="N129" i="17"/>
  <c r="H185" i="17"/>
  <c r="E77" i="17"/>
  <c r="AP240" i="17"/>
  <c r="W87" i="17"/>
  <c r="R115" i="17"/>
  <c r="L187" i="17"/>
  <c r="AA78" i="17"/>
  <c r="Q50" i="17"/>
  <c r="AV41" i="17"/>
  <c r="AF211" i="17"/>
  <c r="AM181" i="17"/>
  <c r="O95" i="17"/>
  <c r="AE120" i="17"/>
  <c r="O209" i="17"/>
  <c r="E235" i="17"/>
  <c r="BA168" i="17"/>
  <c r="V144" i="17"/>
  <c r="AF88" i="17"/>
  <c r="O140" i="17"/>
  <c r="T300" i="17"/>
  <c r="AZ93" i="17"/>
  <c r="AX337" i="17"/>
  <c r="AH152" i="17"/>
  <c r="G136" i="17"/>
  <c r="AR155" i="17"/>
  <c r="AP15" i="17"/>
  <c r="AI110" i="17"/>
  <c r="I207" i="17"/>
  <c r="AB42" i="17"/>
  <c r="M2" i="17"/>
  <c r="AM114" i="17"/>
  <c r="AS3" i="17"/>
  <c r="AI34" i="17"/>
  <c r="I183" i="17"/>
  <c r="AM281" i="17"/>
  <c r="AI181" i="17"/>
  <c r="O96" i="17"/>
  <c r="AD272" i="17"/>
  <c r="AC178" i="17"/>
  <c r="AS56" i="17"/>
  <c r="X8" i="17"/>
  <c r="AJ116" i="17"/>
  <c r="K187" i="17"/>
  <c r="AY204" i="17"/>
  <c r="AR272" i="17"/>
  <c r="AG163" i="17"/>
  <c r="E200" i="17"/>
  <c r="AB107" i="17"/>
  <c r="AU162" i="17"/>
  <c r="AL194" i="17"/>
  <c r="X132" i="17"/>
  <c r="Y76" i="17"/>
  <c r="BA86" i="17"/>
  <c r="U251" i="17"/>
  <c r="AT296" i="17"/>
  <c r="K157" i="17"/>
  <c r="I225" i="17"/>
  <c r="AF73" i="17"/>
  <c r="Q67" i="17"/>
  <c r="R136" i="17"/>
  <c r="AE79" i="17"/>
  <c r="AJ173" i="17"/>
  <c r="AD4" i="17"/>
  <c r="I88" i="17"/>
  <c r="L130" i="17"/>
  <c r="O25" i="17"/>
  <c r="AE152" i="17"/>
  <c r="AD296" i="17"/>
  <c r="AO143" i="17"/>
  <c r="I153" i="17"/>
  <c r="U185" i="17"/>
  <c r="AL260" i="17"/>
  <c r="Y118" i="17"/>
  <c r="R83" i="17"/>
  <c r="G76" i="17"/>
  <c r="N314" i="17"/>
  <c r="AL123" i="17"/>
  <c r="AU60" i="17"/>
  <c r="AK157" i="17"/>
  <c r="AB206" i="17"/>
  <c r="X239" i="17"/>
  <c r="AW139" i="17"/>
  <c r="R231" i="17"/>
  <c r="Y180" i="17"/>
  <c r="AX303" i="17"/>
  <c r="AL219" i="17"/>
  <c r="AX14" i="17"/>
  <c r="AU279" i="17"/>
  <c r="AG228" i="17"/>
  <c r="AC149" i="17"/>
  <c r="AB97" i="17"/>
  <c r="D91" i="17"/>
  <c r="AW177" i="17"/>
  <c r="AY126" i="17"/>
  <c r="AY52" i="17"/>
  <c r="G143" i="17"/>
  <c r="BA85" i="17"/>
  <c r="N152" i="17"/>
  <c r="E214" i="17"/>
  <c r="AY29" i="17"/>
  <c r="F62" i="17"/>
  <c r="AI168" i="17"/>
  <c r="X38" i="17"/>
  <c r="AE141" i="17"/>
  <c r="G22" i="17"/>
  <c r="AH189" i="17"/>
  <c r="AS235" i="17"/>
  <c r="H159" i="17"/>
  <c r="O152" i="17"/>
  <c r="AA115" i="17"/>
  <c r="AA166" i="17"/>
  <c r="AK148" i="17"/>
  <c r="AN210" i="17"/>
  <c r="AX71" i="17"/>
  <c r="AT54" i="17"/>
  <c r="W179" i="17"/>
  <c r="O14" i="17"/>
  <c r="AN319" i="17"/>
  <c r="T155" i="17"/>
  <c r="AA119" i="17"/>
  <c r="AE172" i="17"/>
  <c r="AH66" i="17"/>
  <c r="AD173" i="17"/>
  <c r="I227" i="17"/>
  <c r="M19" i="17"/>
  <c r="J67" i="17"/>
  <c r="Z314" i="17"/>
  <c r="S9" i="17"/>
  <c r="V15" i="17"/>
  <c r="AL49" i="17"/>
  <c r="AY161" i="17"/>
  <c r="AY99" i="17"/>
  <c r="AO242" i="17"/>
  <c r="AL35" i="17"/>
  <c r="AL229" i="17"/>
  <c r="AW30" i="17"/>
  <c r="AR105" i="17"/>
  <c r="AP236" i="17"/>
  <c r="K14" i="17"/>
  <c r="AH214" i="17"/>
  <c r="AN193" i="17"/>
  <c r="D45" i="17"/>
  <c r="H55" i="17"/>
  <c r="AL248" i="17"/>
  <c r="AM320" i="17"/>
  <c r="AH287" i="17"/>
  <c r="AA48" i="17"/>
  <c r="W203" i="17"/>
  <c r="H17" i="17"/>
  <c r="N199" i="17"/>
  <c r="N259" i="17"/>
  <c r="Z146" i="17"/>
  <c r="G184" i="17"/>
  <c r="AE182" i="17"/>
  <c r="AR57" i="17"/>
  <c r="AZ263" i="17"/>
  <c r="M87" i="17"/>
  <c r="AO260" i="17"/>
  <c r="AE68" i="17"/>
  <c r="Y30" i="17"/>
  <c r="O224" i="17"/>
  <c r="M258" i="17"/>
  <c r="W113" i="17"/>
  <c r="I5" i="17"/>
  <c r="AU103" i="17"/>
  <c r="M34" i="17"/>
  <c r="AG239" i="17"/>
  <c r="G300" i="17"/>
  <c r="AQ102" i="17"/>
  <c r="BA18" i="17"/>
  <c r="AM21" i="17"/>
  <c r="AQ159" i="17"/>
  <c r="AJ60" i="17"/>
  <c r="S204" i="17"/>
  <c r="AY42" i="17"/>
  <c r="G333" i="17"/>
  <c r="J30" i="17"/>
  <c r="R165" i="17"/>
  <c r="AK187" i="17"/>
  <c r="U110" i="17"/>
  <c r="AJ57" i="17"/>
  <c r="AU209" i="17"/>
  <c r="T164" i="17"/>
  <c r="AS22" i="17"/>
  <c r="K330" i="17"/>
  <c r="Y60" i="17"/>
  <c r="AS169" i="17"/>
  <c r="H184" i="17"/>
  <c r="BA165" i="17"/>
  <c r="F203" i="17"/>
  <c r="AG51" i="17"/>
  <c r="AL189" i="17"/>
  <c r="X67" i="17"/>
  <c r="Z138" i="17"/>
  <c r="AH322" i="17"/>
  <c r="AT69" i="17"/>
  <c r="L16" i="17"/>
  <c r="W32" i="17"/>
  <c r="X195" i="17"/>
  <c r="V174" i="17"/>
  <c r="AT279" i="17"/>
  <c r="AG190" i="17"/>
  <c r="AP139" i="17"/>
  <c r="AC145" i="17"/>
  <c r="AU48" i="17"/>
  <c r="Z6" i="17"/>
  <c r="L24" i="17"/>
  <c r="Z17" i="17"/>
  <c r="Z20" i="17"/>
  <c r="R230" i="17"/>
  <c r="AE6" i="17"/>
  <c r="AN254" i="17"/>
  <c r="N126" i="17"/>
  <c r="Z223" i="17"/>
  <c r="T103" i="17"/>
  <c r="AB164" i="17"/>
  <c r="G208" i="17"/>
  <c r="AZ186" i="17"/>
  <c r="AU45" i="17"/>
  <c r="S225" i="17"/>
  <c r="Z249" i="17"/>
  <c r="E116" i="17"/>
  <c r="AL121" i="17"/>
  <c r="M143" i="17"/>
  <c r="V104" i="17"/>
  <c r="K60" i="17"/>
  <c r="M163" i="17"/>
  <c r="AR223" i="17"/>
  <c r="D162" i="17"/>
  <c r="M70" i="17"/>
  <c r="V194" i="17"/>
  <c r="O139" i="17"/>
  <c r="AR291" i="17"/>
  <c r="H178" i="17"/>
  <c r="D150" i="17"/>
  <c r="AM227" i="17"/>
  <c r="U150" i="17"/>
  <c r="V200" i="17"/>
  <c r="AH212" i="17"/>
  <c r="U120" i="17"/>
  <c r="AQ147" i="17"/>
  <c r="H229" i="17"/>
  <c r="X58" i="17"/>
  <c r="AY49" i="17"/>
  <c r="AZ156" i="17"/>
  <c r="AP29" i="17"/>
  <c r="H231" i="17"/>
  <c r="AS89" i="17"/>
  <c r="AE212" i="17"/>
  <c r="Y324" i="17"/>
  <c r="V176" i="17"/>
  <c r="S110" i="17"/>
  <c r="AQ153" i="17"/>
  <c r="AF119" i="17"/>
  <c r="K197" i="17"/>
  <c r="R162" i="17"/>
  <c r="W207" i="17"/>
  <c r="AK31" i="17"/>
  <c r="AB240" i="17"/>
  <c r="AG112" i="17"/>
  <c r="AQ20" i="17"/>
  <c r="L18" i="17"/>
  <c r="J26" i="17"/>
  <c r="AT204" i="17"/>
  <c r="AI10" i="17"/>
  <c r="AD57" i="17"/>
  <c r="D292" i="17"/>
  <c r="AS34" i="17"/>
  <c r="AE70" i="17"/>
  <c r="AN298" i="17"/>
  <c r="AI160" i="17"/>
  <c r="Z289" i="17"/>
  <c r="O74" i="17"/>
  <c r="I202" i="17"/>
  <c r="AL109" i="17"/>
  <c r="L72" i="17"/>
  <c r="AD82" i="17"/>
  <c r="BA137" i="17"/>
  <c r="AT227" i="17"/>
  <c r="L101" i="17"/>
  <c r="Y78" i="17"/>
  <c r="I55" i="17"/>
  <c r="N214" i="17"/>
  <c r="AN195" i="17"/>
  <c r="E23" i="17"/>
  <c r="T206" i="17"/>
  <c r="T190" i="17"/>
  <c r="H246" i="17"/>
  <c r="AB3" i="17"/>
  <c r="AD84" i="17"/>
  <c r="E173" i="17"/>
  <c r="AQ96" i="17"/>
  <c r="AT28" i="17"/>
  <c r="I57" i="17"/>
  <c r="E232" i="17"/>
  <c r="M216" i="17"/>
  <c r="AZ95" i="17"/>
  <c r="AH208" i="17"/>
  <c r="I213" i="17"/>
  <c r="H323" i="17"/>
  <c r="E136" i="17"/>
  <c r="H86" i="17"/>
  <c r="I96" i="17"/>
  <c r="AA81" i="17"/>
  <c r="AW29" i="17"/>
  <c r="E194" i="17"/>
  <c r="AU72" i="17"/>
  <c r="N188" i="17"/>
  <c r="M206" i="17"/>
  <c r="J255" i="17"/>
  <c r="AB4" i="17"/>
  <c r="AP171" i="17"/>
  <c r="E165" i="17"/>
  <c r="D51" i="17"/>
  <c r="AI291" i="17"/>
  <c r="H253" i="17"/>
  <c r="O182" i="17"/>
  <c r="AA218" i="17"/>
  <c r="AX148" i="17"/>
  <c r="O28" i="17"/>
  <c r="AH225" i="17"/>
  <c r="O230" i="17"/>
  <c r="R68" i="17"/>
  <c r="O6" i="17"/>
  <c r="AE16" i="17"/>
  <c r="D125" i="17"/>
  <c r="AV201" i="17"/>
  <c r="AS126" i="17"/>
  <c r="W150" i="17"/>
  <c r="AY320" i="17"/>
  <c r="O70" i="17"/>
  <c r="U171" i="17"/>
  <c r="AL157" i="17"/>
  <c r="AM265" i="17"/>
  <c r="L83" i="17"/>
  <c r="J216" i="17"/>
  <c r="L70" i="17"/>
  <c r="AJ127" i="17"/>
  <c r="I205" i="17"/>
  <c r="T87" i="17"/>
  <c r="H77" i="17"/>
  <c r="AA186" i="17"/>
  <c r="AN110" i="17"/>
  <c r="AN28" i="17"/>
  <c r="AE222" i="17"/>
  <c r="AO160" i="17"/>
  <c r="AW314" i="17"/>
  <c r="L78" i="17"/>
  <c r="O290" i="17"/>
  <c r="AG45" i="17"/>
  <c r="S268" i="17"/>
  <c r="AV182" i="17"/>
  <c r="AC33" i="17"/>
  <c r="S251" i="17"/>
  <c r="AB245" i="17"/>
  <c r="AY265" i="17"/>
  <c r="AN35" i="17"/>
  <c r="T298" i="17"/>
  <c r="AN201" i="17"/>
  <c r="Q211" i="17"/>
  <c r="AK94" i="17"/>
  <c r="U183" i="17"/>
  <c r="E287" i="17"/>
  <c r="M272" i="17"/>
  <c r="Z62" i="17"/>
  <c r="AB68" i="17"/>
  <c r="X146" i="17"/>
  <c r="AU20" i="17"/>
  <c r="P143" i="17"/>
  <c r="AP255" i="17"/>
  <c r="AF277" i="17"/>
  <c r="G135" i="17"/>
  <c r="AK163" i="17"/>
  <c r="AF264" i="17"/>
  <c r="G29" i="17"/>
  <c r="T55" i="17"/>
  <c r="AX307" i="17"/>
  <c r="AR173" i="17"/>
  <c r="Z21" i="17"/>
  <c r="T260" i="17"/>
  <c r="Z86" i="17"/>
  <c r="AV268" i="17"/>
  <c r="T291" i="17"/>
  <c r="E267" i="17"/>
  <c r="AR20" i="17"/>
  <c r="AM194" i="17"/>
  <c r="AB82" i="17"/>
  <c r="G119" i="17"/>
  <c r="N193" i="17"/>
  <c r="O65" i="17"/>
  <c r="M189" i="17"/>
  <c r="R333" i="17"/>
  <c r="AB17" i="17"/>
  <c r="AR27" i="17"/>
  <c r="AH2" i="17"/>
  <c r="Q164" i="17"/>
  <c r="Q101" i="17"/>
  <c r="X316" i="17"/>
  <c r="AF90" i="17"/>
  <c r="V204" i="17"/>
  <c r="BA19" i="17"/>
  <c r="W134" i="17"/>
  <c r="AX31" i="17"/>
  <c r="M212" i="17"/>
  <c r="AY175" i="17"/>
  <c r="O217" i="17"/>
  <c r="AW223" i="17"/>
  <c r="AL236" i="17"/>
  <c r="J211" i="17"/>
  <c r="AD80" i="17"/>
  <c r="V275" i="17"/>
  <c r="AZ42" i="17"/>
  <c r="Z198" i="17"/>
  <c r="AP30" i="17"/>
  <c r="M217" i="17"/>
  <c r="E172" i="17"/>
  <c r="AZ174" i="17"/>
  <c r="H189" i="17"/>
  <c r="I184" i="17"/>
  <c r="D248" i="17"/>
  <c r="AZ121" i="17"/>
  <c r="O303" i="17"/>
  <c r="AW137" i="17"/>
  <c r="AH256" i="17"/>
  <c r="R57" i="17"/>
  <c r="AF185" i="17"/>
  <c r="V135" i="17"/>
  <c r="AI43" i="17"/>
  <c r="W135" i="17"/>
  <c r="W31" i="17"/>
  <c r="D311" i="17"/>
  <c r="AL145" i="17"/>
  <c r="G11" i="17"/>
  <c r="AQ149" i="17"/>
  <c r="AX223" i="17"/>
  <c r="AX250" i="17"/>
  <c r="E205" i="17"/>
  <c r="AY190" i="17"/>
  <c r="T31" i="17"/>
  <c r="AK227" i="17"/>
  <c r="AA156" i="17"/>
  <c r="U137" i="17"/>
  <c r="AC27" i="17"/>
  <c r="F59" i="17"/>
  <c r="K137" i="17"/>
  <c r="AK138" i="17"/>
  <c r="K140" i="17"/>
  <c r="N157" i="17"/>
  <c r="AC54" i="17"/>
  <c r="X207" i="17"/>
  <c r="AG3" i="17"/>
  <c r="AD55" i="17"/>
  <c r="AD41" i="17"/>
  <c r="I18" i="17"/>
  <c r="AD151" i="17"/>
  <c r="AI78" i="17"/>
  <c r="U111" i="17"/>
  <c r="Y130" i="17"/>
  <c r="AX92" i="17"/>
  <c r="AU213" i="17"/>
  <c r="AT209" i="17"/>
  <c r="J95" i="17"/>
  <c r="AL168" i="17"/>
  <c r="AA44" i="17"/>
  <c r="E113" i="17"/>
  <c r="BA234" i="17"/>
  <c r="AZ231" i="17"/>
  <c r="AF141" i="17"/>
  <c r="Y286" i="17"/>
  <c r="S238" i="17"/>
  <c r="P98" i="17"/>
  <c r="AP163" i="17"/>
  <c r="T199" i="17"/>
  <c r="G94" i="17"/>
  <c r="H81" i="17"/>
  <c r="AJ49" i="17"/>
  <c r="S257" i="17"/>
  <c r="H104" i="17"/>
  <c r="K281" i="17"/>
  <c r="AE248" i="17"/>
  <c r="AA214" i="17"/>
  <c r="K332" i="17"/>
  <c r="AX67" i="17"/>
  <c r="AP82" i="17"/>
  <c r="S186" i="17"/>
  <c r="O288" i="17"/>
  <c r="AM252" i="17"/>
  <c r="N203" i="17"/>
  <c r="T76" i="17"/>
  <c r="AV241" i="17"/>
  <c r="E258" i="17"/>
  <c r="AJ177" i="17"/>
  <c r="BA311" i="17"/>
  <c r="T132" i="17"/>
  <c r="G44" i="17"/>
  <c r="AC273" i="17"/>
  <c r="U27" i="17"/>
  <c r="N202" i="17"/>
  <c r="I80" i="17"/>
  <c r="F162" i="17"/>
  <c r="AM185" i="17"/>
  <c r="AG11" i="17"/>
  <c r="M132" i="17"/>
  <c r="W139" i="17"/>
  <c r="E131" i="17"/>
  <c r="AD230" i="17"/>
  <c r="I10" i="17"/>
  <c r="K2" i="17"/>
  <c r="AO161" i="17"/>
  <c r="U263" i="17"/>
  <c r="AK280" i="17"/>
  <c r="AH82" i="17"/>
  <c r="N168" i="17"/>
  <c r="E18" i="17"/>
  <c r="D199" i="17"/>
  <c r="AW252" i="17"/>
  <c r="O283" i="17"/>
  <c r="O192" i="17"/>
  <c r="AK273" i="17"/>
  <c r="AT289" i="17"/>
  <c r="AM136" i="17"/>
  <c r="Q95" i="17"/>
  <c r="AT211" i="17"/>
  <c r="AB192" i="17"/>
  <c r="J99" i="17"/>
  <c r="AJ151" i="17"/>
  <c r="H47" i="17"/>
  <c r="AD261" i="17"/>
  <c r="I70" i="17"/>
  <c r="Z257" i="17"/>
  <c r="E236" i="17"/>
  <c r="W281" i="17"/>
  <c r="D137" i="17"/>
  <c r="P58" i="17"/>
  <c r="Q291" i="17"/>
  <c r="AP20" i="17"/>
  <c r="AA32" i="17"/>
  <c r="F196" i="17"/>
  <c r="AL78" i="17"/>
  <c r="G234" i="17"/>
  <c r="AU284" i="17"/>
  <c r="AX299" i="17"/>
  <c r="R53" i="17"/>
  <c r="AV221" i="17"/>
  <c r="AG295" i="17"/>
  <c r="R82" i="17"/>
  <c r="AL100" i="17"/>
  <c r="AF212" i="17"/>
  <c r="AR39" i="17"/>
  <c r="T124" i="17"/>
  <c r="AW89" i="17"/>
  <c r="AR288" i="17"/>
  <c r="R307" i="17"/>
  <c r="L113" i="17"/>
  <c r="N302" i="17"/>
  <c r="K219" i="17"/>
  <c r="P218" i="17"/>
  <c r="J55" i="17"/>
  <c r="AF273" i="17"/>
  <c r="AY268" i="17"/>
  <c r="AO49" i="17"/>
  <c r="T40" i="17"/>
  <c r="M155" i="17"/>
  <c r="AL164" i="17"/>
  <c r="M124" i="17"/>
  <c r="AM261" i="17"/>
  <c r="E105" i="17"/>
  <c r="AT76" i="17"/>
  <c r="V166" i="17"/>
  <c r="AL98" i="17"/>
  <c r="E174" i="17"/>
  <c r="Q312" i="17"/>
  <c r="AR216" i="17"/>
  <c r="S49" i="17"/>
  <c r="R253" i="17"/>
  <c r="AV92" i="17"/>
  <c r="AE107" i="17"/>
  <c r="AK165" i="17"/>
  <c r="AS139" i="17"/>
  <c r="O156" i="17"/>
  <c r="K252" i="17"/>
  <c r="AA47" i="17"/>
  <c r="BA291" i="17"/>
  <c r="M215" i="17"/>
  <c r="I245" i="17"/>
  <c r="U204" i="17"/>
  <c r="AR285" i="17"/>
  <c r="Y232" i="17"/>
  <c r="AL298" i="17"/>
  <c r="AH58" i="17"/>
  <c r="W69" i="17"/>
  <c r="N105" i="17"/>
  <c r="S92" i="17"/>
  <c r="AX29" i="17"/>
  <c r="E203" i="17"/>
  <c r="O193" i="17"/>
  <c r="AX184" i="17"/>
  <c r="K139" i="17"/>
  <c r="F28" i="17"/>
  <c r="AV180" i="17"/>
  <c r="AW207" i="17"/>
  <c r="H90" i="17"/>
  <c r="AH129" i="17"/>
  <c r="V267" i="17"/>
  <c r="U12" i="17"/>
  <c r="V138" i="17"/>
  <c r="AU39" i="17"/>
  <c r="W19" i="17"/>
  <c r="T340" i="17"/>
  <c r="AJ43" i="17"/>
  <c r="Y116" i="17"/>
  <c r="AE85" i="17"/>
  <c r="H292" i="17"/>
  <c r="AF140" i="17"/>
  <c r="AV131" i="17"/>
  <c r="AN153" i="17"/>
  <c r="H208" i="17"/>
  <c r="H176" i="17"/>
  <c r="AW99" i="17"/>
  <c r="U48" i="17"/>
  <c r="AK90" i="17"/>
  <c r="R281" i="17"/>
  <c r="O110" i="17"/>
  <c r="AB29" i="17"/>
  <c r="AM202" i="17"/>
  <c r="AE266" i="17"/>
  <c r="BA188" i="17"/>
  <c r="Z313" i="17"/>
  <c r="AI172" i="17"/>
  <c r="AX68" i="17"/>
  <c r="W225" i="17"/>
  <c r="AD125" i="17"/>
  <c r="AC155" i="17"/>
  <c r="P280" i="17"/>
  <c r="M266" i="17"/>
  <c r="AT254" i="17"/>
  <c r="AZ181" i="17"/>
  <c r="AO43" i="17"/>
  <c r="F284" i="17"/>
  <c r="F126" i="17"/>
  <c r="O132" i="17"/>
  <c r="W137" i="17"/>
  <c r="S20" i="17"/>
  <c r="M113" i="17"/>
  <c r="AR215" i="17"/>
  <c r="U180" i="17"/>
  <c r="U50" i="17"/>
  <c r="AI93" i="17"/>
  <c r="R18" i="17"/>
  <c r="AE151" i="17"/>
  <c r="P50" i="17"/>
  <c r="G10" i="17"/>
  <c r="AD116" i="17"/>
  <c r="G255" i="17"/>
  <c r="F259" i="17"/>
  <c r="I222" i="17"/>
  <c r="BA218" i="17"/>
  <c r="Q77" i="17"/>
  <c r="Y209" i="17"/>
  <c r="AB264" i="17"/>
  <c r="X171" i="17"/>
  <c r="AP172" i="17"/>
  <c r="Y241" i="17"/>
  <c r="AX191" i="17"/>
  <c r="AQ294" i="17"/>
  <c r="AH311" i="17"/>
  <c r="M103" i="17"/>
  <c r="AO216" i="17"/>
  <c r="F243" i="17"/>
  <c r="Q227" i="17"/>
  <c r="U169" i="17"/>
  <c r="BA116" i="17"/>
  <c r="L97" i="17"/>
  <c r="R99" i="17"/>
  <c r="AS53" i="17"/>
  <c r="AC108" i="17"/>
  <c r="J342" i="17"/>
  <c r="X37" i="17"/>
  <c r="AP72" i="17"/>
  <c r="AI304" i="17"/>
  <c r="I237" i="17"/>
  <c r="D129" i="17"/>
  <c r="AO113" i="17"/>
  <c r="AO204" i="17"/>
  <c r="I33" i="17"/>
  <c r="AX282" i="17"/>
  <c r="AF290" i="17"/>
  <c r="AX125" i="17"/>
  <c r="N249" i="17"/>
  <c r="O321" i="17"/>
  <c r="AQ178" i="17"/>
  <c r="G60" i="17"/>
  <c r="AH183" i="17"/>
  <c r="AK166" i="17"/>
  <c r="X175" i="17"/>
  <c r="AZ241" i="17"/>
  <c r="H271" i="17"/>
  <c r="AN264" i="17"/>
  <c r="G241" i="17"/>
  <c r="AR219" i="17"/>
  <c r="J121" i="17"/>
  <c r="AM161" i="17"/>
  <c r="Y311" i="17"/>
  <c r="AA56" i="17"/>
  <c r="AP213" i="17"/>
  <c r="AG184" i="17"/>
  <c r="AA12" i="17"/>
  <c r="Y302" i="17"/>
  <c r="AR265" i="17"/>
  <c r="J299" i="17"/>
  <c r="Z337" i="17"/>
  <c r="AJ131" i="17"/>
  <c r="AA227" i="17"/>
  <c r="AR313" i="17"/>
  <c r="G200" i="17"/>
  <c r="P111" i="17"/>
  <c r="P99" i="17"/>
  <c r="AP229" i="17"/>
  <c r="K110" i="17"/>
  <c r="G128" i="17"/>
  <c r="AM103" i="17"/>
  <c r="M78" i="17"/>
  <c r="AM218" i="17"/>
  <c r="AR150" i="17"/>
  <c r="F219" i="17"/>
  <c r="AU155" i="17"/>
  <c r="AZ223" i="17"/>
  <c r="E67" i="17"/>
  <c r="AX36" i="17"/>
  <c r="J107" i="17"/>
  <c r="AV178" i="17"/>
  <c r="S270" i="17"/>
  <c r="AC245" i="17"/>
  <c r="H288" i="17"/>
  <c r="AO133" i="17"/>
  <c r="AF6" i="17"/>
  <c r="K307" i="17"/>
  <c r="U31" i="17"/>
  <c r="G57" i="17"/>
  <c r="V232" i="17"/>
  <c r="AN280" i="17"/>
  <c r="T176" i="17"/>
  <c r="AM89" i="17"/>
  <c r="F326" i="17"/>
  <c r="AD30" i="17"/>
  <c r="AT36" i="17"/>
  <c r="X140" i="17"/>
  <c r="M134" i="17"/>
  <c r="AN36" i="17"/>
  <c r="M300" i="17"/>
  <c r="AG104" i="17"/>
  <c r="AJ210" i="17"/>
  <c r="O159" i="17"/>
  <c r="E167" i="17"/>
  <c r="W145" i="17"/>
  <c r="AP109" i="17"/>
  <c r="E222" i="17"/>
  <c r="G318" i="17"/>
  <c r="W54" i="17"/>
  <c r="AA109" i="17"/>
  <c r="P84" i="17"/>
  <c r="L185" i="17"/>
  <c r="AS81" i="17"/>
  <c r="AL249" i="17"/>
  <c r="AB180" i="17"/>
  <c r="AQ21" i="17"/>
  <c r="AC19" i="17"/>
  <c r="AY48" i="17"/>
  <c r="L236" i="17"/>
  <c r="AD16" i="17"/>
  <c r="AL24" i="17"/>
  <c r="AU262" i="17"/>
  <c r="Y227" i="17"/>
  <c r="AR170" i="17"/>
  <c r="AU44" i="17"/>
  <c r="AH92" i="17"/>
  <c r="Q214" i="17"/>
  <c r="O116" i="17"/>
  <c r="BA271" i="17"/>
  <c r="AH315" i="17"/>
  <c r="AI182" i="17"/>
  <c r="Y187" i="17"/>
  <c r="K150" i="17"/>
  <c r="W29" i="17"/>
  <c r="AT131" i="17"/>
  <c r="L57" i="17"/>
  <c r="AR120" i="17"/>
  <c r="AE316" i="17"/>
  <c r="BA152" i="17"/>
  <c r="AU272" i="17"/>
  <c r="N82" i="17"/>
  <c r="AN244" i="17"/>
  <c r="V105" i="17"/>
  <c r="BA162" i="17"/>
  <c r="H70" i="17"/>
  <c r="AC70" i="17"/>
  <c r="AK133" i="17"/>
  <c r="AQ134" i="17"/>
  <c r="K36" i="17"/>
  <c r="F18" i="17"/>
  <c r="AP179" i="17"/>
  <c r="P238" i="17"/>
  <c r="O189" i="17"/>
  <c r="H56" i="17"/>
  <c r="AT252" i="17"/>
  <c r="W215" i="17"/>
  <c r="AU113" i="17"/>
  <c r="AK251" i="17"/>
  <c r="S56" i="17"/>
  <c r="AQ32" i="17"/>
  <c r="E210" i="17"/>
  <c r="K259" i="17"/>
  <c r="AZ107" i="17"/>
  <c r="U244" i="17"/>
  <c r="AG203" i="17"/>
  <c r="BA167" i="17"/>
  <c r="AU201" i="17"/>
  <c r="G84" i="17"/>
  <c r="K28" i="17"/>
  <c r="BA237" i="17"/>
  <c r="AO293" i="17"/>
  <c r="AH288" i="17"/>
  <c r="AO90" i="17"/>
  <c r="AN106" i="17"/>
  <c r="K74" i="17"/>
  <c r="BA45" i="17"/>
  <c r="Y17" i="17"/>
  <c r="AD148" i="17"/>
  <c r="AG53" i="17"/>
  <c r="F212" i="17"/>
  <c r="J47" i="17"/>
  <c r="V34" i="17"/>
  <c r="AG48" i="17"/>
  <c r="AQ216" i="17"/>
  <c r="AF205" i="17"/>
  <c r="AW307" i="17"/>
  <c r="AC16" i="17"/>
  <c r="O215" i="17"/>
  <c r="AP73" i="17"/>
  <c r="AE77" i="17"/>
  <c r="N204" i="17"/>
  <c r="AB18" i="17"/>
  <c r="R250" i="17"/>
  <c r="AB241" i="17"/>
  <c r="M232" i="17"/>
  <c r="AY200" i="17"/>
  <c r="I150" i="17"/>
  <c r="AZ90" i="17"/>
  <c r="U97" i="17"/>
  <c r="AU216" i="17"/>
  <c r="AL148" i="17"/>
  <c r="AM17" i="17"/>
  <c r="H196" i="17"/>
  <c r="E252" i="17"/>
  <c r="I151" i="17"/>
  <c r="AW226" i="17"/>
  <c r="AE29" i="17"/>
  <c r="AC11" i="17"/>
  <c r="W36" i="17"/>
  <c r="P273" i="17"/>
  <c r="AE277" i="17"/>
  <c r="AI267" i="17"/>
  <c r="K37" i="17"/>
  <c r="AY139" i="17"/>
  <c r="AX259" i="17"/>
  <c r="I17" i="17"/>
  <c r="AE18" i="17"/>
  <c r="F147" i="17"/>
  <c r="N252" i="17"/>
  <c r="AK238" i="17"/>
  <c r="AS127" i="17"/>
  <c r="S296" i="17"/>
  <c r="AX99" i="17"/>
  <c r="Y213" i="17"/>
  <c r="AF74" i="17"/>
  <c r="Y150" i="17"/>
  <c r="L315" i="17"/>
  <c r="Z268" i="17"/>
  <c r="AF99" i="17"/>
  <c r="U35" i="17"/>
  <c r="AA95" i="17"/>
  <c r="AQ25" i="17"/>
  <c r="T221" i="17"/>
  <c r="AH84" i="17"/>
  <c r="AA247" i="17"/>
  <c r="AD285" i="17"/>
  <c r="N195" i="17"/>
  <c r="F231" i="17"/>
  <c r="L134" i="17"/>
  <c r="Y160" i="17"/>
  <c r="AX213" i="17"/>
  <c r="AP188" i="17"/>
  <c r="AG90" i="17"/>
  <c r="R14" i="17"/>
  <c r="W293" i="17"/>
  <c r="AM39" i="17"/>
  <c r="AI157" i="17"/>
  <c r="AI59" i="17"/>
  <c r="L284" i="17"/>
  <c r="AD183" i="17"/>
  <c r="AD2" i="17"/>
  <c r="T140" i="17"/>
  <c r="AW12" i="17"/>
  <c r="AU340" i="17"/>
  <c r="AI328" i="17"/>
  <c r="AC15" i="17"/>
  <c r="H68" i="17"/>
  <c r="E123" i="17"/>
  <c r="W193" i="17"/>
  <c r="W82" i="17"/>
  <c r="AT325" i="17"/>
  <c r="AO132" i="17"/>
  <c r="AW51" i="17"/>
  <c r="X211" i="17"/>
  <c r="AB20" i="17"/>
  <c r="E120" i="17"/>
  <c r="R21" i="17"/>
  <c r="K323" i="17"/>
  <c r="P69" i="17"/>
  <c r="W56" i="17"/>
  <c r="J236" i="17"/>
  <c r="F133" i="17"/>
  <c r="AO70" i="17"/>
  <c r="AA41" i="17"/>
  <c r="AV99" i="17"/>
  <c r="AE168" i="17"/>
  <c r="W17" i="17"/>
  <c r="AP247" i="17"/>
  <c r="AB174" i="17"/>
  <c r="D67" i="17"/>
  <c r="L45" i="17"/>
  <c r="E13" i="17"/>
  <c r="AO249" i="17"/>
  <c r="S16" i="17"/>
  <c r="AJ297" i="17"/>
  <c r="K29" i="17"/>
  <c r="N73" i="17"/>
  <c r="X268" i="17"/>
  <c r="AI24" i="17"/>
  <c r="AX211" i="17"/>
  <c r="D250" i="17"/>
  <c r="AF263" i="17"/>
  <c r="F153" i="17"/>
  <c r="M304" i="17"/>
  <c r="O206" i="17"/>
  <c r="AS159" i="17"/>
  <c r="H49" i="17"/>
  <c r="Q182" i="17"/>
  <c r="U116" i="17"/>
  <c r="O184" i="17"/>
  <c r="AF36" i="17"/>
  <c r="O81" i="17"/>
  <c r="H22" i="17"/>
  <c r="U158" i="17"/>
  <c r="G201" i="17"/>
  <c r="V190" i="17"/>
  <c r="AV89" i="17"/>
  <c r="N97" i="17"/>
  <c r="M22" i="17"/>
  <c r="M223" i="17"/>
  <c r="K176" i="17"/>
  <c r="AZ253" i="17"/>
  <c r="M149" i="17"/>
  <c r="AK235" i="17"/>
  <c r="AP287" i="17"/>
  <c r="N240" i="17"/>
  <c r="AG9" i="17"/>
  <c r="Q158" i="17"/>
  <c r="AO258" i="17"/>
  <c r="AI149" i="17"/>
  <c r="R220" i="17"/>
  <c r="N85" i="17"/>
  <c r="S155" i="17"/>
  <c r="G248" i="17"/>
  <c r="E148" i="17"/>
  <c r="AQ190" i="17"/>
  <c r="G154" i="17"/>
  <c r="AI112" i="17"/>
  <c r="K290" i="17"/>
  <c r="AF72" i="17"/>
  <c r="AX177" i="17"/>
  <c r="AC65" i="17"/>
  <c r="AS314" i="17"/>
  <c r="K47" i="17"/>
  <c r="AH185" i="17"/>
  <c r="U42" i="17"/>
  <c r="AN102" i="17"/>
  <c r="U68" i="17"/>
  <c r="AJ91" i="17"/>
  <c r="J44" i="17"/>
  <c r="I102" i="17"/>
  <c r="AI261" i="17"/>
  <c r="P252" i="17"/>
  <c r="X54" i="17"/>
  <c r="K245" i="17"/>
  <c r="E48" i="17"/>
  <c r="D205" i="17"/>
  <c r="J221" i="17"/>
  <c r="P330" i="17"/>
  <c r="AO84" i="17"/>
  <c r="F87" i="17"/>
  <c r="AS63" i="17"/>
  <c r="AT268" i="17"/>
  <c r="AA290" i="17"/>
  <c r="T29" i="17"/>
  <c r="P66" i="17"/>
  <c r="J23" i="17"/>
  <c r="AE102" i="17"/>
  <c r="P26" i="17"/>
  <c r="AH123" i="17"/>
  <c r="F178" i="17"/>
  <c r="I20" i="17"/>
  <c r="AR9" i="17"/>
  <c r="AQ200" i="17"/>
  <c r="AC198" i="17"/>
  <c r="D4" i="17"/>
  <c r="J313" i="17"/>
  <c r="AX220" i="17"/>
  <c r="W319" i="17"/>
  <c r="Z232" i="17"/>
  <c r="AJ208" i="17"/>
  <c r="Y99" i="17"/>
  <c r="AP19" i="17"/>
  <c r="AL304" i="17"/>
  <c r="AD115" i="17"/>
  <c r="AN190" i="17"/>
  <c r="AI209" i="17"/>
  <c r="P213" i="17"/>
  <c r="Y12" i="17"/>
  <c r="O148" i="17"/>
  <c r="AV80" i="17"/>
  <c r="K142" i="17"/>
  <c r="AV14" i="17"/>
  <c r="E234" i="17"/>
  <c r="AJ165" i="17"/>
  <c r="AH213" i="17"/>
  <c r="O212" i="17"/>
  <c r="AG258" i="17"/>
  <c r="F42" i="17"/>
  <c r="K49" i="17"/>
  <c r="AK258" i="17"/>
  <c r="AV188" i="17"/>
  <c r="AE279" i="17"/>
  <c r="AB9" i="17"/>
  <c r="AZ219" i="17"/>
  <c r="N299" i="17"/>
  <c r="N177" i="17"/>
  <c r="AL182" i="17"/>
  <c r="Y136" i="17"/>
  <c r="AJ205" i="17"/>
  <c r="AZ339" i="17"/>
  <c r="R35" i="17"/>
  <c r="AI263" i="17"/>
  <c r="AI48" i="17"/>
  <c r="S213" i="17"/>
  <c r="AE48" i="17"/>
  <c r="AX199" i="17"/>
  <c r="AZ198" i="17"/>
  <c r="H156" i="17"/>
  <c r="AK45" i="17"/>
  <c r="E155" i="17"/>
  <c r="AN125" i="17"/>
  <c r="AT87" i="17"/>
  <c r="M44" i="17"/>
  <c r="AN169" i="17"/>
  <c r="AO313" i="17"/>
  <c r="V248" i="17"/>
  <c r="S59" i="17"/>
  <c r="AE72" i="17"/>
  <c r="AN156" i="17"/>
  <c r="E51" i="17"/>
  <c r="Q266" i="17"/>
  <c r="E74" i="17"/>
  <c r="M151" i="17"/>
  <c r="AQ136" i="17"/>
  <c r="AW187" i="17"/>
  <c r="AA160" i="17"/>
  <c r="U87" i="17"/>
  <c r="AV222" i="17"/>
  <c r="AW128" i="17"/>
  <c r="AS69" i="17"/>
  <c r="AQ133" i="17"/>
  <c r="D276" i="17"/>
  <c r="K73" i="17"/>
  <c r="AE145" i="17"/>
  <c r="AL224" i="17"/>
  <c r="AG35" i="17"/>
  <c r="AR115" i="17"/>
  <c r="AO176" i="17"/>
  <c r="W100" i="17"/>
  <c r="AV220" i="17"/>
  <c r="U64" i="17"/>
  <c r="I211" i="17"/>
  <c r="S279" i="17"/>
  <c r="AT198" i="17"/>
  <c r="AY173" i="17"/>
  <c r="AE330" i="17"/>
  <c r="AR37" i="17"/>
  <c r="AF52" i="17"/>
  <c r="AI303" i="17"/>
  <c r="AJ94" i="17"/>
  <c r="Z75" i="17"/>
  <c r="P17" i="17"/>
  <c r="AR119" i="17"/>
  <c r="AA99" i="17"/>
  <c r="K237" i="17"/>
  <c r="AU66" i="17"/>
  <c r="K103" i="17"/>
  <c r="R107" i="17"/>
  <c r="I58" i="17"/>
  <c r="AO19" i="17"/>
  <c r="AJ7" i="17"/>
  <c r="AI137" i="17"/>
  <c r="AM270" i="17"/>
  <c r="AW140" i="17"/>
  <c r="AW32" i="17"/>
  <c r="Z3" i="17"/>
  <c r="V239" i="17"/>
  <c r="AH63" i="17"/>
  <c r="E182" i="17"/>
  <c r="AM66" i="17"/>
  <c r="AV216" i="17"/>
  <c r="AR46" i="17"/>
  <c r="V164" i="17"/>
  <c r="AB56" i="17"/>
  <c r="D312" i="17"/>
  <c r="T141" i="17"/>
  <c r="T207" i="17"/>
  <c r="K121" i="17"/>
  <c r="Z180" i="17"/>
  <c r="AE180" i="17"/>
  <c r="M23" i="17"/>
  <c r="E160" i="17"/>
  <c r="AL130" i="17"/>
  <c r="Y49" i="17"/>
  <c r="F29" i="17"/>
  <c r="U142" i="17"/>
  <c r="AW157" i="17"/>
  <c r="H51" i="17"/>
  <c r="AB238" i="17"/>
  <c r="P51" i="17"/>
  <c r="L140" i="17"/>
  <c r="AG263" i="17"/>
  <c r="AG143" i="17"/>
  <c r="AY129" i="17"/>
  <c r="AQ119" i="17"/>
  <c r="AO7" i="17"/>
  <c r="M261" i="17"/>
  <c r="AU93" i="17"/>
  <c r="G332" i="17"/>
  <c r="AF291" i="17"/>
  <c r="K155" i="17"/>
  <c r="AS103" i="17"/>
  <c r="Z125" i="17"/>
  <c r="V196" i="17"/>
  <c r="AN108" i="17"/>
  <c r="AN7" i="17"/>
  <c r="X325" i="17"/>
  <c r="J156" i="17"/>
  <c r="AF232" i="17"/>
  <c r="AU105" i="17"/>
  <c r="AS40" i="17"/>
  <c r="T28" i="17"/>
  <c r="AS213" i="17"/>
  <c r="AQ87" i="17"/>
  <c r="E193" i="17"/>
  <c r="AH23" i="17"/>
  <c r="AV203" i="17"/>
  <c r="R129" i="17"/>
  <c r="M21" i="17"/>
  <c r="AC258" i="17"/>
  <c r="AG286" i="17"/>
  <c r="Y59" i="17"/>
  <c r="AX152" i="17"/>
  <c r="AW23" i="17"/>
  <c r="AO226" i="17"/>
  <c r="AK136" i="17"/>
  <c r="AQ274" i="17"/>
  <c r="AU2" i="17"/>
  <c r="AX237" i="17"/>
  <c r="N159" i="17"/>
  <c r="D62" i="17"/>
  <c r="AG307" i="17"/>
  <c r="AD222" i="17"/>
  <c r="W186" i="17"/>
  <c r="O54" i="17"/>
  <c r="AO102" i="17"/>
  <c r="P159" i="17"/>
  <c r="AY220" i="17"/>
  <c r="AK32" i="17"/>
  <c r="L192" i="17"/>
  <c r="AY148" i="17"/>
  <c r="AG323" i="17"/>
  <c r="AY37" i="17"/>
  <c r="AQ214" i="17"/>
  <c r="AY146" i="17"/>
  <c r="AV146" i="17"/>
  <c r="AY62" i="17"/>
  <c r="AH199" i="17"/>
  <c r="AM113" i="17"/>
  <c r="AT127" i="17"/>
  <c r="Y112" i="17"/>
  <c r="G134" i="17"/>
  <c r="AT195" i="17"/>
  <c r="AN256" i="17"/>
  <c r="X147" i="17"/>
  <c r="AY104" i="17"/>
  <c r="AZ177" i="17"/>
  <c r="AY215" i="17"/>
  <c r="AT172" i="17"/>
  <c r="AT138" i="17"/>
  <c r="AA45" i="17"/>
  <c r="Y90" i="17"/>
  <c r="AQ144" i="17"/>
  <c r="AR43" i="17"/>
  <c r="Y71" i="17"/>
  <c r="Z211" i="17"/>
  <c r="AP60" i="17"/>
  <c r="AF216" i="17"/>
  <c r="AF26" i="17"/>
  <c r="AX32" i="17"/>
  <c r="W249" i="17"/>
  <c r="AH10" i="17"/>
  <c r="E91" i="17"/>
  <c r="AT57" i="17"/>
  <c r="AY8" i="17"/>
  <c r="N52" i="17"/>
  <c r="AH280" i="17"/>
  <c r="X127" i="17"/>
  <c r="X161" i="17"/>
  <c r="AJ282" i="17"/>
  <c r="Y205" i="17"/>
  <c r="AB125" i="17"/>
  <c r="AY35" i="17"/>
  <c r="AA7" i="17"/>
  <c r="AZ75" i="17"/>
  <c r="M294" i="17"/>
  <c r="K223" i="17"/>
  <c r="AC78" i="17"/>
  <c r="AS129" i="17"/>
  <c r="AW332" i="17"/>
  <c r="K45" i="17"/>
  <c r="AZ192" i="17"/>
  <c r="AA126" i="17"/>
  <c r="AL345" i="17"/>
  <c r="G82" i="17"/>
  <c r="AA94" i="17"/>
  <c r="AL90" i="17"/>
  <c r="E164" i="17"/>
  <c r="AO97" i="17"/>
  <c r="D107" i="17"/>
  <c r="AT255" i="17"/>
  <c r="F216" i="17"/>
  <c r="AJ234" i="17"/>
  <c r="E32" i="17"/>
  <c r="BA213" i="17"/>
  <c r="AZ119" i="17"/>
  <c r="AN116" i="17"/>
  <c r="U60" i="17"/>
  <c r="I47" i="17"/>
  <c r="G118" i="17"/>
  <c r="G177" i="17"/>
  <c r="AB93" i="17"/>
  <c r="AF184" i="17"/>
  <c r="AK217" i="17"/>
  <c r="M3" i="17"/>
  <c r="E179" i="17"/>
  <c r="O227" i="17"/>
  <c r="AE274" i="17"/>
  <c r="AI119" i="17"/>
  <c r="AQ109" i="17"/>
  <c r="V195" i="17"/>
  <c r="Z299" i="17"/>
  <c r="Q127" i="17"/>
  <c r="AR193" i="17"/>
  <c r="U34" i="17"/>
  <c r="AJ226" i="17"/>
  <c r="N208" i="17"/>
  <c r="G161" i="17"/>
  <c r="W232" i="17"/>
  <c r="AU3" i="17"/>
  <c r="AQ240" i="17"/>
  <c r="V12" i="17"/>
  <c r="AZ80" i="17"/>
  <c r="AS80" i="17"/>
  <c r="AF121" i="17"/>
  <c r="AP146" i="17"/>
  <c r="E250" i="17"/>
  <c r="AF9" i="17"/>
  <c r="M96" i="17"/>
  <c r="U288" i="17"/>
  <c r="AZ76" i="17"/>
  <c r="AC82" i="17"/>
  <c r="F186" i="17"/>
  <c r="U149" i="17"/>
  <c r="H220" i="17"/>
  <c r="AL27" i="17"/>
  <c r="AJ316" i="17"/>
  <c r="AF102" i="17"/>
  <c r="G315" i="17"/>
  <c r="J199" i="17"/>
  <c r="L39" i="17"/>
  <c r="AZ57" i="17"/>
  <c r="K226" i="17"/>
  <c r="AY106" i="17"/>
  <c r="Z5" i="17"/>
  <c r="AK123" i="17"/>
  <c r="AW150" i="17"/>
  <c r="AC313" i="17"/>
  <c r="AM279" i="17"/>
  <c r="V49" i="17"/>
  <c r="V286" i="17"/>
  <c r="J71" i="17"/>
  <c r="AW247" i="17"/>
  <c r="U63" i="17"/>
  <c r="N19" i="17"/>
  <c r="AB187" i="17"/>
  <c r="AN272" i="17"/>
  <c r="U215" i="17"/>
  <c r="T225" i="17"/>
  <c r="G236" i="17"/>
  <c r="J61" i="17"/>
  <c r="J223" i="17"/>
  <c r="AQ161" i="17"/>
  <c r="AF175" i="17"/>
  <c r="AA183" i="17"/>
  <c r="AI199" i="17"/>
  <c r="AP253" i="17"/>
  <c r="AC279" i="17"/>
  <c r="I51" i="17"/>
  <c r="D266" i="17"/>
  <c r="AZ63" i="17"/>
  <c r="G278" i="17"/>
  <c r="E107" i="17"/>
  <c r="H74" i="17"/>
  <c r="AW176" i="17"/>
  <c r="H142" i="17"/>
  <c r="Z156" i="17"/>
  <c r="AW92" i="17"/>
  <c r="F272" i="17"/>
  <c r="K9" i="17"/>
  <c r="L288" i="17"/>
  <c r="AA252" i="17"/>
  <c r="AR56" i="17"/>
  <c r="O170" i="17"/>
  <c r="AC303" i="17"/>
  <c r="AY131" i="17"/>
  <c r="V218" i="17"/>
  <c r="AG21" i="17"/>
  <c r="AW118" i="17"/>
  <c r="Q49" i="17"/>
  <c r="AW135" i="17"/>
  <c r="AA217" i="17"/>
  <c r="I240" i="17"/>
  <c r="N72" i="17"/>
  <c r="N234" i="17"/>
  <c r="L207" i="17"/>
  <c r="O195" i="17"/>
  <c r="AD106" i="17"/>
  <c r="AB182" i="17"/>
  <c r="AQ207" i="17"/>
  <c r="Q141" i="17"/>
  <c r="AD266" i="17"/>
  <c r="X276" i="17"/>
  <c r="Q218" i="17"/>
  <c r="AE122" i="17"/>
  <c r="AB293" i="17"/>
  <c r="S100" i="17"/>
  <c r="AH74" i="17"/>
  <c r="AP290" i="17"/>
  <c r="AA236" i="17"/>
  <c r="L123" i="17"/>
  <c r="AX249" i="17"/>
  <c r="AD95" i="17"/>
  <c r="G272" i="17"/>
  <c r="F182" i="17"/>
  <c r="N147" i="17"/>
  <c r="AO75" i="17"/>
  <c r="AI23" i="17"/>
  <c r="W38" i="17"/>
  <c r="W273" i="17"/>
  <c r="AZ255" i="17"/>
  <c r="S54" i="17"/>
  <c r="AY232" i="17"/>
  <c r="AX79" i="17"/>
  <c r="I29" i="17"/>
  <c r="AB84" i="17"/>
  <c r="AP142" i="17"/>
  <c r="S261" i="17"/>
  <c r="R23" i="17"/>
  <c r="AJ264" i="17"/>
  <c r="I249" i="17"/>
  <c r="D114" i="17"/>
  <c r="AI250" i="17"/>
  <c r="AP52" i="17"/>
  <c r="AU90" i="17"/>
  <c r="AA97" i="17"/>
  <c r="J38" i="17"/>
  <c r="AI52" i="17"/>
  <c r="AR111" i="17"/>
  <c r="AK142" i="17"/>
  <c r="T286" i="17"/>
  <c r="AR225" i="17"/>
  <c r="K169" i="17"/>
  <c r="AE319" i="17"/>
  <c r="O99" i="17"/>
  <c r="AC219" i="17"/>
  <c r="AE245" i="17"/>
  <c r="V222" i="17"/>
  <c r="AD281" i="17"/>
  <c r="D14" i="17"/>
  <c r="O135" i="17"/>
  <c r="AE127" i="17"/>
  <c r="AB157" i="17"/>
  <c r="M100" i="17"/>
  <c r="AE81" i="17"/>
  <c r="BA180" i="17"/>
  <c r="AC163" i="17"/>
  <c r="AO269" i="17"/>
  <c r="P190" i="17"/>
  <c r="AL312" i="17"/>
  <c r="AE140" i="17"/>
  <c r="F90" i="17"/>
  <c r="AC115" i="17"/>
  <c r="AN88" i="17"/>
  <c r="W20" i="17"/>
  <c r="Z171" i="17"/>
  <c r="AJ164" i="17"/>
  <c r="T294" i="17"/>
  <c r="BA158" i="17"/>
  <c r="I170" i="17"/>
  <c r="E293" i="17"/>
  <c r="AR158" i="17"/>
  <c r="X203" i="17"/>
  <c r="AO184" i="17"/>
  <c r="AR85" i="17"/>
  <c r="AH162" i="17"/>
  <c r="N162" i="17"/>
  <c r="R52" i="17"/>
  <c r="AV157" i="17"/>
  <c r="L159" i="17"/>
  <c r="AD175" i="17"/>
  <c r="AT15" i="17"/>
  <c r="AG96" i="17"/>
  <c r="K125" i="17"/>
  <c r="V213" i="17"/>
  <c r="AD81" i="17"/>
  <c r="AY179" i="17"/>
  <c r="T191" i="17"/>
  <c r="S22" i="17"/>
  <c r="AW124" i="17"/>
  <c r="AN80" i="17"/>
  <c r="U276" i="17"/>
  <c r="AE208" i="17"/>
  <c r="I68" i="17"/>
  <c r="H128" i="17"/>
  <c r="I30" i="17"/>
  <c r="U37" i="17"/>
  <c r="AC128" i="17"/>
  <c r="G187" i="17"/>
  <c r="P202" i="17"/>
  <c r="J73" i="17"/>
  <c r="AO165" i="17"/>
  <c r="Y8" i="17"/>
  <c r="AW272" i="17"/>
  <c r="AG70" i="17"/>
  <c r="AR240" i="17"/>
  <c r="S181" i="17"/>
  <c r="AN207" i="17"/>
  <c r="AW82" i="17"/>
  <c r="Q134" i="17"/>
  <c r="Y46" i="17"/>
  <c r="E109" i="17"/>
  <c r="AO95" i="17"/>
  <c r="AW225" i="17"/>
  <c r="AG220" i="17"/>
  <c r="R105" i="17"/>
  <c r="Y88" i="17"/>
  <c r="P278" i="17"/>
  <c r="J176" i="17"/>
  <c r="AV150" i="17"/>
  <c r="J46" i="17"/>
  <c r="AO180" i="17"/>
  <c r="F289" i="17"/>
  <c r="AW11" i="17"/>
  <c r="AP57" i="17"/>
  <c r="J137" i="17"/>
  <c r="AS225" i="17"/>
  <c r="AV130" i="17"/>
  <c r="AL133" i="17"/>
  <c r="AR168" i="17"/>
  <c r="AY34" i="17"/>
  <c r="AD67" i="17"/>
  <c r="BA182" i="17"/>
  <c r="F234" i="17"/>
  <c r="P251" i="17"/>
  <c r="K254" i="17"/>
  <c r="U290" i="17"/>
  <c r="K128" i="17"/>
  <c r="D183" i="17"/>
  <c r="R155" i="17"/>
  <c r="G197" i="17"/>
  <c r="AX143" i="17"/>
  <c r="AP67" i="17"/>
  <c r="Y100" i="17"/>
  <c r="AC210" i="17"/>
  <c r="G40" i="17"/>
  <c r="F228" i="17"/>
  <c r="K67" i="17"/>
  <c r="U76" i="17"/>
  <c r="G319" i="17"/>
  <c r="AF301" i="17"/>
  <c r="AM141" i="17"/>
  <c r="AX268" i="17"/>
  <c r="G286" i="17"/>
  <c r="X44" i="17"/>
  <c r="I243" i="17"/>
  <c r="E21" i="17"/>
  <c r="N42" i="17"/>
  <c r="R41" i="17"/>
  <c r="AG185" i="17"/>
  <c r="AS36" i="17"/>
  <c r="AM121" i="17"/>
  <c r="Z55" i="17"/>
  <c r="AU85" i="17"/>
  <c r="AR149" i="17"/>
  <c r="O129" i="17"/>
  <c r="AF86" i="17"/>
  <c r="F161" i="17"/>
  <c r="AV217" i="17"/>
  <c r="AS274" i="17"/>
  <c r="AY142" i="17"/>
  <c r="D169" i="17"/>
  <c r="AU125" i="17"/>
  <c r="S248" i="17"/>
  <c r="AL147" i="17"/>
  <c r="R305" i="17"/>
  <c r="U312" i="17"/>
  <c r="AP324" i="17"/>
  <c r="N29" i="17"/>
  <c r="AZ54" i="17"/>
  <c r="AM82" i="17"/>
  <c r="AT219" i="17"/>
  <c r="F115" i="17"/>
  <c r="R87" i="17"/>
  <c r="AZ176" i="17"/>
  <c r="Z302" i="17"/>
  <c r="F197" i="17"/>
  <c r="X21" i="17"/>
  <c r="E261" i="17"/>
  <c r="W66" i="17"/>
  <c r="AL209" i="17"/>
  <c r="L254" i="17"/>
  <c r="M190" i="17"/>
  <c r="E79" i="17"/>
  <c r="U138" i="17"/>
  <c r="X55" i="17"/>
  <c r="BA250" i="17"/>
  <c r="F155" i="17"/>
  <c r="X241" i="17"/>
  <c r="AC68" i="17"/>
  <c r="AZ321" i="17"/>
  <c r="AJ228" i="17"/>
  <c r="J179" i="17"/>
  <c r="V265" i="17"/>
  <c r="O75" i="17"/>
  <c r="H103" i="17"/>
  <c r="AT17" i="17"/>
  <c r="W171" i="17"/>
  <c r="AU34" i="17"/>
  <c r="J92" i="17"/>
  <c r="AJ204" i="17"/>
  <c r="I82" i="17"/>
  <c r="AG268" i="17"/>
  <c r="Q297" i="17"/>
  <c r="AD307" i="17"/>
  <c r="L53" i="17"/>
  <c r="O335" i="17"/>
  <c r="AH65" i="17"/>
  <c r="AN118" i="17"/>
  <c r="AY176" i="17"/>
  <c r="AH113" i="17"/>
  <c r="AW260" i="17"/>
  <c r="U177" i="17"/>
  <c r="AQ26" i="17"/>
  <c r="AM280" i="17"/>
  <c r="O138" i="17"/>
  <c r="AJ78" i="17"/>
  <c r="J224" i="17"/>
  <c r="AC262" i="17"/>
  <c r="AH139" i="17"/>
  <c r="P126" i="17"/>
  <c r="M191" i="17"/>
  <c r="G45" i="17"/>
  <c r="AX56" i="17"/>
  <c r="Q33" i="17"/>
  <c r="AF122" i="17"/>
  <c r="U205" i="17"/>
  <c r="AD60" i="17"/>
  <c r="AK242" i="17"/>
  <c r="AI273" i="17"/>
  <c r="AO229" i="17"/>
  <c r="AQ135" i="17"/>
  <c r="AQ117" i="17"/>
  <c r="O49" i="17"/>
  <c r="P149" i="17"/>
  <c r="AC188" i="17"/>
  <c r="AT90" i="17"/>
  <c r="AW214" i="17"/>
  <c r="E65" i="17"/>
  <c r="G127" i="17"/>
  <c r="F224" i="17"/>
  <c r="Q284" i="17"/>
  <c r="AU102" i="17"/>
  <c r="AY53" i="17"/>
  <c r="S174" i="17"/>
  <c r="AI234" i="17"/>
  <c r="J128" i="17"/>
  <c r="E153" i="17"/>
  <c r="E199" i="17"/>
  <c r="AR131" i="17"/>
  <c r="AB63" i="17"/>
  <c r="AA174" i="17"/>
  <c r="E150" i="17"/>
  <c r="AQ295" i="17"/>
  <c r="AJ123" i="17"/>
  <c r="U44" i="17"/>
  <c r="AA62" i="17"/>
  <c r="AF32" i="17"/>
  <c r="G183" i="17"/>
  <c r="AJ257" i="17"/>
  <c r="V6" i="17"/>
  <c r="AE284" i="17"/>
  <c r="AC166" i="17"/>
  <c r="AI242" i="17"/>
  <c r="L121" i="17"/>
  <c r="M38" i="17"/>
  <c r="Z172" i="17"/>
  <c r="S24" i="17"/>
  <c r="O158" i="17"/>
  <c r="AW152" i="17"/>
  <c r="D246" i="17"/>
  <c r="AV200" i="17"/>
  <c r="U163" i="17"/>
  <c r="Q201" i="17"/>
  <c r="AA57" i="17"/>
  <c r="W4" i="17"/>
  <c r="AA153" i="17"/>
  <c r="X115" i="17"/>
  <c r="W274" i="17"/>
  <c r="U109" i="17"/>
  <c r="R101" i="17"/>
  <c r="P59" i="17"/>
  <c r="BA72" i="17"/>
  <c r="G227" i="17"/>
  <c r="AF294" i="17"/>
  <c r="O73" i="17"/>
  <c r="AG194" i="17"/>
  <c r="AF317" i="17"/>
  <c r="Q259" i="17"/>
  <c r="AD201" i="17"/>
  <c r="AD158" i="17"/>
  <c r="AD124" i="17"/>
  <c r="N164" i="17"/>
  <c r="AD156" i="17"/>
  <c r="AN129" i="17"/>
  <c r="AO231" i="17"/>
  <c r="M112" i="17"/>
  <c r="O251" i="17"/>
  <c r="I156" i="17"/>
  <c r="V123" i="17"/>
  <c r="AU258" i="17"/>
  <c r="AI25" i="17"/>
  <c r="H286" i="17"/>
  <c r="Z14" i="17"/>
  <c r="AE203" i="17"/>
  <c r="AC62" i="17"/>
  <c r="Q239" i="17"/>
  <c r="T73" i="17"/>
  <c r="D118" i="17"/>
  <c r="AN68" i="17"/>
  <c r="Y220" i="17"/>
  <c r="W114" i="17"/>
  <c r="AC71" i="17"/>
  <c r="H124" i="17"/>
  <c r="AD59" i="17"/>
  <c r="L158" i="17"/>
  <c r="AF129" i="17"/>
  <c r="O275" i="17"/>
  <c r="Y11" i="17"/>
  <c r="AU149" i="17"/>
  <c r="AT75" i="17"/>
  <c r="AJ19" i="17"/>
  <c r="AW185" i="17"/>
  <c r="P162" i="17"/>
  <c r="AC205" i="17"/>
  <c r="N78" i="17"/>
  <c r="AT88" i="17"/>
  <c r="AK83" i="17"/>
  <c r="W79" i="17"/>
  <c r="Q27" i="17"/>
  <c r="O91" i="17"/>
  <c r="AK85" i="17"/>
  <c r="O13" i="17"/>
  <c r="J189" i="17"/>
  <c r="D197" i="17"/>
  <c r="AU257" i="17"/>
  <c r="AK211" i="17"/>
  <c r="K69" i="17"/>
  <c r="X75" i="17"/>
  <c r="R199" i="17"/>
  <c r="AQ126" i="17"/>
  <c r="AC202" i="17"/>
  <c r="H221" i="17"/>
  <c r="AG206" i="17"/>
  <c r="AI201" i="17"/>
  <c r="Z51" i="17"/>
  <c r="F195" i="17"/>
  <c r="U310" i="17"/>
  <c r="AF127" i="17"/>
  <c r="AK74" i="17"/>
  <c r="AA266" i="17"/>
  <c r="T267" i="17"/>
  <c r="F321" i="17"/>
  <c r="R160" i="17"/>
  <c r="AM107" i="17"/>
  <c r="T112" i="17"/>
  <c r="S240" i="17"/>
  <c r="H12" i="17"/>
  <c r="AW28" i="17"/>
  <c r="AA117" i="17"/>
  <c r="AD33" i="17"/>
  <c r="Z33" i="17"/>
  <c r="S254" i="17"/>
  <c r="R144" i="17"/>
  <c r="AC171" i="17"/>
  <c r="AS2" i="17"/>
  <c r="W46" i="17"/>
  <c r="AV123" i="17"/>
  <c r="G20" i="17"/>
  <c r="AB48" i="17"/>
  <c r="M51" i="17"/>
  <c r="J28" i="17"/>
  <c r="AG97" i="17"/>
  <c r="H256" i="17"/>
  <c r="R63" i="17"/>
  <c r="AQ62" i="17"/>
  <c r="AX203" i="17"/>
  <c r="X187" i="17"/>
  <c r="BA306" i="17"/>
  <c r="G266" i="17"/>
  <c r="AV100" i="17"/>
  <c r="P108" i="17"/>
  <c r="X283" i="17"/>
  <c r="AL131" i="17"/>
  <c r="E233" i="17"/>
  <c r="AL324" i="17"/>
  <c r="M308" i="17"/>
  <c r="W110" i="17"/>
  <c r="S278" i="17"/>
  <c r="T38" i="17"/>
  <c r="V165" i="17"/>
  <c r="AY241" i="17"/>
  <c r="K72" i="17"/>
  <c r="L285" i="17"/>
  <c r="V262" i="17"/>
  <c r="D170" i="17"/>
  <c r="D131" i="17"/>
  <c r="Z324" i="17"/>
  <c r="AL230" i="17"/>
  <c r="L7" i="17"/>
  <c r="AX59" i="17"/>
  <c r="AJ192" i="17"/>
  <c r="AX39" i="17"/>
  <c r="AY125" i="17"/>
  <c r="AU200" i="17"/>
  <c r="U175" i="17"/>
  <c r="W108" i="17"/>
  <c r="AG119" i="17"/>
  <c r="O42" i="17"/>
  <c r="AA90" i="17"/>
  <c r="AK8" i="17"/>
  <c r="O165" i="17"/>
  <c r="AF206" i="17"/>
  <c r="AO235" i="17"/>
  <c r="AA202" i="17"/>
  <c r="D34" i="17"/>
  <c r="G24" i="17"/>
  <c r="AR294" i="17"/>
  <c r="W132" i="17"/>
  <c r="E307" i="17"/>
  <c r="AX207" i="17"/>
  <c r="AI163" i="17"/>
  <c r="L226" i="17"/>
  <c r="W210" i="17"/>
  <c r="AZ170" i="17"/>
  <c r="AO227" i="17"/>
  <c r="AU256" i="17"/>
  <c r="N114" i="17"/>
  <c r="Z104" i="17"/>
  <c r="F119" i="17"/>
  <c r="AR12" i="17"/>
  <c r="AO110" i="17"/>
  <c r="G77" i="17"/>
  <c r="Q84" i="17"/>
  <c r="AV300" i="17"/>
  <c r="G38" i="17"/>
  <c r="AO63" i="17"/>
  <c r="AX224" i="17"/>
  <c r="AU71" i="17"/>
  <c r="F198" i="17"/>
  <c r="H69" i="17"/>
  <c r="AA285" i="17"/>
  <c r="BA225" i="17"/>
  <c r="S190" i="17"/>
  <c r="S170" i="17"/>
  <c r="AK124" i="17"/>
  <c r="X282" i="17"/>
  <c r="AV311" i="17"/>
  <c r="AQ273" i="17"/>
  <c r="AU134" i="17"/>
  <c r="N138" i="17"/>
  <c r="AC281" i="17"/>
  <c r="AT115" i="17"/>
  <c r="AT151" i="17"/>
  <c r="AT125" i="17"/>
  <c r="L291" i="17"/>
  <c r="AV230" i="17"/>
  <c r="G290" i="17"/>
  <c r="AK184" i="17"/>
  <c r="AB175" i="17"/>
  <c r="AH302" i="17"/>
  <c r="AI111" i="17"/>
  <c r="S117" i="17"/>
  <c r="I311" i="17"/>
  <c r="BA138" i="17"/>
  <c r="AE291" i="17"/>
  <c r="H306" i="17"/>
  <c r="AK121" i="17"/>
  <c r="E20" i="17"/>
  <c r="AC235" i="17"/>
  <c r="S23" i="17"/>
  <c r="D287" i="17"/>
  <c r="E41" i="17"/>
  <c r="AI54" i="17"/>
  <c r="L41" i="17"/>
  <c r="AO146" i="17"/>
  <c r="X323" i="17"/>
  <c r="I26" i="17"/>
  <c r="AX28" i="17"/>
  <c r="D23" i="17"/>
  <c r="AM74" i="17"/>
  <c r="AQ253" i="17"/>
  <c r="S159" i="17"/>
  <c r="K112" i="17"/>
  <c r="S37" i="17"/>
  <c r="Q161" i="17"/>
  <c r="T280" i="17"/>
  <c r="T37" i="17"/>
  <c r="Y154" i="17"/>
  <c r="AE73" i="17"/>
  <c r="AM178" i="17"/>
  <c r="G249" i="17"/>
  <c r="AO250" i="17"/>
  <c r="N7" i="17"/>
  <c r="W292" i="17"/>
  <c r="AQ61" i="17"/>
  <c r="F22" i="17"/>
  <c r="P102" i="17"/>
  <c r="AZ134" i="17"/>
  <c r="BA98" i="17"/>
  <c r="X313" i="17"/>
  <c r="AW129" i="17"/>
  <c r="R32" i="17"/>
  <c r="AC334" i="17"/>
  <c r="Z264" i="17"/>
  <c r="N176" i="17"/>
  <c r="H193" i="17"/>
  <c r="L166" i="17"/>
  <c r="AS217" i="17"/>
  <c r="AE233" i="17"/>
  <c r="K158" i="17"/>
  <c r="E306" i="17"/>
  <c r="AB57" i="17"/>
  <c r="L145" i="17"/>
  <c r="AF258" i="17"/>
  <c r="Q221" i="17"/>
  <c r="AN146" i="17"/>
  <c r="E253" i="17"/>
  <c r="AO80" i="17"/>
  <c r="AY221" i="17"/>
  <c r="AW59" i="17"/>
  <c r="AB81" i="17"/>
  <c r="D231" i="17"/>
  <c r="U131" i="17"/>
  <c r="AL91" i="17"/>
  <c r="AD135" i="17"/>
  <c r="AH40" i="17"/>
  <c r="AR156" i="17"/>
  <c r="AY202" i="17"/>
  <c r="AO274" i="17"/>
  <c r="U100" i="17"/>
  <c r="P151" i="17"/>
  <c r="O41" i="17"/>
  <c r="Q340" i="17"/>
  <c r="AZ297" i="17"/>
  <c r="AD245" i="17"/>
  <c r="K27" i="17"/>
  <c r="AR237" i="17"/>
  <c r="S108" i="17"/>
  <c r="Q240" i="17"/>
  <c r="P141" i="17"/>
  <c r="L28" i="17"/>
  <c r="Y184" i="17"/>
  <c r="V72" i="17"/>
  <c r="AL89" i="17"/>
  <c r="AM282" i="17"/>
  <c r="AO166" i="17"/>
  <c r="AJ137" i="17"/>
  <c r="AT44" i="17"/>
  <c r="AJ125" i="17"/>
  <c r="AC105" i="17"/>
  <c r="AO142" i="17"/>
  <c r="AD24" i="17"/>
  <c r="Q229" i="17"/>
  <c r="AD246" i="17"/>
  <c r="AU151" i="17"/>
  <c r="K19" i="17"/>
  <c r="L124" i="17"/>
  <c r="AD163" i="17"/>
  <c r="O249" i="17"/>
  <c r="AX45" i="17"/>
  <c r="U154" i="17"/>
  <c r="R336" i="17"/>
  <c r="AC229" i="17"/>
  <c r="V50" i="17"/>
  <c r="S209" i="17"/>
  <c r="J151" i="17"/>
  <c r="D264" i="17"/>
  <c r="O284" i="17"/>
  <c r="AR333" i="17"/>
  <c r="AV52" i="17"/>
  <c r="AG92" i="17"/>
  <c r="AM229" i="17"/>
  <c r="AP149" i="17"/>
  <c r="O169" i="17"/>
  <c r="V231" i="17"/>
  <c r="AM241" i="17"/>
  <c r="AY250" i="17"/>
  <c r="J161" i="17"/>
  <c r="AY25" i="17"/>
  <c r="P65" i="17"/>
  <c r="R84" i="17"/>
  <c r="M69" i="17"/>
  <c r="AY171" i="17"/>
  <c r="I115" i="17"/>
  <c r="BA347" i="17"/>
  <c r="U223" i="17"/>
  <c r="AC239" i="17"/>
  <c r="AZ33" i="17"/>
  <c r="AW261" i="17"/>
  <c r="AO327" i="17"/>
  <c r="AS27" i="17"/>
  <c r="AL128" i="17"/>
  <c r="L184" i="17"/>
  <c r="J9" i="17"/>
  <c r="AN96" i="17"/>
  <c r="M195" i="17"/>
  <c r="AJ197" i="17"/>
  <c r="AL84" i="17"/>
  <c r="S90" i="17"/>
  <c r="T226" i="17"/>
  <c r="AN58" i="17"/>
  <c r="AK189" i="17"/>
  <c r="H121" i="17"/>
  <c r="AU295" i="17"/>
  <c r="AT320" i="17"/>
  <c r="G205" i="17"/>
  <c r="AK65" i="17"/>
  <c r="D8" i="17"/>
  <c r="AN71" i="17"/>
  <c r="AB127" i="17"/>
  <c r="N244" i="17"/>
  <c r="AQ279" i="17"/>
  <c r="T32" i="17"/>
  <c r="AB71" i="17"/>
  <c r="U88" i="17"/>
  <c r="R141" i="17"/>
  <c r="AO54" i="17"/>
  <c r="J134" i="17"/>
  <c r="N172" i="17"/>
  <c r="AY213" i="17"/>
  <c r="AG281" i="17"/>
  <c r="O2" i="17"/>
  <c r="X43" i="17"/>
  <c r="P236" i="17"/>
  <c r="S75" i="17"/>
  <c r="AO137" i="17"/>
  <c r="I189" i="17"/>
  <c r="AX74" i="17"/>
  <c r="K102" i="17"/>
  <c r="AH50" i="17"/>
  <c r="S242" i="17"/>
  <c r="AO225" i="17"/>
  <c r="AQ186" i="17"/>
  <c r="S103" i="17"/>
  <c r="AA71" i="17"/>
  <c r="Z152" i="17"/>
  <c r="AS300" i="17"/>
  <c r="O106" i="17"/>
  <c r="P41" i="17"/>
  <c r="E254" i="17"/>
  <c r="L261" i="17"/>
  <c r="AU79" i="17"/>
  <c r="AP16" i="17"/>
  <c r="N232" i="17"/>
  <c r="P274" i="17"/>
  <c r="X284" i="17"/>
  <c r="AE112" i="17"/>
  <c r="AJ219" i="17"/>
  <c r="AY322" i="17"/>
  <c r="F113" i="17"/>
  <c r="AW111" i="17"/>
  <c r="AF105" i="17"/>
  <c r="U54" i="17"/>
  <c r="AZ191" i="17"/>
  <c r="W37" i="17"/>
  <c r="E255" i="17"/>
  <c r="Y191" i="17"/>
  <c r="F123" i="17"/>
  <c r="W60" i="17"/>
  <c r="BA130" i="17"/>
  <c r="AS8" i="17"/>
  <c r="Y6" i="17"/>
  <c r="AJ15" i="17"/>
  <c r="K85" i="17"/>
  <c r="AC8" i="17"/>
  <c r="Z181" i="17"/>
  <c r="T238" i="17"/>
  <c r="Z148" i="17"/>
  <c r="AM120" i="17"/>
  <c r="R24" i="17"/>
  <c r="AH79" i="17"/>
  <c r="AU153" i="17"/>
  <c r="R65" i="17"/>
  <c r="AU7" i="17"/>
  <c r="W264" i="17"/>
  <c r="AG32" i="17"/>
  <c r="AM2" i="17"/>
  <c r="AD254" i="17"/>
  <c r="X226" i="17"/>
  <c r="AA104" i="17"/>
  <c r="AU118" i="17"/>
  <c r="M242" i="17"/>
  <c r="AS271" i="17"/>
  <c r="AA274" i="17"/>
  <c r="O34" i="17"/>
  <c r="Z170" i="17"/>
  <c r="Y126" i="17"/>
  <c r="Q17" i="17"/>
  <c r="G78" i="17"/>
  <c r="W33" i="17"/>
  <c r="AT199" i="17"/>
  <c r="AW282" i="17"/>
  <c r="AC238" i="17"/>
  <c r="M188" i="17"/>
  <c r="AF124" i="17"/>
  <c r="AO275" i="17"/>
  <c r="AN114" i="17"/>
  <c r="K104" i="17"/>
  <c r="AD253" i="17"/>
  <c r="M180" i="17"/>
  <c r="G92" i="17"/>
  <c r="F37" i="17"/>
  <c r="AS285" i="17"/>
  <c r="AN127" i="17"/>
  <c r="R275" i="17"/>
  <c r="U284" i="17"/>
  <c r="AC30" i="17"/>
  <c r="AF71" i="17"/>
  <c r="AI8" i="17"/>
  <c r="AG244" i="17"/>
  <c r="AB44" i="17"/>
  <c r="D315" i="17"/>
  <c r="AI123" i="17"/>
  <c r="AL99" i="17"/>
  <c r="Y181" i="17"/>
  <c r="AN172" i="17"/>
  <c r="E308" i="17"/>
  <c r="Z191" i="17"/>
  <c r="P78" i="17"/>
  <c r="AW234" i="17"/>
  <c r="R186" i="17"/>
  <c r="AG208" i="17"/>
  <c r="AL82" i="17"/>
  <c r="U98" i="17"/>
  <c r="AB65" i="17"/>
  <c r="AE177" i="17"/>
  <c r="AC48" i="17"/>
  <c r="AG255" i="17"/>
  <c r="P93" i="17"/>
  <c r="AK77" i="17"/>
  <c r="Y135" i="17"/>
  <c r="AY61" i="17"/>
  <c r="AV337" i="17"/>
  <c r="V98" i="17"/>
  <c r="AZ144" i="17"/>
  <c r="AK223" i="17"/>
  <c r="AB292" i="17"/>
  <c r="AK215" i="17"/>
  <c r="AM233" i="17"/>
  <c r="G122" i="17"/>
  <c r="M224" i="17"/>
  <c r="AJ130" i="17"/>
  <c r="AY150" i="17"/>
  <c r="O223" i="17"/>
  <c r="AA263" i="17"/>
  <c r="Z273" i="17"/>
  <c r="AX217" i="17"/>
  <c r="AT91" i="17"/>
  <c r="M297" i="17"/>
  <c r="AG180" i="17"/>
  <c r="O202" i="17"/>
  <c r="AD226" i="17"/>
  <c r="U126" i="17"/>
  <c r="H137" i="17"/>
  <c r="AG183" i="17"/>
  <c r="AX155" i="17"/>
  <c r="W123" i="17"/>
  <c r="G293" i="17"/>
  <c r="AS136" i="17"/>
  <c r="Z304" i="17"/>
  <c r="Q118" i="17"/>
  <c r="BA160" i="17"/>
  <c r="D342" i="17"/>
  <c r="V102" i="17"/>
  <c r="P144" i="17"/>
  <c r="AN262" i="17"/>
  <c r="H238" i="17"/>
  <c r="AQ183" i="17"/>
  <c r="AN309" i="17"/>
  <c r="AB285" i="17"/>
  <c r="AI178" i="17"/>
  <c r="Z117" i="17"/>
  <c r="Z159" i="17"/>
  <c r="AZ96" i="17"/>
  <c r="H122" i="17"/>
  <c r="F88" i="17"/>
  <c r="V89" i="17"/>
  <c r="AN124" i="17"/>
  <c r="AD262" i="17"/>
  <c r="AL210" i="17"/>
  <c r="O340" i="17"/>
  <c r="S85" i="17"/>
  <c r="AA182" i="17"/>
  <c r="AF248" i="17"/>
  <c r="AJ25" i="17"/>
  <c r="S310" i="17"/>
  <c r="AB147" i="17"/>
  <c r="AZ162" i="17"/>
  <c r="AS82" i="17"/>
  <c r="AN313" i="17"/>
  <c r="D44" i="17"/>
  <c r="AZ166" i="17"/>
  <c r="L133" i="17"/>
  <c r="Z97" i="17"/>
  <c r="W237" i="17"/>
  <c r="Y64" i="17"/>
  <c r="M148" i="17"/>
  <c r="X263" i="17"/>
  <c r="AH127" i="17"/>
  <c r="X62" i="17"/>
  <c r="AX65" i="17"/>
  <c r="P317" i="17"/>
  <c r="AH194" i="17"/>
  <c r="BA210" i="17"/>
  <c r="AS161" i="17"/>
  <c r="BA50" i="17"/>
  <c r="Y61" i="17"/>
  <c r="AI2" i="17"/>
  <c r="AV70" i="17"/>
  <c r="AV13" i="17"/>
  <c r="S169" i="17"/>
  <c r="P186" i="17"/>
  <c r="AI230" i="17"/>
  <c r="Q65" i="17"/>
  <c r="AC280" i="17"/>
  <c r="J163" i="17"/>
  <c r="AT106" i="17"/>
  <c r="H341" i="17"/>
  <c r="AI283" i="17"/>
  <c r="J262" i="17"/>
  <c r="AF97" i="17"/>
  <c r="F63" i="17"/>
  <c r="V342" i="17"/>
  <c r="AQ105" i="17"/>
  <c r="AR90" i="17"/>
  <c r="AO291" i="17"/>
  <c r="AD138" i="17"/>
  <c r="AP316" i="17"/>
  <c r="AM40" i="17"/>
  <c r="AS58" i="17"/>
  <c r="AH305" i="17"/>
  <c r="AB324" i="17"/>
  <c r="AJ339" i="17"/>
  <c r="P219" i="17"/>
  <c r="Z42" i="17"/>
  <c r="X106" i="17"/>
  <c r="AY295" i="17"/>
  <c r="H154" i="17"/>
  <c r="H132" i="17"/>
  <c r="AL22" i="17"/>
  <c r="Z38" i="17"/>
  <c r="AQ288" i="17"/>
  <c r="AD235" i="17"/>
  <c r="N263" i="17"/>
  <c r="AU30" i="17"/>
  <c r="AJ298" i="17"/>
  <c r="AU137" i="17"/>
  <c r="D92" i="17"/>
  <c r="G238" i="17"/>
  <c r="AA6" i="17"/>
  <c r="P119" i="17"/>
  <c r="V317" i="17"/>
  <c r="AS212" i="17"/>
  <c r="AC192" i="17"/>
  <c r="BA305" i="17"/>
  <c r="AZ184" i="17"/>
  <c r="AU53" i="17"/>
  <c r="AY184" i="17"/>
  <c r="AU227" i="17"/>
  <c r="AY20" i="17"/>
  <c r="W178" i="17"/>
  <c r="AC221" i="17"/>
  <c r="F40" i="17"/>
  <c r="N155" i="17"/>
  <c r="H206" i="17"/>
  <c r="AY47" i="17"/>
  <c r="BA12" i="17"/>
  <c r="AN152" i="17"/>
  <c r="AR128" i="17"/>
  <c r="AE198" i="17"/>
  <c r="AA211" i="17"/>
  <c r="AO99" i="17"/>
  <c r="AS283" i="17"/>
  <c r="AS93" i="17"/>
  <c r="AR116" i="17"/>
  <c r="R334" i="17"/>
  <c r="S132" i="17"/>
  <c r="G102" i="17"/>
  <c r="AK67" i="17"/>
  <c r="AT55" i="17"/>
  <c r="AJ312" i="17"/>
  <c r="U187" i="17"/>
  <c r="AW41" i="17"/>
  <c r="AJ161" i="17"/>
  <c r="AL38" i="17"/>
  <c r="AA192" i="17"/>
  <c r="R239" i="17"/>
  <c r="AI167" i="17"/>
  <c r="AA138" i="17"/>
  <c r="AC261" i="17"/>
  <c r="P88" i="17"/>
  <c r="AP168" i="17"/>
  <c r="F46" i="17"/>
  <c r="D221" i="17"/>
  <c r="G171" i="17"/>
  <c r="Z227" i="17"/>
  <c r="Q137" i="17"/>
  <c r="L12" i="17"/>
  <c r="Q122" i="17"/>
  <c r="AK103" i="17"/>
  <c r="O109" i="17"/>
  <c r="E140" i="17"/>
  <c r="U306" i="17"/>
  <c r="AG155" i="17"/>
  <c r="R72" i="17"/>
  <c r="W53" i="17"/>
  <c r="AJ212" i="17"/>
  <c r="I8" i="17"/>
  <c r="AM77" i="17"/>
  <c r="D111" i="17"/>
  <c r="AF177" i="17"/>
  <c r="AA77" i="17"/>
  <c r="U280" i="17"/>
  <c r="AE304" i="17"/>
  <c r="AS184" i="17"/>
  <c r="T254" i="17"/>
  <c r="BA115" i="17"/>
  <c r="T224" i="17"/>
  <c r="AA69" i="17"/>
  <c r="AL228" i="17"/>
  <c r="BA183" i="17"/>
  <c r="BA240" i="17"/>
  <c r="AT223" i="17"/>
  <c r="R227" i="17"/>
  <c r="AE69" i="17"/>
  <c r="AY225" i="17"/>
  <c r="AK237" i="17"/>
  <c r="BA57" i="17"/>
  <c r="H115" i="17"/>
  <c r="AY324" i="17"/>
  <c r="AC173" i="17"/>
  <c r="AL65" i="17"/>
  <c r="AC197" i="17"/>
  <c r="F24" i="17"/>
  <c r="AH307" i="17"/>
  <c r="G279" i="17"/>
  <c r="AB309" i="17"/>
  <c r="P179" i="17"/>
  <c r="F94" i="17"/>
  <c r="Z306" i="17"/>
  <c r="AU276" i="17"/>
  <c r="S11" i="17"/>
  <c r="AQ229" i="17"/>
  <c r="AO223" i="17"/>
  <c r="O85" i="17"/>
  <c r="AM46" i="17"/>
  <c r="N17" i="17"/>
  <c r="AH83" i="17"/>
  <c r="AP158" i="17"/>
  <c r="V240" i="17"/>
  <c r="AB162" i="17"/>
  <c r="AB111" i="17"/>
  <c r="AO150" i="17"/>
  <c r="AH229" i="17"/>
  <c r="AE8" i="17"/>
  <c r="AM48" i="17"/>
  <c r="S258" i="17"/>
  <c r="AX19" i="17"/>
  <c r="AW26" i="17"/>
  <c r="AN27" i="17"/>
  <c r="N201" i="17"/>
  <c r="F309" i="17"/>
  <c r="AI131" i="17"/>
  <c r="V44" i="17"/>
  <c r="E162" i="17"/>
  <c r="X307" i="17"/>
  <c r="E270" i="17"/>
  <c r="AD259" i="17"/>
  <c r="N115" i="17"/>
  <c r="N11" i="17"/>
  <c r="S135" i="17"/>
  <c r="O50" i="17"/>
  <c r="AA24" i="17"/>
  <c r="AT315" i="17"/>
  <c r="AP272" i="17"/>
  <c r="AQ223" i="17"/>
  <c r="Z182" i="17"/>
  <c r="D48" i="17"/>
  <c r="AX206" i="17"/>
  <c r="AN84" i="17"/>
  <c r="AE241" i="17"/>
  <c r="U96" i="17"/>
  <c r="AP140" i="17"/>
  <c r="K228" i="17"/>
  <c r="Q204" i="17"/>
  <c r="AX260" i="17"/>
  <c r="Y196" i="17"/>
  <c r="AQ145" i="17"/>
  <c r="AS275" i="17"/>
  <c r="AP152" i="17"/>
  <c r="X202" i="17"/>
  <c r="L40" i="17"/>
  <c r="W238" i="17"/>
  <c r="G162" i="17"/>
  <c r="AZ252" i="17"/>
  <c r="BA150" i="17"/>
  <c r="J242" i="17"/>
  <c r="AX281" i="17"/>
  <c r="AU6" i="17"/>
  <c r="BA76" i="17"/>
  <c r="AS228" i="17"/>
  <c r="AM139" i="17"/>
  <c r="AL225" i="17"/>
  <c r="S98" i="17"/>
  <c r="AO69" i="17"/>
  <c r="X167" i="17"/>
  <c r="AR123" i="17"/>
  <c r="AL320" i="17"/>
  <c r="AP17" i="17"/>
  <c r="AE337" i="17"/>
  <c r="I165" i="17"/>
  <c r="AR227" i="17"/>
  <c r="AF8" i="17"/>
  <c r="AI159" i="17"/>
  <c r="R127" i="17"/>
  <c r="J119" i="17"/>
  <c r="AN78" i="17"/>
  <c r="M9" i="17"/>
  <c r="T253" i="17"/>
  <c r="U195" i="17"/>
  <c r="AP121" i="17"/>
  <c r="H118" i="17"/>
  <c r="M136" i="17"/>
  <c r="AV280" i="17"/>
  <c r="AG179" i="17"/>
  <c r="AA142" i="17"/>
  <c r="AA239" i="17"/>
  <c r="AX106" i="17"/>
  <c r="AD91" i="17"/>
  <c r="AH224" i="17"/>
  <c r="E100" i="17"/>
  <c r="AF247" i="17"/>
  <c r="AV42" i="17"/>
  <c r="AU202" i="17"/>
  <c r="AM335" i="17"/>
  <c r="G206" i="17"/>
  <c r="P244" i="17"/>
  <c r="D304" i="17"/>
  <c r="AO195" i="17"/>
  <c r="AC174" i="17"/>
  <c r="Z261" i="17"/>
  <c r="AO188" i="17"/>
  <c r="AB248" i="17"/>
  <c r="N211" i="17"/>
  <c r="AH97" i="17"/>
  <c r="AZ183" i="17"/>
  <c r="Y113" i="17"/>
  <c r="M299" i="17"/>
  <c r="V220" i="17"/>
  <c r="AO171" i="17"/>
  <c r="AN75" i="17"/>
  <c r="AV214" i="17"/>
  <c r="Y34" i="17"/>
  <c r="T313" i="17"/>
  <c r="F116" i="17"/>
  <c r="AP187" i="17"/>
  <c r="J70" i="17"/>
  <c r="S236" i="17"/>
  <c r="AA66" i="17"/>
  <c r="D81" i="17"/>
  <c r="AW286" i="17"/>
  <c r="AK201" i="17"/>
  <c r="R178" i="17"/>
  <c r="AX321" i="17"/>
  <c r="AL57" i="17"/>
  <c r="AR141" i="17"/>
  <c r="K41" i="17"/>
  <c r="AB279" i="17"/>
  <c r="AF160" i="17"/>
  <c r="AF325" i="17"/>
  <c r="I197" i="17"/>
  <c r="U129" i="17"/>
  <c r="M240" i="17"/>
  <c r="AH336" i="17"/>
  <c r="AI92" i="17"/>
  <c r="G115" i="17"/>
  <c r="N210" i="17"/>
  <c r="AK89" i="17"/>
  <c r="H317" i="17"/>
  <c r="T71" i="17"/>
  <c r="AQ225" i="17"/>
  <c r="O87" i="17"/>
  <c r="F7" i="17"/>
  <c r="E320" i="17"/>
  <c r="D90" i="17"/>
  <c r="E55" i="17"/>
  <c r="T136" i="17"/>
  <c r="W45" i="17"/>
  <c r="S42" i="17"/>
  <c r="P12" i="17"/>
  <c r="AW320" i="17"/>
  <c r="N256" i="17"/>
  <c r="AZ190" i="17"/>
  <c r="AK5" i="17"/>
  <c r="AB146" i="17"/>
  <c r="AT80" i="17"/>
  <c r="AX248" i="17"/>
  <c r="I174" i="17"/>
  <c r="E62" i="17"/>
  <c r="BA169" i="17"/>
  <c r="AW55" i="17"/>
  <c r="AS26" i="17"/>
  <c r="BA296" i="17"/>
  <c r="AG347" i="17"/>
  <c r="X200" i="17"/>
  <c r="AF113" i="17"/>
  <c r="BA80" i="17"/>
  <c r="R212" i="17"/>
  <c r="AP328" i="17"/>
  <c r="AZ18" i="17"/>
  <c r="AI109" i="17"/>
  <c r="P176" i="17"/>
  <c r="H173" i="17"/>
  <c r="AE23" i="17"/>
  <c r="AZ261" i="17"/>
  <c r="AP154" i="17"/>
  <c r="AE20" i="17"/>
  <c r="S294" i="17"/>
  <c r="Y109" i="17"/>
  <c r="AG204" i="17"/>
  <c r="AH154" i="17"/>
  <c r="W91" i="17"/>
  <c r="AR217" i="17"/>
  <c r="AU18" i="17"/>
  <c r="AR232" i="17"/>
  <c r="AJ63" i="17"/>
  <c r="F91" i="17"/>
  <c r="J183" i="17"/>
  <c r="AB34" i="17"/>
  <c r="AJ53" i="17"/>
  <c r="W318" i="17"/>
  <c r="AR54" i="17"/>
  <c r="AY193" i="17"/>
  <c r="AX251" i="17"/>
  <c r="AP323" i="17"/>
  <c r="W67" i="17"/>
  <c r="BA266" i="17"/>
  <c r="AU24" i="17"/>
  <c r="AI20" i="17"/>
  <c r="AT275" i="17"/>
  <c r="X4" i="17"/>
  <c r="AR220" i="17"/>
  <c r="AL117" i="17"/>
  <c r="AS44" i="17"/>
  <c r="AN142" i="17"/>
  <c r="AW134" i="17"/>
  <c r="AE156" i="17"/>
  <c r="AT157" i="17"/>
  <c r="O266" i="17"/>
  <c r="AM59" i="17"/>
  <c r="F237" i="17"/>
  <c r="AC224" i="17"/>
  <c r="T233" i="17"/>
  <c r="AI45" i="17"/>
  <c r="AC269" i="17"/>
  <c r="AD132" i="17"/>
  <c r="S223" i="17"/>
  <c r="AH318" i="17"/>
  <c r="G144" i="17"/>
  <c r="AA31" i="17"/>
  <c r="AU230" i="17"/>
  <c r="AO186" i="17"/>
  <c r="J43" i="17"/>
  <c r="AE104" i="17"/>
  <c r="AQ333" i="17"/>
  <c r="G253" i="17"/>
  <c r="AC260" i="17"/>
  <c r="L183" i="17"/>
  <c r="AS265" i="17"/>
  <c r="D152" i="17"/>
  <c r="E158" i="17"/>
  <c r="R219" i="17"/>
  <c r="AU161" i="17"/>
  <c r="AJ10" i="17"/>
  <c r="O128" i="17"/>
  <c r="R187" i="17"/>
  <c r="AC123" i="17"/>
  <c r="W247" i="17"/>
  <c r="AU234" i="17"/>
  <c r="AV122" i="17"/>
  <c r="AI126" i="17"/>
  <c r="E219" i="17"/>
  <c r="AO270" i="17"/>
  <c r="X56" i="17"/>
  <c r="AL178" i="17"/>
  <c r="AV225" i="17"/>
  <c r="AL276" i="17"/>
  <c r="AW175" i="17"/>
  <c r="AM95" i="17"/>
  <c r="Y178" i="17"/>
  <c r="AZ60" i="17"/>
  <c r="P283" i="17"/>
  <c r="AD195" i="17"/>
  <c r="AS218" i="17"/>
  <c r="AL58" i="17"/>
  <c r="O88" i="17"/>
  <c r="AF135" i="17"/>
  <c r="P329" i="17"/>
  <c r="AV9" i="17"/>
  <c r="S153" i="17"/>
  <c r="Z23" i="17"/>
  <c r="AL274" i="17"/>
  <c r="BA133" i="17"/>
  <c r="AL154" i="17"/>
  <c r="R36" i="17"/>
  <c r="AF28" i="17"/>
  <c r="M154" i="17"/>
  <c r="AI75" i="17"/>
  <c r="AR293" i="17"/>
  <c r="AM99" i="17"/>
  <c r="V314" i="17"/>
  <c r="S136" i="17"/>
  <c r="S69" i="17"/>
  <c r="AN89" i="17"/>
  <c r="P220" i="17"/>
  <c r="AD54" i="17"/>
  <c r="T234" i="17"/>
  <c r="AA164" i="17"/>
  <c r="F80" i="17"/>
  <c r="AM43" i="17"/>
  <c r="O226" i="17"/>
  <c r="AC59" i="17"/>
  <c r="F278" i="17"/>
  <c r="W62" i="17"/>
  <c r="AC234" i="17"/>
  <c r="AI130" i="17"/>
  <c r="J231" i="17"/>
  <c r="X205" i="17"/>
  <c r="E4" i="17"/>
  <c r="AF222" i="17"/>
  <c r="AN56" i="17"/>
  <c r="H48" i="17"/>
  <c r="AM237" i="17"/>
  <c r="W170" i="17"/>
  <c r="AG266" i="17"/>
  <c r="Q154" i="17"/>
  <c r="Y68" i="17"/>
  <c r="J48" i="17"/>
  <c r="P197" i="17"/>
  <c r="AT190" i="17"/>
  <c r="K275" i="17"/>
  <c r="W185" i="17"/>
  <c r="AH118" i="17"/>
  <c r="AD185" i="17"/>
  <c r="BA14" i="17"/>
  <c r="L228" i="17"/>
  <c r="S12" i="17"/>
  <c r="AC55" i="17"/>
  <c r="R34" i="17"/>
  <c r="AW107" i="17"/>
  <c r="AE45" i="17"/>
  <c r="F256" i="17"/>
  <c r="AX252" i="17"/>
  <c r="AA201" i="17"/>
  <c r="F11" i="17"/>
  <c r="T157" i="17"/>
  <c r="AR6" i="17"/>
  <c r="AK216" i="17"/>
  <c r="AU63" i="17"/>
  <c r="H27" i="17"/>
  <c r="AR239" i="17"/>
  <c r="AS57" i="17"/>
  <c r="AL197" i="17"/>
  <c r="AR182" i="17"/>
  <c r="Q129" i="17"/>
  <c r="W221" i="17"/>
  <c r="AO198" i="17"/>
  <c r="L297" i="17"/>
  <c r="AZ24" i="17"/>
  <c r="AI121" i="17"/>
  <c r="AJ235" i="17"/>
  <c r="Y114" i="17"/>
  <c r="AS237" i="17"/>
  <c r="S285" i="17"/>
  <c r="AA85" i="17"/>
  <c r="D7" i="17"/>
  <c r="AO224" i="17"/>
  <c r="M172" i="17"/>
  <c r="AI18" i="17"/>
  <c r="AP239" i="17"/>
  <c r="AI213" i="17"/>
  <c r="W22" i="17"/>
  <c r="AZ278" i="17"/>
  <c r="M138" i="17"/>
  <c r="T35" i="17"/>
  <c r="D297" i="17"/>
  <c r="O146" i="17"/>
  <c r="AY235" i="17"/>
  <c r="L202" i="17"/>
  <c r="AX295" i="17"/>
  <c r="S293" i="17"/>
  <c r="W194" i="17"/>
  <c r="Q100" i="17"/>
  <c r="J215" i="17"/>
  <c r="E239" i="17"/>
  <c r="AK247" i="17"/>
  <c r="AT171" i="17"/>
  <c r="AH171" i="17"/>
  <c r="AO259" i="17"/>
  <c r="AV263" i="17"/>
  <c r="G18" i="17"/>
  <c r="AO12" i="17"/>
  <c r="AN149" i="17"/>
  <c r="T335" i="17"/>
  <c r="AV17" i="17"/>
  <c r="AK140" i="17"/>
  <c r="G302" i="17"/>
  <c r="V237" i="17"/>
  <c r="W51" i="17"/>
  <c r="AM260" i="17"/>
  <c r="H157" i="17"/>
  <c r="AZ232" i="17"/>
  <c r="F106" i="17"/>
  <c r="K260" i="17"/>
  <c r="V141" i="17"/>
  <c r="Q270" i="17"/>
  <c r="P103" i="17"/>
  <c r="K240" i="17"/>
  <c r="G80" i="17"/>
  <c r="AL139" i="17"/>
  <c r="AO38" i="17"/>
  <c r="BA81" i="17"/>
  <c r="AX9" i="17"/>
  <c r="AM71" i="17"/>
  <c r="F74" i="17"/>
  <c r="P97" i="17"/>
  <c r="V173" i="17"/>
  <c r="W104" i="17"/>
  <c r="S271" i="17"/>
  <c r="X50" i="17"/>
  <c r="O117" i="17"/>
  <c r="W83" i="17"/>
  <c r="K280" i="17"/>
  <c r="AI98" i="17"/>
  <c r="D185" i="17"/>
  <c r="AC172" i="17"/>
  <c r="AS43" i="17"/>
  <c r="AU286" i="17"/>
  <c r="AS145" i="17"/>
  <c r="K241" i="17"/>
  <c r="J115" i="17"/>
  <c r="AL116" i="17"/>
  <c r="R247" i="17"/>
  <c r="F66" i="17"/>
  <c r="AA261" i="17"/>
  <c r="AB261" i="17"/>
  <c r="AJ141" i="17"/>
  <c r="L60" i="17"/>
  <c r="AL23" i="17"/>
  <c r="AD278" i="17"/>
  <c r="Y62" i="17"/>
  <c r="G17" i="17"/>
  <c r="AS91" i="17"/>
  <c r="AQ176" i="17"/>
  <c r="AZ234" i="17"/>
  <c r="N154" i="17"/>
  <c r="AK292" i="17"/>
  <c r="AS246" i="17"/>
  <c r="AM220" i="17"/>
  <c r="W30" i="17"/>
  <c r="T82" i="17"/>
  <c r="AD96" i="17"/>
  <c r="AQ275" i="17"/>
  <c r="L181" i="17"/>
  <c r="N61" i="17"/>
  <c r="AT74" i="17"/>
  <c r="T94" i="17"/>
  <c r="P248" i="17"/>
  <c r="AT269" i="17"/>
  <c r="AA200" i="17"/>
  <c r="AO219" i="17"/>
  <c r="Q247" i="17"/>
  <c r="P231" i="17"/>
  <c r="Z99" i="17"/>
  <c r="K123" i="17"/>
  <c r="BA301" i="17"/>
  <c r="P132" i="17"/>
  <c r="P327" i="17"/>
  <c r="AD289" i="17"/>
  <c r="AX104" i="17"/>
  <c r="Y204" i="17"/>
  <c r="AQ95" i="17"/>
  <c r="AB191" i="17"/>
  <c r="L131" i="17"/>
  <c r="AB144" i="17"/>
  <c r="AY192" i="17"/>
  <c r="L31" i="17"/>
  <c r="AC118" i="17"/>
  <c r="AK213" i="17"/>
  <c r="I126" i="17"/>
  <c r="AE34" i="17"/>
  <c r="AE19" i="17"/>
  <c r="F235" i="17"/>
  <c r="Z113" i="17"/>
  <c r="M187" i="17"/>
  <c r="I62" i="17"/>
  <c r="AT165" i="17"/>
  <c r="P249" i="17"/>
  <c r="AW305" i="17"/>
  <c r="AI190" i="17"/>
  <c r="X19" i="17"/>
  <c r="AQ261" i="17"/>
  <c r="AT176" i="17"/>
  <c r="AV163" i="17"/>
  <c r="AE3" i="17"/>
  <c r="AB190" i="17"/>
  <c r="E339" i="17"/>
  <c r="X179" i="17"/>
  <c r="AO208" i="17"/>
  <c r="V181" i="17"/>
  <c r="Z246" i="17"/>
  <c r="AA75" i="17"/>
  <c r="AW291" i="17"/>
  <c r="AV198" i="17"/>
  <c r="X45" i="17"/>
  <c r="AO205" i="17"/>
  <c r="AH195" i="17"/>
  <c r="AW248" i="17"/>
  <c r="G274" i="17"/>
  <c r="AF78" i="17"/>
  <c r="H217" i="17"/>
  <c r="E331" i="17"/>
  <c r="AE201" i="17"/>
  <c r="R182" i="17"/>
  <c r="I54" i="17"/>
  <c r="AU242" i="17"/>
  <c r="J133" i="17"/>
  <c r="F78" i="17"/>
  <c r="AK226" i="17"/>
  <c r="E5" i="17"/>
  <c r="AJ66" i="17"/>
  <c r="I182" i="17"/>
  <c r="AU28" i="17"/>
  <c r="H322" i="17"/>
  <c r="Z231" i="17"/>
  <c r="G295" i="17"/>
  <c r="AX210" i="17"/>
  <c r="R145" i="17"/>
  <c r="AH36" i="17"/>
  <c r="AS255" i="17"/>
  <c r="AY260" i="17"/>
  <c r="AV107" i="17"/>
  <c r="AU146" i="17"/>
  <c r="D167" i="17"/>
  <c r="AT308" i="17"/>
  <c r="AY185" i="17"/>
  <c r="AD126" i="17"/>
  <c r="S86" i="17"/>
  <c r="AZ197" i="17"/>
  <c r="AJ263" i="17"/>
  <c r="AT49" i="17"/>
  <c r="AW158" i="17"/>
  <c r="I188" i="17"/>
  <c r="T18" i="17"/>
  <c r="AP164" i="17"/>
  <c r="AH88" i="17"/>
  <c r="T47" i="17"/>
  <c r="AO117" i="17"/>
  <c r="G242" i="17"/>
  <c r="U94" i="17"/>
  <c r="AX313" i="17"/>
  <c r="Y57" i="17"/>
  <c r="I101" i="17"/>
  <c r="AY287" i="17"/>
  <c r="AU56" i="17"/>
  <c r="X310" i="17"/>
  <c r="S119" i="17"/>
  <c r="AV207" i="17"/>
  <c r="Z208" i="17"/>
  <c r="AU194" i="17"/>
  <c r="AG29" i="17"/>
  <c r="AO5" i="17"/>
  <c r="AW61" i="17"/>
  <c r="H228" i="17"/>
  <c r="AG200" i="17"/>
  <c r="E129" i="17"/>
  <c r="AY273" i="17"/>
  <c r="S333" i="17"/>
  <c r="AX44" i="17"/>
  <c r="S189" i="17"/>
  <c r="E188" i="17"/>
  <c r="AA260" i="17"/>
  <c r="AG18" i="17"/>
  <c r="X86" i="17"/>
  <c r="AK219" i="17"/>
  <c r="F52" i="17"/>
  <c r="U99" i="17"/>
  <c r="AA235" i="17"/>
  <c r="G217" i="17"/>
  <c r="L4" i="17"/>
  <c r="E274" i="17"/>
  <c r="AK95" i="17"/>
  <c r="AD300" i="17"/>
  <c r="AM292" i="17"/>
  <c r="AE44" i="17"/>
  <c r="W290" i="17"/>
  <c r="BA313" i="17"/>
  <c r="F21" i="17"/>
  <c r="AU298" i="17"/>
  <c r="AM54" i="17"/>
  <c r="AW101" i="17"/>
  <c r="AB205" i="17"/>
  <c r="O5" i="17"/>
  <c r="R203" i="17"/>
  <c r="AV32" i="17"/>
  <c r="Y172" i="17"/>
  <c r="AN131" i="17"/>
  <c r="AX341" i="17"/>
  <c r="O40" i="17"/>
  <c r="AC94" i="17"/>
  <c r="AZ256" i="17"/>
  <c r="H7" i="17"/>
  <c r="AE229" i="17"/>
  <c r="S41" i="17"/>
  <c r="AP4" i="17"/>
  <c r="AB228" i="17"/>
  <c r="AV6" i="17"/>
  <c r="AC226" i="17"/>
  <c r="X148" i="17"/>
  <c r="S148" i="17"/>
  <c r="AG149" i="17"/>
  <c r="W212" i="17"/>
  <c r="Q70" i="17"/>
  <c r="AW74" i="17"/>
  <c r="AM132" i="17"/>
  <c r="AT251" i="17"/>
  <c r="Q68" i="17"/>
  <c r="G58" i="17"/>
  <c r="AX277" i="17"/>
  <c r="W2" i="17"/>
  <c r="H198" i="17"/>
  <c r="Q24" i="17"/>
  <c r="AW184" i="17"/>
  <c r="I265" i="17"/>
  <c r="AA37" i="17"/>
  <c r="AQ249" i="17"/>
  <c r="T123" i="17"/>
  <c r="AK204" i="17"/>
  <c r="D223" i="17"/>
  <c r="AN255" i="17"/>
  <c r="AA256" i="17"/>
  <c r="BA60" i="17"/>
  <c r="V27" i="17"/>
  <c r="S36" i="17"/>
  <c r="AY227" i="17"/>
  <c r="P125" i="17"/>
  <c r="AA268" i="17"/>
  <c r="I147" i="17"/>
  <c r="P165" i="17"/>
  <c r="AD267" i="17"/>
  <c r="AP12" i="17"/>
  <c r="AQ98" i="17"/>
  <c r="H302" i="17"/>
  <c r="AC83" i="17"/>
  <c r="AY120" i="17"/>
  <c r="T183" i="17"/>
  <c r="AB231" i="17"/>
  <c r="AR169" i="17"/>
  <c r="AB135" i="17"/>
  <c r="AB124" i="17"/>
  <c r="AP320" i="17"/>
  <c r="X176" i="17"/>
  <c r="I234" i="17"/>
  <c r="P296" i="17"/>
  <c r="AB244" i="17"/>
  <c r="M30" i="17"/>
  <c r="AW163" i="17"/>
  <c r="M73" i="17"/>
  <c r="BA128" i="17"/>
  <c r="U269" i="17"/>
  <c r="AS124" i="17"/>
  <c r="AI260" i="17"/>
  <c r="AP224" i="17"/>
  <c r="AP37" i="17"/>
  <c r="AN253" i="17"/>
  <c r="AE272" i="17"/>
  <c r="AY94" i="17"/>
  <c r="AE254" i="17"/>
  <c r="AN294" i="17"/>
  <c r="L122" i="17"/>
  <c r="R119" i="17"/>
  <c r="D105" i="17"/>
  <c r="E335" i="17"/>
  <c r="AD6" i="17"/>
  <c r="AB126" i="17"/>
  <c r="AS73" i="17"/>
  <c r="P203" i="17"/>
  <c r="AT61" i="17"/>
  <c r="AB226" i="17"/>
  <c r="M171" i="17"/>
  <c r="AN94" i="17"/>
  <c r="AY249" i="17"/>
  <c r="T305" i="17"/>
  <c r="AS176" i="17"/>
  <c r="S273" i="17"/>
  <c r="AS97" i="17"/>
  <c r="AP182" i="17"/>
  <c r="AJ176" i="17"/>
  <c r="X275" i="17"/>
  <c r="N254" i="17"/>
  <c r="P127" i="17"/>
  <c r="T236" i="17"/>
  <c r="AF83" i="17"/>
  <c r="V25" i="17"/>
  <c r="L179" i="17"/>
  <c r="J54" i="17"/>
  <c r="J17" i="17"/>
  <c r="W94" i="17"/>
  <c r="I325" i="17"/>
  <c r="AJ220" i="17"/>
  <c r="AB112" i="17"/>
  <c r="AF23" i="17"/>
  <c r="G218" i="17"/>
  <c r="AB46" i="17"/>
  <c r="AL74" i="17"/>
  <c r="AC247" i="17"/>
  <c r="Q191" i="17"/>
  <c r="AJ209" i="17"/>
  <c r="AG199" i="17"/>
  <c r="AV83" i="17"/>
  <c r="AE292" i="17"/>
  <c r="AG201" i="17"/>
  <c r="AN128" i="17"/>
  <c r="AX55" i="17"/>
  <c r="AL56" i="17"/>
  <c r="AT237" i="17"/>
  <c r="AD5" i="17"/>
  <c r="AJ206" i="17"/>
  <c r="AY264" i="17"/>
  <c r="AJ71" i="17"/>
  <c r="X189" i="17"/>
  <c r="X308" i="17"/>
  <c r="J122" i="17"/>
  <c r="AJ310" i="17"/>
  <c r="AM165" i="17"/>
  <c r="AE301" i="17"/>
  <c r="AY307" i="17"/>
  <c r="X51" i="17"/>
  <c r="P185" i="17"/>
  <c r="AB196" i="17"/>
  <c r="R116" i="17"/>
  <c r="AG87" i="17"/>
  <c r="J75" i="17"/>
  <c r="AP28" i="17"/>
  <c r="AG315" i="17"/>
  <c r="AM56" i="17"/>
  <c r="AQ55" i="17"/>
  <c r="V75" i="17"/>
  <c r="L214" i="17"/>
  <c r="AS195" i="17"/>
  <c r="AK28" i="17"/>
  <c r="L80" i="17"/>
  <c r="AT10" i="17"/>
  <c r="J160" i="17"/>
  <c r="AO147" i="17"/>
  <c r="AT19" i="17"/>
  <c r="AA151" i="17"/>
  <c r="AT225" i="17"/>
  <c r="AE204" i="17"/>
  <c r="AK272" i="17"/>
  <c r="I63" i="17"/>
  <c r="AV341" i="17"/>
  <c r="J336" i="17"/>
  <c r="AI271" i="17"/>
  <c r="AL179" i="17"/>
  <c r="AB252" i="17"/>
  <c r="AE82" i="17"/>
  <c r="D86" i="17"/>
  <c r="Q144" i="17"/>
  <c r="F6" i="17"/>
  <c r="AM263" i="17"/>
  <c r="AA4" i="17"/>
  <c r="AP231" i="17"/>
  <c r="AE124" i="17"/>
  <c r="H117" i="17"/>
  <c r="AN217" i="17"/>
  <c r="L270" i="17"/>
  <c r="P145" i="17"/>
  <c r="Z183" i="17"/>
  <c r="Q307" i="17"/>
  <c r="AX24" i="17"/>
  <c r="V70" i="17"/>
  <c r="O131" i="17"/>
  <c r="AY122" i="17"/>
  <c r="AF207" i="17"/>
  <c r="H33" i="17"/>
  <c r="AC232" i="17"/>
  <c r="K298" i="17"/>
  <c r="T266" i="17"/>
  <c r="AC136" i="17"/>
  <c r="I125" i="17"/>
  <c r="AT53" i="17"/>
  <c r="I141" i="17"/>
  <c r="M85" i="17"/>
  <c r="J11" i="17"/>
  <c r="BA33" i="17"/>
  <c r="AO263" i="17"/>
  <c r="T46" i="17"/>
  <c r="K12" i="17"/>
  <c r="AQ231" i="17"/>
  <c r="L296" i="17"/>
  <c r="AT224" i="17"/>
  <c r="T120" i="17"/>
  <c r="U233" i="17"/>
  <c r="S324" i="17"/>
  <c r="Q257" i="17"/>
  <c r="L221" i="17"/>
  <c r="J190" i="17"/>
  <c r="E285" i="17"/>
  <c r="AI5" i="17"/>
  <c r="L193" i="17"/>
  <c r="AF61" i="17"/>
  <c r="R111" i="17"/>
  <c r="E137" i="17"/>
  <c r="BA53" i="17"/>
  <c r="AN171" i="17"/>
  <c r="M319" i="17"/>
  <c r="AY151" i="17"/>
  <c r="AE312" i="17"/>
  <c r="V42" i="17"/>
  <c r="N332" i="17"/>
  <c r="AQ97" i="17"/>
  <c r="AT33" i="17"/>
  <c r="AJ56" i="17"/>
  <c r="X220" i="17"/>
  <c r="K234" i="17"/>
  <c r="H268" i="17"/>
  <c r="AL158" i="17"/>
  <c r="AQ77" i="17"/>
  <c r="S221" i="17"/>
  <c r="F246" i="17"/>
  <c r="AO281" i="17"/>
  <c r="BA315" i="17"/>
  <c r="H18" i="17"/>
  <c r="AW341" i="17"/>
  <c r="AL291" i="17"/>
  <c r="K105" i="17"/>
  <c r="R240" i="17"/>
  <c r="L87" i="17"/>
  <c r="H274" i="17"/>
  <c r="AU244" i="17"/>
  <c r="W65" i="17"/>
  <c r="AN211" i="17"/>
  <c r="G139" i="17"/>
  <c r="N28" i="17"/>
  <c r="AH324" i="17"/>
  <c r="AC153" i="17"/>
  <c r="AP201" i="17"/>
  <c r="H289" i="17"/>
  <c r="I142" i="17"/>
  <c r="O179" i="17"/>
  <c r="AL15" i="17"/>
  <c r="P293" i="17"/>
  <c r="AZ196" i="17"/>
  <c r="L292" i="17"/>
  <c r="AE239" i="17"/>
  <c r="U173" i="17"/>
  <c r="AJ72" i="17"/>
  <c r="AT94" i="17"/>
  <c r="AJ160" i="17"/>
  <c r="Q175" i="17"/>
  <c r="AS28" i="17"/>
  <c r="K246" i="17"/>
  <c r="AW84" i="17"/>
  <c r="AY111" i="17"/>
  <c r="D46" i="17"/>
  <c r="AM268" i="17"/>
  <c r="AB149" i="17"/>
  <c r="AB229" i="17"/>
  <c r="AI47" i="17"/>
  <c r="L274" i="17"/>
  <c r="J50" i="17"/>
  <c r="Y111" i="17"/>
  <c r="AD141" i="17"/>
  <c r="P53" i="17"/>
  <c r="Q205" i="17"/>
  <c r="AI28" i="17"/>
  <c r="O4" i="17"/>
  <c r="AY183" i="17"/>
  <c r="P334" i="17"/>
  <c r="AF53" i="17"/>
  <c r="AC137" i="17"/>
  <c r="AD303" i="17"/>
  <c r="I43" i="17"/>
  <c r="I181" i="17"/>
  <c r="AF136" i="17"/>
  <c r="U132" i="17"/>
  <c r="H73" i="17"/>
  <c r="O143" i="17"/>
  <c r="T259" i="17"/>
  <c r="AD277" i="17"/>
  <c r="AB83" i="17"/>
  <c r="G213" i="17"/>
  <c r="K22" i="17"/>
  <c r="F205" i="17"/>
  <c r="S25" i="17"/>
  <c r="AZ225" i="17"/>
  <c r="R30" i="17"/>
  <c r="Z240" i="17"/>
  <c r="AG99" i="17"/>
  <c r="Q120" i="17"/>
  <c r="E11" i="17"/>
  <c r="E275" i="17"/>
  <c r="AD295" i="17"/>
  <c r="AK325" i="17"/>
  <c r="M29" i="17"/>
  <c r="U311" i="17"/>
  <c r="X281" i="17"/>
  <c r="AZ3" i="17"/>
  <c r="J91" i="17"/>
  <c r="X354" i="17"/>
  <c r="AQ290" i="17"/>
  <c r="T44" i="17"/>
  <c r="AK62" i="17"/>
  <c r="L272" i="17"/>
  <c r="X170" i="17"/>
  <c r="AS304" i="17"/>
  <c r="AD117" i="17"/>
  <c r="AL167" i="17"/>
  <c r="H80" i="17"/>
  <c r="AO58" i="17"/>
  <c r="X280" i="17"/>
  <c r="Z186" i="17"/>
  <c r="AO276" i="17"/>
  <c r="AP39" i="17"/>
  <c r="AC223" i="17"/>
  <c r="Z184" i="17"/>
  <c r="AU270" i="17"/>
  <c r="AB172" i="17"/>
  <c r="AE75" i="17"/>
  <c r="AI333" i="17"/>
  <c r="AB33" i="17"/>
  <c r="AJ106" i="17"/>
  <c r="J20" i="17"/>
  <c r="AF229" i="17"/>
  <c r="AI91" i="17"/>
  <c r="AG125" i="17"/>
  <c r="Y171" i="17"/>
  <c r="AG224" i="17"/>
  <c r="AR214" i="17"/>
  <c r="Z11" i="17"/>
  <c r="BA303" i="17"/>
  <c r="AB304" i="17"/>
  <c r="X234" i="17"/>
  <c r="I122" i="17"/>
  <c r="P282" i="17"/>
  <c r="AX273" i="17"/>
  <c r="AY31" i="17"/>
  <c r="G309" i="17"/>
  <c r="AI161" i="17"/>
  <c r="M321" i="17"/>
  <c r="AG324" i="17"/>
  <c r="AB168" i="17"/>
  <c r="AL71" i="17"/>
  <c r="AJ194" i="17"/>
  <c r="AD62" i="17"/>
  <c r="AS135" i="17"/>
  <c r="H174" i="17"/>
  <c r="AB188" i="17"/>
  <c r="AF235" i="17"/>
  <c r="AJ275" i="17"/>
  <c r="I100" i="17"/>
  <c r="AC228" i="17"/>
  <c r="AR78" i="17"/>
  <c r="AD208" i="17"/>
  <c r="G265" i="17"/>
  <c r="S269" i="17"/>
  <c r="AX187" i="17"/>
  <c r="AP303" i="17"/>
  <c r="F145" i="17"/>
  <c r="BA121" i="17"/>
  <c r="AI60" i="17"/>
  <c r="AY60" i="17"/>
  <c r="AL278" i="17"/>
  <c r="AR244" i="17"/>
  <c r="AH273" i="17"/>
  <c r="H171" i="17"/>
  <c r="AE174" i="17"/>
  <c r="AK174" i="17"/>
  <c r="N127" i="17"/>
  <c r="AQ242" i="17"/>
  <c r="D198" i="17"/>
  <c r="AT117" i="17"/>
  <c r="AV265" i="17"/>
  <c r="W64" i="17"/>
  <c r="AC222" i="17"/>
  <c r="G36" i="17"/>
  <c r="X57" i="17"/>
  <c r="AI21" i="17"/>
  <c r="J303" i="17"/>
  <c r="AS144" i="17"/>
  <c r="AW27" i="17"/>
  <c r="AI83" i="17"/>
  <c r="AA216" i="17"/>
  <c r="G312" i="17"/>
  <c r="W228" i="17"/>
  <c r="S211" i="17"/>
  <c r="O22" i="17"/>
  <c r="AM33" i="17"/>
  <c r="S182" i="17"/>
  <c r="K167" i="17"/>
  <c r="AQ116" i="17"/>
  <c r="AB316" i="17"/>
  <c r="X209" i="17"/>
  <c r="AC38" i="17"/>
  <c r="AE295" i="17"/>
  <c r="AT301" i="17"/>
  <c r="Q303" i="17"/>
  <c r="AJ279" i="17"/>
  <c r="L338" i="17"/>
  <c r="V274" i="17"/>
  <c r="AI76" i="17"/>
  <c r="AI249" i="17"/>
  <c r="AX3" i="17"/>
  <c r="AP250" i="17"/>
  <c r="AV321" i="17"/>
  <c r="I343" i="17"/>
  <c r="S62" i="17"/>
  <c r="G301" i="17"/>
  <c r="E301" i="17"/>
  <c r="F163" i="17"/>
  <c r="AP181" i="17"/>
  <c r="AC135" i="17"/>
  <c r="AD119" i="17"/>
  <c r="N196" i="17"/>
  <c r="BA39" i="17"/>
  <c r="T78" i="17"/>
  <c r="AA328" i="17"/>
  <c r="AF224" i="17"/>
  <c r="AA146" i="17"/>
  <c r="Y298" i="17"/>
  <c r="P288" i="17"/>
  <c r="T181" i="17"/>
  <c r="AZ94" i="17"/>
  <c r="D127" i="17"/>
  <c r="L348" i="17"/>
  <c r="F164" i="17"/>
  <c r="M58" i="17"/>
  <c r="AK114" i="17"/>
  <c r="AK278" i="17"/>
  <c r="S262" i="17"/>
  <c r="BA27" i="17"/>
  <c r="G54" i="17"/>
  <c r="G287" i="17"/>
  <c r="AE163" i="17"/>
  <c r="AN196" i="17"/>
  <c r="R22" i="17"/>
  <c r="M6" i="17"/>
  <c r="AO153" i="17"/>
  <c r="L22" i="17"/>
  <c r="G243" i="17"/>
  <c r="AP78" i="17"/>
  <c r="Q92" i="17"/>
  <c r="T200" i="17"/>
  <c r="Z4" i="17"/>
  <c r="AO285" i="17"/>
  <c r="AR317" i="17"/>
  <c r="AY158" i="17"/>
  <c r="AZ244" i="17"/>
  <c r="J180" i="17"/>
  <c r="L216" i="17"/>
  <c r="Z236" i="17"/>
  <c r="AZ86" i="17"/>
  <c r="S284" i="17"/>
  <c r="Q25" i="17"/>
  <c r="AL250" i="17"/>
  <c r="Z305" i="17"/>
  <c r="AZ195" i="17"/>
  <c r="H53" i="17"/>
  <c r="AJ75" i="17"/>
  <c r="O114" i="17"/>
  <c r="K236" i="17"/>
  <c r="V86" i="17"/>
  <c r="I338" i="17"/>
  <c r="Y273" i="17"/>
  <c r="AN76" i="17"/>
  <c r="AA19" i="17"/>
  <c r="E133" i="17"/>
  <c r="W147" i="17"/>
  <c r="AN64" i="17"/>
  <c r="AT316" i="17"/>
  <c r="I262" i="17"/>
  <c r="P193" i="17"/>
  <c r="F2" i="17"/>
  <c r="Z66" i="17"/>
  <c r="L126" i="17"/>
  <c r="AU315" i="17"/>
  <c r="AP261" i="17"/>
  <c r="AK176" i="17"/>
  <c r="AP311" i="17"/>
  <c r="AJ232" i="17"/>
  <c r="AF238" i="17"/>
  <c r="AL26" i="17"/>
  <c r="W16" i="17"/>
  <c r="AL67" i="17"/>
  <c r="N231" i="17"/>
  <c r="AC88" i="17"/>
  <c r="Y32" i="17"/>
  <c r="AA283" i="17"/>
  <c r="AL44" i="17"/>
  <c r="S107" i="17"/>
  <c r="L195" i="17"/>
  <c r="Z218" i="17"/>
  <c r="Q74" i="17"/>
  <c r="AA11" i="17"/>
  <c r="AE121" i="17"/>
  <c r="AZ284" i="17"/>
  <c r="AI251" i="17"/>
  <c r="AY303" i="17"/>
  <c r="AX278" i="17"/>
  <c r="AI36" i="17"/>
  <c r="AX197" i="17"/>
  <c r="O305" i="17"/>
  <c r="AZ269" i="17"/>
  <c r="AG287" i="17"/>
  <c r="Y70" i="17"/>
  <c r="AX94" i="17"/>
  <c r="K15" i="17"/>
  <c r="AR200" i="17"/>
  <c r="D242" i="17"/>
  <c r="AQ31" i="17"/>
  <c r="AL85" i="17"/>
  <c r="AN328" i="17"/>
  <c r="AV219" i="17"/>
  <c r="N183" i="17"/>
  <c r="V306" i="17"/>
  <c r="AX131" i="17"/>
  <c r="AH35" i="17"/>
  <c r="E87" i="17"/>
  <c r="AK29" i="17"/>
  <c r="AR129" i="17"/>
  <c r="AF323" i="17"/>
  <c r="F15" i="17"/>
  <c r="AK51" i="17"/>
  <c r="AC97" i="17"/>
  <c r="AM24" i="17"/>
  <c r="F191" i="17"/>
  <c r="V119" i="17"/>
  <c r="AE205" i="17"/>
  <c r="X262" i="17"/>
  <c r="Y249" i="17"/>
  <c r="AS70" i="17"/>
  <c r="O273" i="17"/>
  <c r="AD140" i="17"/>
  <c r="R172" i="17"/>
  <c r="T77" i="17"/>
  <c r="S353" i="17"/>
  <c r="Q59" i="17"/>
  <c r="AW66" i="17"/>
  <c r="AG79" i="17"/>
  <c r="AB86" i="17"/>
  <c r="AQ10" i="17"/>
  <c r="AM255" i="17"/>
  <c r="AX274" i="17"/>
  <c r="L294" i="17"/>
  <c r="J192" i="17"/>
  <c r="AK333" i="17"/>
  <c r="AD210" i="17"/>
  <c r="Q23" i="17"/>
  <c r="J175" i="17"/>
  <c r="T138" i="17"/>
  <c r="Z203" i="17"/>
  <c r="AT24" i="17"/>
  <c r="AM327" i="17"/>
  <c r="AR186" i="17"/>
  <c r="BA55" i="17"/>
  <c r="U191" i="17"/>
  <c r="R151" i="17"/>
  <c r="AD308" i="17"/>
  <c r="U275" i="17"/>
  <c r="AJ90" i="17"/>
  <c r="Q60" i="17"/>
  <c r="S46" i="17"/>
  <c r="J152" i="17"/>
  <c r="AL72" i="17"/>
  <c r="AR297" i="17"/>
  <c r="AG186" i="17"/>
  <c r="N74" i="17"/>
  <c r="N143" i="17"/>
  <c r="AH197" i="17"/>
  <c r="J139" i="17"/>
  <c r="L301" i="17"/>
  <c r="S57" i="17"/>
  <c r="AJ230" i="17"/>
  <c r="H230" i="17"/>
  <c r="BA235" i="17"/>
  <c r="X61" i="17"/>
  <c r="AN323" i="17"/>
  <c r="AI188" i="17"/>
  <c r="X99" i="17"/>
  <c r="AQ209" i="17"/>
  <c r="AO77" i="17"/>
  <c r="G96" i="17"/>
  <c r="X125" i="17"/>
  <c r="R46" i="17"/>
  <c r="Y242" i="17"/>
  <c r="AH240" i="17"/>
  <c r="AK98" i="17"/>
  <c r="AC84" i="17"/>
  <c r="AM310" i="17"/>
  <c r="AO56" i="17"/>
  <c r="AP203" i="17"/>
  <c r="O15" i="17"/>
  <c r="R121" i="17"/>
  <c r="W351" i="17"/>
  <c r="AB239" i="17"/>
  <c r="Y155" i="17"/>
  <c r="AX175" i="17"/>
  <c r="D272" i="17"/>
  <c r="AX226" i="17"/>
  <c r="AO151" i="17"/>
  <c r="S179" i="17"/>
  <c r="AH169" i="17"/>
  <c r="AQ337" i="17"/>
  <c r="AG334" i="17"/>
  <c r="AA255" i="17"/>
  <c r="V76" i="17"/>
  <c r="P147" i="17"/>
  <c r="AH304" i="17"/>
  <c r="N182" i="17"/>
  <c r="O108" i="17"/>
  <c r="M14" i="17"/>
  <c r="T135" i="17"/>
  <c r="L173" i="17"/>
  <c r="G65" i="17"/>
  <c r="AW120" i="17"/>
  <c r="AV111" i="17"/>
  <c r="P209" i="17"/>
  <c r="Q63" i="17"/>
  <c r="AK81" i="17"/>
  <c r="J281" i="17"/>
  <c r="AI116" i="17"/>
  <c r="BA16" i="17"/>
  <c r="AI150" i="17"/>
  <c r="AT179" i="17"/>
  <c r="AH219" i="17"/>
  <c r="AB227" i="17"/>
  <c r="AR143" i="17"/>
  <c r="V169" i="17"/>
  <c r="AM232" i="17"/>
  <c r="AP11" i="17"/>
  <c r="AP275" i="17"/>
  <c r="AJ174" i="17"/>
  <c r="AD51" i="17"/>
  <c r="I99" i="17"/>
  <c r="R229" i="17"/>
  <c r="AD53" i="17"/>
  <c r="I185" i="17"/>
  <c r="AI146" i="17"/>
  <c r="D227" i="17"/>
  <c r="X82" i="17"/>
  <c r="AZ77" i="17"/>
  <c r="AE32" i="17"/>
  <c r="I323" i="17"/>
  <c r="AK183" i="17"/>
  <c r="U84" i="17"/>
  <c r="AH292" i="17"/>
  <c r="AO182" i="17"/>
  <c r="P307" i="17"/>
  <c r="AB278" i="17"/>
  <c r="AF117" i="17"/>
  <c r="E56" i="17"/>
  <c r="Q104" i="17"/>
  <c r="L182" i="17"/>
  <c r="E126" i="17"/>
  <c r="L154" i="17"/>
  <c r="F142" i="17"/>
  <c r="G146" i="17"/>
  <c r="H237" i="17"/>
  <c r="D58" i="17"/>
  <c r="AQ326" i="17"/>
  <c r="AN331" i="17"/>
  <c r="U241" i="17"/>
  <c r="AK243" i="17"/>
  <c r="Y255" i="17"/>
  <c r="D279" i="17"/>
  <c r="F218" i="17"/>
  <c r="AM34" i="17"/>
  <c r="AH179" i="17"/>
  <c r="AK268" i="17"/>
  <c r="L215" i="17"/>
  <c r="F274" i="17"/>
  <c r="AU185" i="17"/>
  <c r="Q329" i="17"/>
  <c r="AJ253" i="17"/>
  <c r="AT182" i="17"/>
  <c r="AD248" i="17"/>
  <c r="AH290" i="17"/>
  <c r="AC195" i="17"/>
  <c r="AH81" i="17"/>
  <c r="AE15" i="17"/>
  <c r="AW298" i="17"/>
  <c r="AO324" i="17"/>
  <c r="AI288" i="17"/>
  <c r="AV239" i="17"/>
  <c r="AE333" i="17"/>
  <c r="AN301" i="17"/>
  <c r="J45" i="17"/>
  <c r="AS317" i="17"/>
  <c r="AJ328" i="17"/>
  <c r="Y2" i="17"/>
  <c r="S50" i="17"/>
  <c r="W117" i="17"/>
  <c r="AJ294" i="17"/>
  <c r="N206" i="17"/>
  <c r="V207" i="17"/>
  <c r="AT326" i="17"/>
  <c r="BA32" i="17"/>
  <c r="AE221" i="17"/>
  <c r="AG25" i="17"/>
  <c r="K98" i="17"/>
  <c r="Y77" i="17"/>
  <c r="AW70" i="17"/>
  <c r="AX69" i="17"/>
  <c r="P68" i="17"/>
  <c r="AG335" i="17"/>
  <c r="AC208" i="17"/>
  <c r="L127" i="17"/>
  <c r="R159" i="17"/>
  <c r="K174" i="17"/>
  <c r="K154" i="17"/>
  <c r="AV155" i="17"/>
  <c r="AB11" i="17"/>
  <c r="Y217" i="17"/>
  <c r="Y56" i="17"/>
  <c r="S347" i="17"/>
  <c r="AR188" i="17"/>
  <c r="AD306" i="17"/>
  <c r="W40" i="17"/>
  <c r="AO156" i="17"/>
  <c r="L219" i="17"/>
  <c r="AQ84" i="17"/>
  <c r="AN240" i="17"/>
  <c r="R304" i="17"/>
  <c r="Q89" i="17"/>
  <c r="Y24" i="17"/>
  <c r="AY93" i="17"/>
  <c r="AH190" i="17"/>
  <c r="AM283" i="17"/>
  <c r="Y223" i="17"/>
  <c r="M32" i="17"/>
  <c r="R150" i="17"/>
  <c r="BA328" i="17"/>
  <c r="S239" i="17"/>
  <c r="AU92" i="17"/>
  <c r="J53" i="17"/>
  <c r="L244" i="17"/>
  <c r="T85" i="17"/>
  <c r="AE243" i="17"/>
  <c r="H93" i="17"/>
  <c r="V73" i="17"/>
  <c r="AF115" i="17"/>
  <c r="V87" i="17"/>
  <c r="O29" i="17"/>
  <c r="AN307" i="17"/>
  <c r="AV291" i="17"/>
  <c r="P310" i="17"/>
  <c r="U43" i="17"/>
  <c r="AV98" i="17"/>
  <c r="AW126" i="17"/>
  <c r="N84" i="17"/>
  <c r="Z166" i="17"/>
  <c r="M82" i="17"/>
  <c r="AF172" i="17"/>
  <c r="R148" i="17"/>
  <c r="D225" i="17"/>
  <c r="AF58" i="17"/>
  <c r="U58" i="17"/>
  <c r="AW186" i="17"/>
  <c r="U17" i="17"/>
  <c r="W130" i="17"/>
  <c r="AX318" i="17"/>
  <c r="AB200" i="17"/>
  <c r="AA162" i="17"/>
  <c r="R139" i="17"/>
  <c r="AJ172" i="17"/>
  <c r="AM303" i="17"/>
  <c r="K126" i="17"/>
  <c r="AS233" i="17"/>
  <c r="AH271" i="17"/>
  <c r="Q90" i="17"/>
  <c r="AI241" i="17"/>
  <c r="Y145" i="17"/>
  <c r="J63" i="17"/>
  <c r="AS109" i="17"/>
  <c r="AF108" i="17"/>
  <c r="AB14" i="17"/>
  <c r="P25" i="17"/>
  <c r="AT226" i="17"/>
  <c r="AD338" i="17"/>
  <c r="AU223" i="17"/>
  <c r="M40" i="17"/>
  <c r="E38" i="17"/>
  <c r="W297" i="17"/>
  <c r="AN206" i="17"/>
  <c r="AE195" i="17"/>
  <c r="AU263" i="17"/>
  <c r="O218" i="17"/>
  <c r="J260" i="17"/>
  <c r="AL286" i="17"/>
  <c r="H35" i="17"/>
  <c r="AX305" i="17"/>
  <c r="N33" i="17"/>
  <c r="G53" i="17"/>
  <c r="Q80" i="17"/>
  <c r="AX161" i="17"/>
  <c r="G257" i="17"/>
  <c r="AE273" i="17"/>
  <c r="N156" i="17"/>
  <c r="Z30" i="17"/>
  <c r="G67" i="17"/>
  <c r="Y343" i="17"/>
  <c r="W263" i="17"/>
  <c r="AA207" i="17"/>
  <c r="AX73" i="17"/>
  <c r="AE93" i="17"/>
  <c r="AX244" i="17"/>
  <c r="AQ36" i="17"/>
  <c r="AZ322" i="17"/>
  <c r="AS188" i="17"/>
  <c r="AN233" i="17"/>
  <c r="O296" i="17"/>
  <c r="AG198" i="17"/>
  <c r="Z2" i="17"/>
  <c r="T16" i="17"/>
  <c r="AB117" i="17"/>
  <c r="AI156" i="17"/>
  <c r="R138" i="17"/>
  <c r="AK304" i="17"/>
  <c r="AL11" i="17"/>
  <c r="AD23" i="17"/>
  <c r="AZ70" i="17"/>
  <c r="AA88" i="17"/>
  <c r="K61" i="17"/>
  <c r="M236" i="17"/>
  <c r="BA129" i="17"/>
  <c r="R38" i="17"/>
  <c r="AA154" i="17"/>
  <c r="AR152" i="17"/>
  <c r="AP252" i="17"/>
  <c r="H267" i="17"/>
  <c r="AE169" i="17"/>
  <c r="W106" i="17"/>
  <c r="Y247" i="17"/>
  <c r="D74" i="17"/>
  <c r="N295" i="17"/>
  <c r="H181" i="17"/>
  <c r="P20" i="17"/>
  <c r="W126" i="17"/>
  <c r="AO305" i="17"/>
  <c r="Z71" i="17"/>
  <c r="E142" i="17"/>
  <c r="V271" i="17"/>
  <c r="L162" i="17"/>
  <c r="G158" i="17"/>
  <c r="J249" i="17"/>
  <c r="G27" i="17"/>
  <c r="Z263" i="17"/>
  <c r="I223" i="17"/>
  <c r="W15" i="17"/>
  <c r="E106" i="17"/>
  <c r="W314" i="17"/>
  <c r="Q249" i="17"/>
  <c r="AT298" i="17"/>
  <c r="G306" i="17"/>
  <c r="AJ136" i="17"/>
  <c r="AZ138" i="17"/>
  <c r="X227" i="17"/>
  <c r="R96" i="17"/>
  <c r="AA46" i="17"/>
  <c r="I166" i="17"/>
  <c r="AV34" i="17"/>
  <c r="AK298" i="17"/>
  <c r="AT236" i="17"/>
  <c r="T9" i="17"/>
  <c r="AU283" i="17"/>
  <c r="AZ301" i="17"/>
  <c r="AJ159" i="17"/>
  <c r="H78" i="17"/>
  <c r="Z77" i="17"/>
  <c r="AZ213" i="17"/>
  <c r="AH248" i="17"/>
  <c r="AF182" i="17"/>
  <c r="AS187" i="17"/>
  <c r="AC34" i="17"/>
  <c r="J39" i="17"/>
  <c r="BA21" i="17"/>
  <c r="Y165" i="17"/>
  <c r="AR218" i="17"/>
  <c r="K203" i="17"/>
  <c r="X16" i="17"/>
  <c r="AA270" i="17"/>
  <c r="T282" i="17"/>
  <c r="AD72" i="17"/>
  <c r="AQ233" i="17"/>
  <c r="N45" i="17"/>
  <c r="X333" i="17"/>
  <c r="AF225" i="17"/>
  <c r="Z128" i="17"/>
  <c r="AX290" i="17"/>
  <c r="E187" i="17"/>
  <c r="AP80" i="17"/>
  <c r="AT86" i="17"/>
  <c r="R158" i="17"/>
  <c r="U6" i="17"/>
  <c r="AP34" i="17"/>
  <c r="AB271" i="17"/>
  <c r="AF236" i="17"/>
  <c r="AR298" i="17"/>
  <c r="I263" i="17"/>
  <c r="L201" i="17"/>
  <c r="AS215" i="17"/>
  <c r="AT177" i="17"/>
  <c r="AC282" i="17"/>
  <c r="E303" i="17"/>
  <c r="J228" i="17"/>
  <c r="X236" i="17"/>
  <c r="S176" i="17"/>
  <c r="AS170" i="17"/>
  <c r="AQ113" i="17"/>
  <c r="K99" i="17"/>
  <c r="G202" i="17"/>
  <c r="AE28" i="17"/>
  <c r="J132" i="17"/>
  <c r="Q311" i="17"/>
  <c r="AZ294" i="17"/>
  <c r="Q79" i="17"/>
  <c r="AZ16" i="17"/>
  <c r="AY138" i="17"/>
  <c r="AC150" i="17"/>
  <c r="Y51" i="17"/>
  <c r="BA275" i="17"/>
  <c r="AS133" i="17"/>
  <c r="AU303" i="17"/>
  <c r="E240" i="17"/>
  <c r="I244" i="17"/>
  <c r="M127" i="17"/>
  <c r="U298" i="17"/>
  <c r="AU37" i="17"/>
  <c r="AV261" i="17"/>
  <c r="X206" i="17"/>
  <c r="Y162" i="17"/>
  <c r="AP228" i="17"/>
  <c r="F325" i="17"/>
  <c r="AZ220" i="17"/>
  <c r="R131" i="17"/>
  <c r="AM105" i="17"/>
  <c r="I32" i="17"/>
  <c r="AP330" i="17"/>
  <c r="AJ225" i="17"/>
  <c r="Q279" i="17"/>
  <c r="AK75" i="17"/>
  <c r="P3" i="17"/>
  <c r="AK21" i="17"/>
  <c r="N290" i="17"/>
  <c r="AA155" i="17"/>
  <c r="AE118" i="17"/>
  <c r="AK347" i="17"/>
  <c r="AF279" i="17"/>
  <c r="AC107" i="17"/>
  <c r="AO310" i="17"/>
  <c r="AW133" i="17"/>
  <c r="H304" i="17"/>
  <c r="AR243" i="17"/>
  <c r="D157" i="17"/>
  <c r="AQ234" i="17"/>
  <c r="AG131" i="17"/>
  <c r="D71" i="17"/>
  <c r="O237" i="17"/>
  <c r="AL341" i="17"/>
  <c r="AW243" i="17"/>
  <c r="AK120" i="17"/>
  <c r="T328" i="17"/>
  <c r="AV105" i="17"/>
  <c r="I215" i="17"/>
  <c r="D179" i="17"/>
  <c r="P110" i="17"/>
  <c r="G263" i="17"/>
  <c r="Z44" i="17"/>
  <c r="AQ151" i="17"/>
  <c r="AP227" i="17"/>
  <c r="AK343" i="17"/>
  <c r="AE235" i="17"/>
  <c r="AN93" i="17"/>
  <c r="AE135" i="17"/>
  <c r="F273" i="17"/>
  <c r="AT3" i="17"/>
  <c r="AC112" i="17"/>
  <c r="X180" i="17"/>
  <c r="AJ276" i="17"/>
  <c r="AF310" i="17"/>
  <c r="AR315" i="17"/>
  <c r="AP217" i="17"/>
  <c r="AD249" i="17"/>
  <c r="T68" i="17"/>
  <c r="J204" i="17"/>
  <c r="AI189" i="17"/>
  <c r="AJ341" i="17"/>
  <c r="T179" i="17"/>
  <c r="AB110" i="17"/>
  <c r="J85" i="17"/>
  <c r="AZ160" i="17"/>
  <c r="AO167" i="17"/>
  <c r="G220" i="17"/>
  <c r="U155" i="17"/>
  <c r="AB5" i="17"/>
  <c r="S184" i="17"/>
  <c r="M213" i="17"/>
  <c r="AT288" i="17"/>
  <c r="AX5" i="17"/>
  <c r="AJ67" i="17"/>
  <c r="F57" i="17"/>
  <c r="X155" i="17"/>
  <c r="I290" i="17"/>
  <c r="AY196" i="17"/>
  <c r="H255" i="17"/>
  <c r="AG63" i="17"/>
  <c r="Y9" i="17"/>
  <c r="W18" i="17"/>
  <c r="AZ89" i="17"/>
  <c r="V191" i="17"/>
  <c r="AC39" i="17"/>
  <c r="U143" i="17"/>
  <c r="Z15" i="17"/>
  <c r="O310" i="17"/>
  <c r="AT105" i="17"/>
  <c r="AP55" i="17"/>
  <c r="E215" i="17"/>
  <c r="M333" i="17"/>
  <c r="AI67" i="17"/>
  <c r="AN185" i="17"/>
  <c r="AS137" i="17"/>
  <c r="AD136" i="17"/>
  <c r="AR307" i="17"/>
  <c r="AK303" i="17"/>
  <c r="D330" i="17"/>
  <c r="G155" i="17"/>
  <c r="E286" i="17"/>
  <c r="AU178" i="17"/>
  <c r="L128" i="17"/>
  <c r="AV16" i="17"/>
  <c r="AG308" i="17"/>
  <c r="AT97" i="17"/>
  <c r="N55" i="17"/>
  <c r="D238" i="17"/>
  <c r="AZ341" i="17"/>
  <c r="AB247" i="17"/>
  <c r="N44" i="17"/>
  <c r="V66" i="17"/>
  <c r="AR259" i="17"/>
  <c r="J188" i="17"/>
  <c r="AN20" i="17"/>
  <c r="AO303" i="17"/>
  <c r="AC74" i="17"/>
  <c r="N113" i="17"/>
  <c r="T6" i="17"/>
  <c r="D274" i="17"/>
  <c r="AH165" i="17"/>
  <c r="AZ179" i="17"/>
  <c r="AB145" i="17"/>
  <c r="Q155" i="17"/>
  <c r="AS110" i="17"/>
  <c r="I119" i="17"/>
  <c r="Z129" i="17"/>
  <c r="X327" i="17"/>
  <c r="AG22" i="17"/>
  <c r="R322" i="17"/>
  <c r="Y101" i="17"/>
  <c r="AI66" i="17"/>
  <c r="AZ49" i="17"/>
  <c r="AH239" i="17"/>
  <c r="P349" i="17"/>
  <c r="AP308" i="17"/>
  <c r="M257" i="17"/>
  <c r="AH28" i="17"/>
  <c r="AK153" i="17"/>
  <c r="T86" i="17"/>
  <c r="F276" i="17"/>
  <c r="AB255" i="17"/>
  <c r="H269" i="17"/>
  <c r="M164" i="17"/>
  <c r="AV63" i="17"/>
  <c r="AW289" i="17"/>
  <c r="AZ66" i="17"/>
  <c r="M186" i="17"/>
  <c r="AT100" i="17"/>
  <c r="T171" i="17"/>
  <c r="AH9" i="17"/>
  <c r="D89" i="17"/>
  <c r="AZ161" i="17"/>
  <c r="S172" i="17"/>
  <c r="AN67" i="17"/>
  <c r="AK334" i="17"/>
  <c r="P245" i="17"/>
  <c r="AV69" i="17"/>
  <c r="U123" i="17"/>
  <c r="AB213" i="17"/>
  <c r="L203" i="17"/>
  <c r="AC43" i="17"/>
  <c r="R347" i="17"/>
  <c r="AM47" i="17"/>
  <c r="AP104" i="17"/>
  <c r="BA299" i="17"/>
  <c r="AD29" i="17"/>
  <c r="AT113" i="17"/>
  <c r="P36" i="17"/>
  <c r="AM62" i="17"/>
  <c r="AS167" i="17"/>
  <c r="M260" i="17"/>
  <c r="AY211" i="17"/>
  <c r="K171" i="17"/>
  <c r="N10" i="17"/>
  <c r="AK290" i="17"/>
  <c r="AG181" i="17"/>
  <c r="N140" i="17"/>
  <c r="AT126" i="17"/>
  <c r="AQ203" i="17"/>
  <c r="O38" i="17"/>
  <c r="X136" i="17"/>
  <c r="H222" i="17"/>
  <c r="Q14" i="17"/>
  <c r="D209" i="17"/>
  <c r="P270" i="17"/>
  <c r="AP190" i="17"/>
  <c r="AP334" i="17"/>
  <c r="AB106" i="17"/>
  <c r="Y297" i="17"/>
  <c r="R181" i="17"/>
  <c r="AN170" i="17"/>
  <c r="AD274" i="17"/>
  <c r="AU190" i="17"/>
  <c r="AQ175" i="17"/>
  <c r="AB220" i="17"/>
  <c r="J225" i="17"/>
  <c r="AW2" i="17"/>
  <c r="BA4" i="17"/>
  <c r="BA25" i="17"/>
  <c r="L257" i="17"/>
  <c r="AV352" i="17"/>
  <c r="Y87" i="17"/>
  <c r="AQ208" i="17"/>
  <c r="AN81" i="17"/>
  <c r="AW219" i="17"/>
  <c r="AC227" i="17"/>
  <c r="BA330" i="17"/>
  <c r="AM305" i="17"/>
  <c r="AH226" i="17"/>
  <c r="AV319" i="17"/>
  <c r="AX348" i="17"/>
  <c r="X342" i="17"/>
  <c r="T244" i="17"/>
  <c r="K251" i="17"/>
  <c r="AV245" i="17"/>
  <c r="BA302" i="17"/>
  <c r="W12" i="17"/>
  <c r="H200" i="17"/>
  <c r="AV192" i="17"/>
  <c r="R308" i="17"/>
  <c r="AO60" i="17"/>
  <c r="AX149" i="17"/>
  <c r="AW271" i="17"/>
  <c r="L176" i="17"/>
  <c r="Z230" i="17"/>
  <c r="N142" i="17"/>
  <c r="M74" i="17"/>
  <c r="AG141" i="17"/>
  <c r="Z201" i="17"/>
  <c r="AC297" i="17"/>
  <c r="AE115" i="17"/>
  <c r="W119" i="17"/>
  <c r="N62" i="17"/>
  <c r="O188" i="17"/>
  <c r="AY258" i="17"/>
  <c r="AQ254" i="17"/>
  <c r="AA193" i="17"/>
  <c r="AN208" i="17"/>
  <c r="AC102" i="17"/>
  <c r="V254" i="17"/>
  <c r="AH282" i="17"/>
  <c r="AX57" i="17"/>
  <c r="AF200" i="17"/>
  <c r="AM190" i="17"/>
  <c r="I313" i="17"/>
  <c r="AR178" i="17"/>
  <c r="AJ99" i="17"/>
  <c r="AM13" i="17"/>
  <c r="Y7" i="17"/>
  <c r="AQ260" i="17"/>
  <c r="AV25" i="17"/>
  <c r="AZ21" i="17"/>
  <c r="O280" i="17"/>
  <c r="AA180" i="17"/>
  <c r="AZ304" i="17"/>
  <c r="K59" i="17"/>
  <c r="AU41" i="17"/>
  <c r="Z72" i="17"/>
  <c r="D334" i="17"/>
  <c r="O198" i="17"/>
  <c r="AC268" i="17"/>
  <c r="AZ214" i="17"/>
  <c r="BA126" i="17"/>
  <c r="Y312" i="17"/>
  <c r="AW240" i="17"/>
  <c r="Y131" i="17"/>
  <c r="Y188" i="17"/>
  <c r="V37" i="17"/>
  <c r="D68" i="17"/>
  <c r="AC85" i="17"/>
  <c r="P156" i="17"/>
  <c r="BA308" i="17"/>
  <c r="AS94" i="17"/>
  <c r="AM226" i="17"/>
  <c r="AT193" i="17"/>
  <c r="AH289" i="17"/>
  <c r="I229" i="17"/>
  <c r="G6" i="17"/>
  <c r="U108" i="17"/>
  <c r="E183" i="17"/>
  <c r="J120" i="17"/>
  <c r="BA87" i="17"/>
  <c r="AV248" i="17"/>
  <c r="AH259" i="17"/>
  <c r="S218" i="17"/>
  <c r="AA59" i="17"/>
  <c r="AK232" i="17"/>
  <c r="V84" i="17"/>
  <c r="AN291" i="17"/>
  <c r="U33" i="17"/>
  <c r="AW245" i="17"/>
  <c r="AW48" i="17"/>
  <c r="AV35" i="17"/>
  <c r="S134" i="17"/>
  <c r="AI108" i="17"/>
  <c r="AJ89" i="17"/>
  <c r="AR76" i="17"/>
  <c r="AQ66" i="17"/>
  <c r="AB183" i="17"/>
  <c r="Q169" i="17"/>
  <c r="X225" i="17"/>
  <c r="N230" i="17"/>
  <c r="AY308" i="17"/>
  <c r="Z49" i="17"/>
  <c r="AJ55" i="17"/>
  <c r="Q225" i="17"/>
  <c r="N12" i="17"/>
  <c r="O314" i="17"/>
  <c r="K164" i="17"/>
  <c r="T324" i="17"/>
  <c r="AU277" i="17"/>
  <c r="I163" i="17"/>
  <c r="AM343" i="17"/>
  <c r="AW290" i="17"/>
  <c r="AF37" i="17"/>
  <c r="AE139" i="17"/>
  <c r="AK287" i="17"/>
  <c r="X253" i="17"/>
  <c r="AZ313" i="17"/>
  <c r="AD310" i="17"/>
  <c r="AO109" i="17"/>
  <c r="AQ168" i="17"/>
  <c r="AL161" i="17"/>
  <c r="AU238" i="17"/>
  <c r="AN209" i="17"/>
  <c r="Y110" i="17"/>
  <c r="AH237" i="17"/>
  <c r="AS231" i="17"/>
  <c r="AZ25" i="17"/>
  <c r="J202" i="17"/>
  <c r="AM14" i="17"/>
  <c r="V152" i="17"/>
  <c r="W73" i="17"/>
  <c r="AR166" i="17"/>
  <c r="AK150" i="17"/>
  <c r="D161" i="17"/>
  <c r="AB204" i="17"/>
  <c r="AN204" i="17"/>
  <c r="AR336" i="17"/>
  <c r="AS338" i="17"/>
  <c r="AN101" i="17"/>
  <c r="AA221" i="17"/>
  <c r="AF137" i="17"/>
  <c r="T154" i="17"/>
  <c r="D241" i="17"/>
  <c r="AZ35" i="17"/>
  <c r="I277" i="17"/>
  <c r="AA114" i="17"/>
  <c r="U51" i="17"/>
  <c r="W164" i="17"/>
  <c r="AD319" i="17"/>
  <c r="AZ211" i="17"/>
  <c r="V293" i="17"/>
  <c r="AA176" i="17"/>
  <c r="O257" i="17"/>
  <c r="L264" i="17"/>
  <c r="AD206" i="17"/>
  <c r="T72" i="17"/>
  <c r="AO81" i="17"/>
  <c r="AD297" i="17"/>
  <c r="AH168" i="17"/>
  <c r="I171" i="17"/>
  <c r="P335" i="17"/>
  <c r="BA67" i="17"/>
  <c r="J116" i="17"/>
  <c r="J5" i="17"/>
  <c r="H205" i="17"/>
  <c r="AL226" i="17"/>
  <c r="AU35" i="17"/>
  <c r="X83" i="17"/>
  <c r="J162" i="17"/>
  <c r="H32" i="17"/>
  <c r="AD120" i="17"/>
  <c r="Q356" i="17"/>
  <c r="AR184" i="17"/>
  <c r="AB282" i="17"/>
  <c r="R278" i="17"/>
  <c r="AK337" i="17"/>
  <c r="AS229" i="17"/>
  <c r="AK236" i="17"/>
  <c r="AF114" i="17"/>
  <c r="R16" i="17"/>
  <c r="T277" i="17"/>
  <c r="AK141" i="17"/>
  <c r="Z135" i="17"/>
  <c r="X113" i="17"/>
  <c r="AC125" i="17"/>
  <c r="L110" i="17"/>
  <c r="AP218" i="17"/>
  <c r="AB224" i="17"/>
  <c r="G42" i="17"/>
  <c r="AU265" i="17"/>
  <c r="J273" i="17"/>
  <c r="I266" i="17"/>
  <c r="E36" i="17"/>
  <c r="AO316" i="17"/>
  <c r="AG150" i="17"/>
  <c r="N289" i="17"/>
  <c r="W7" i="17"/>
  <c r="AO344" i="17"/>
  <c r="AT150" i="17"/>
  <c r="AB235" i="17"/>
  <c r="AY90" i="17"/>
  <c r="AV156" i="17"/>
  <c r="T223" i="17"/>
  <c r="U72" i="17"/>
  <c r="AC154" i="17"/>
  <c r="N267" i="17"/>
  <c r="S344" i="17"/>
  <c r="O24" i="17"/>
  <c r="I103" i="17"/>
  <c r="I286" i="17"/>
  <c r="Q41" i="17"/>
  <c r="AV68" i="17"/>
  <c r="AJ61" i="17"/>
  <c r="L206" i="17"/>
  <c r="J307" i="17"/>
  <c r="AD20" i="17"/>
  <c r="F36" i="17"/>
  <c r="Z74" i="17"/>
  <c r="M166" i="17"/>
  <c r="AT63" i="17"/>
  <c r="AC75" i="17"/>
  <c r="J51" i="17"/>
  <c r="AL106" i="17"/>
  <c r="H266" i="17"/>
  <c r="AE329" i="17"/>
  <c r="T51" i="17"/>
  <c r="AP162" i="17"/>
  <c r="AQ201" i="17"/>
  <c r="AW166" i="17"/>
  <c r="S350" i="17"/>
  <c r="X314" i="17"/>
  <c r="E69" i="17"/>
  <c r="AM112" i="17"/>
  <c r="AS302" i="17"/>
  <c r="AQ174" i="17"/>
  <c r="F20" i="17"/>
  <c r="L93" i="17"/>
  <c r="AY156" i="17"/>
  <c r="Z79" i="17"/>
  <c r="AM85" i="17"/>
  <c r="AC141" i="17"/>
  <c r="D182" i="17"/>
  <c r="AP98" i="17"/>
  <c r="BA259" i="17"/>
  <c r="N133" i="17"/>
  <c r="O262" i="17"/>
  <c r="T62" i="17"/>
  <c r="K278" i="17"/>
  <c r="AE150" i="17"/>
  <c r="S143" i="17"/>
  <c r="H76" i="17"/>
  <c r="AC6" i="17"/>
  <c r="AV50" i="17"/>
  <c r="G34" i="17"/>
  <c r="N124" i="17"/>
  <c r="AH250" i="17"/>
  <c r="AJ268" i="17"/>
  <c r="K215" i="17"/>
  <c r="AC96" i="17"/>
  <c r="AA175" i="17"/>
  <c r="Q124" i="17"/>
  <c r="AU186" i="17"/>
  <c r="AS244" i="17"/>
  <c r="AY262" i="17"/>
  <c r="D260" i="17"/>
  <c r="O256" i="17"/>
  <c r="AQ297" i="17"/>
  <c r="Q93" i="17"/>
  <c r="AN100" i="17"/>
  <c r="AG6" i="17"/>
  <c r="O265" i="17"/>
  <c r="M120" i="17"/>
  <c r="F150" i="17"/>
  <c r="AL163" i="17"/>
  <c r="AP131" i="17"/>
  <c r="X157" i="17"/>
  <c r="AR133" i="17"/>
  <c r="U206" i="17"/>
  <c r="M89" i="17"/>
  <c r="AE27" i="17"/>
  <c r="AJ37" i="17"/>
  <c r="AG24" i="17"/>
  <c r="AU22" i="17"/>
  <c r="E168" i="17"/>
  <c r="T114" i="17"/>
  <c r="X312" i="17"/>
  <c r="AC253" i="17"/>
  <c r="S81" i="17"/>
  <c r="AL259" i="17"/>
  <c r="J165" i="17"/>
  <c r="AM332" i="17"/>
  <c r="AB109" i="17"/>
  <c r="AM197" i="17"/>
  <c r="D269" i="17"/>
  <c r="E145" i="17"/>
  <c r="AH149" i="17"/>
  <c r="AL238" i="17"/>
  <c r="M184" i="17"/>
  <c r="AB77" i="17"/>
  <c r="AO2" i="17"/>
  <c r="AY73" i="17"/>
  <c r="O37" i="17"/>
  <c r="AS117" i="17"/>
  <c r="J29" i="17"/>
  <c r="AH5" i="17"/>
  <c r="AW215" i="17"/>
  <c r="AX286" i="17"/>
  <c r="AL277" i="17"/>
  <c r="W85" i="17"/>
  <c r="R71" i="17"/>
  <c r="F193" i="17"/>
  <c r="AG130" i="17"/>
  <c r="D215" i="17"/>
  <c r="D295" i="17"/>
  <c r="R90" i="17"/>
  <c r="AR258" i="17"/>
  <c r="AV292" i="17"/>
  <c r="AA303" i="17"/>
  <c r="AS201" i="17"/>
  <c r="AW251" i="17"/>
  <c r="BA41" i="17"/>
  <c r="AH3" i="17"/>
  <c r="AF149" i="17"/>
  <c r="AU328" i="17"/>
  <c r="AU141" i="17"/>
  <c r="T145" i="17"/>
  <c r="R80" i="17"/>
  <c r="L311" i="17"/>
  <c r="AV189" i="17"/>
  <c r="AL125" i="17"/>
  <c r="AR23" i="17"/>
  <c r="AJ93" i="17"/>
  <c r="V151" i="17"/>
  <c r="AK54" i="17"/>
  <c r="AR139" i="17"/>
  <c r="M27" i="17"/>
  <c r="AG167" i="17"/>
  <c r="R58" i="17"/>
  <c r="AH107" i="17"/>
  <c r="Q44" i="17"/>
  <c r="M47" i="17"/>
  <c r="AX150" i="17"/>
  <c r="AJ202" i="17"/>
  <c r="W141" i="17"/>
  <c r="BA325" i="17"/>
  <c r="AB268" i="17"/>
  <c r="AU173" i="17"/>
  <c r="AI331" i="17"/>
  <c r="BA163" i="17"/>
  <c r="AD100" i="17"/>
  <c r="AL318" i="17"/>
  <c r="AB322" i="17"/>
  <c r="I39" i="17"/>
  <c r="AR234" i="17"/>
  <c r="AH269" i="17"/>
  <c r="V163" i="17"/>
  <c r="D302" i="17"/>
  <c r="AC63" i="17"/>
  <c r="T84" i="17"/>
  <c r="AF251" i="17"/>
  <c r="G330" i="17"/>
  <c r="AM212" i="17"/>
  <c r="P83" i="17"/>
  <c r="H281" i="17"/>
  <c r="X36" i="17"/>
  <c r="AZ345" i="17"/>
  <c r="AI39" i="17"/>
  <c r="AU319" i="17"/>
  <c r="AK257" i="17"/>
  <c r="AP243" i="17"/>
  <c r="K82" i="17"/>
  <c r="AF104" i="17"/>
  <c r="K255" i="17"/>
  <c r="X72" i="17"/>
  <c r="AY277" i="17"/>
  <c r="T332" i="17"/>
  <c r="W348" i="17"/>
  <c r="Q6" i="17"/>
  <c r="AT166" i="17"/>
  <c r="AG107" i="17"/>
  <c r="T14" i="17"/>
  <c r="AK40" i="17"/>
  <c r="M36" i="17"/>
  <c r="R123" i="17"/>
  <c r="BA226" i="17"/>
  <c r="AL180" i="17"/>
  <c r="AF148" i="17"/>
  <c r="W142" i="17"/>
  <c r="T167" i="17"/>
  <c r="R179" i="17"/>
  <c r="Q261" i="17"/>
  <c r="M35" i="17"/>
  <c r="J259" i="17"/>
  <c r="D294" i="17"/>
  <c r="AL47" i="17"/>
  <c r="AZ274" i="17"/>
  <c r="AT207" i="17"/>
  <c r="K322" i="17"/>
  <c r="F51" i="17"/>
  <c r="AC294" i="17"/>
  <c r="AG285" i="17"/>
  <c r="D268" i="17"/>
  <c r="AD220" i="17"/>
  <c r="P19" i="17"/>
  <c r="U281" i="17"/>
  <c r="N23" i="17"/>
  <c r="T166" i="17"/>
  <c r="L33" i="17"/>
  <c r="AL177" i="17"/>
  <c r="AV55" i="17"/>
  <c r="Y210" i="17"/>
  <c r="P11" i="17"/>
  <c r="AY317" i="17"/>
  <c r="AK307" i="17"/>
  <c r="R290" i="17"/>
  <c r="AJ59" i="17"/>
  <c r="O17" i="17"/>
  <c r="AH207" i="17"/>
  <c r="N132" i="17"/>
  <c r="N243" i="17"/>
  <c r="AH167" i="17"/>
  <c r="AV174" i="17"/>
  <c r="AN297" i="17"/>
  <c r="AS268" i="17"/>
  <c r="D142" i="17"/>
  <c r="AZ118" i="17"/>
  <c r="AS223" i="17"/>
  <c r="AQ344" i="17"/>
  <c r="AE354" i="17"/>
  <c r="AT191" i="17"/>
  <c r="G327" i="17"/>
  <c r="AT41" i="17"/>
  <c r="P281" i="17"/>
  <c r="AS258" i="17"/>
  <c r="W76" i="17"/>
  <c r="AQ23" i="17"/>
  <c r="AF101" i="17"/>
  <c r="AH12" i="17"/>
  <c r="W330" i="17"/>
  <c r="AW172" i="17"/>
  <c r="M209" i="17"/>
  <c r="AK282" i="17"/>
  <c r="AD218" i="17"/>
  <c r="Y38" i="17"/>
  <c r="AB154" i="17"/>
  <c r="AJ196" i="17"/>
  <c r="E89" i="17"/>
  <c r="Z262" i="17"/>
  <c r="AN226" i="17"/>
  <c r="AT229" i="17"/>
  <c r="AF282" i="17"/>
  <c r="AD34" i="17"/>
  <c r="AZ168" i="17"/>
  <c r="AJ104" i="17"/>
  <c r="AQ177" i="17"/>
  <c r="M296" i="17"/>
  <c r="AO196" i="17"/>
  <c r="Y318" i="17"/>
  <c r="AM293" i="17"/>
  <c r="N287" i="17"/>
  <c r="AX124" i="17"/>
  <c r="F225" i="17"/>
  <c r="T271" i="17"/>
  <c r="AH128" i="17"/>
  <c r="AY114" i="17"/>
  <c r="AO28" i="17"/>
  <c r="AU166" i="17"/>
  <c r="AB94" i="17"/>
  <c r="AA147" i="17"/>
  <c r="AX108" i="17"/>
  <c r="H151" i="17"/>
  <c r="AV109" i="17"/>
  <c r="F277" i="17"/>
  <c r="AR306" i="17"/>
  <c r="L108" i="17"/>
  <c r="AL214" i="17"/>
  <c r="U289" i="17"/>
  <c r="AJ48" i="17"/>
  <c r="AY279" i="17"/>
  <c r="U283" i="17"/>
  <c r="AN287" i="17"/>
  <c r="Q288" i="17"/>
  <c r="AQ345" i="17"/>
  <c r="AJ254" i="17"/>
  <c r="AZ285" i="17"/>
  <c r="I310" i="17"/>
  <c r="J341" i="17"/>
  <c r="AP119" i="17"/>
  <c r="AU205" i="17"/>
  <c r="Y271" i="17"/>
  <c r="AL200" i="17"/>
  <c r="T331" i="17"/>
  <c r="AT188" i="17"/>
  <c r="E201" i="17"/>
  <c r="AA206" i="17"/>
  <c r="R324" i="17"/>
  <c r="AI238" i="17"/>
  <c r="AX288" i="17"/>
  <c r="AT99" i="17"/>
  <c r="X216" i="17"/>
  <c r="AO228" i="17"/>
  <c r="R296" i="17"/>
  <c r="H333" i="17"/>
  <c r="AF145" i="17"/>
  <c r="R245" i="17"/>
  <c r="AG66" i="17"/>
  <c r="AW56" i="17"/>
  <c r="AS194" i="17"/>
  <c r="AL187" i="17"/>
  <c r="H296" i="17"/>
  <c r="P18" i="17"/>
  <c r="D100" i="17"/>
  <c r="Z317" i="17"/>
  <c r="AR334" i="17"/>
  <c r="O149" i="17"/>
  <c r="D85" i="17"/>
  <c r="F323" i="17"/>
  <c r="Y107" i="17"/>
  <c r="AZ56" i="17"/>
  <c r="M50" i="17"/>
  <c r="T231" i="17"/>
  <c r="AC67" i="17"/>
  <c r="W187" i="17"/>
  <c r="H235" i="17"/>
  <c r="Q151" i="17"/>
  <c r="AC275" i="17"/>
  <c r="P243" i="17"/>
  <c r="AU180" i="17"/>
  <c r="S160" i="17"/>
  <c r="AR270" i="17"/>
  <c r="AL262" i="17"/>
  <c r="AW96" i="17"/>
  <c r="AJ259" i="17"/>
  <c r="I164" i="17"/>
  <c r="V43" i="17"/>
  <c r="AI166" i="17"/>
  <c r="AT242" i="17"/>
  <c r="AS316" i="17"/>
  <c r="D122" i="17"/>
  <c r="R51" i="17"/>
  <c r="AP270" i="17"/>
  <c r="AA233" i="17"/>
  <c r="AY302" i="17"/>
  <c r="AD169" i="17"/>
  <c r="AT263" i="17"/>
  <c r="AR93" i="17"/>
  <c r="AR174" i="17"/>
  <c r="Y16" i="17"/>
  <c r="AZ129" i="17"/>
  <c r="P138" i="17"/>
  <c r="V97" i="17"/>
  <c r="I238" i="17"/>
  <c r="O71" i="17"/>
  <c r="R91" i="17"/>
  <c r="N161" i="17"/>
  <c r="H261" i="17"/>
  <c r="AW136" i="17"/>
  <c r="D112" i="17"/>
  <c r="AH262" i="17"/>
  <c r="AY128" i="17"/>
  <c r="AE80" i="17"/>
  <c r="AW173" i="17"/>
  <c r="AL75" i="17"/>
  <c r="Z36" i="17"/>
  <c r="AU136" i="17"/>
  <c r="AS334" i="17"/>
  <c r="AY97" i="17"/>
  <c r="AS20" i="17"/>
  <c r="E58" i="17"/>
  <c r="BA171" i="17"/>
  <c r="AM142" i="17"/>
  <c r="AP336" i="17"/>
  <c r="P246" i="17"/>
  <c r="Q207" i="17"/>
  <c r="AI158" i="17"/>
  <c r="I11" i="17"/>
  <c r="O32" i="17"/>
  <c r="K53" i="17"/>
  <c r="V10" i="17"/>
  <c r="R313" i="17"/>
  <c r="T228" i="17"/>
  <c r="AW302" i="17"/>
  <c r="AH150" i="17"/>
  <c r="AG213" i="17"/>
  <c r="AC144" i="17"/>
  <c r="D207" i="17"/>
  <c r="AM158" i="17"/>
  <c r="AA313" i="17"/>
  <c r="F199" i="17"/>
  <c r="Q15" i="17"/>
  <c r="AU109" i="17"/>
  <c r="S58" i="17"/>
  <c r="AF288" i="17"/>
  <c r="AA253" i="17"/>
  <c r="L266" i="17"/>
  <c r="AE92" i="17"/>
  <c r="M161" i="17"/>
  <c r="W168" i="17"/>
  <c r="S80" i="17"/>
  <c r="Q351" i="17"/>
  <c r="AE260" i="17"/>
  <c r="AV259" i="17"/>
  <c r="AW269" i="17"/>
  <c r="AM52" i="17"/>
  <c r="R272" i="17"/>
  <c r="AN3" i="17"/>
  <c r="BA127" i="17"/>
  <c r="AW278" i="17"/>
  <c r="V259" i="17"/>
  <c r="P258" i="17"/>
  <c r="O144" i="17"/>
  <c r="D192" i="17"/>
  <c r="AY269" i="17"/>
  <c r="D337" i="17"/>
  <c r="R81" i="17"/>
  <c r="AY197" i="17"/>
  <c r="AH326" i="17"/>
  <c r="AS33" i="17"/>
  <c r="AY133" i="17"/>
  <c r="AG227" i="17"/>
  <c r="L115" i="17"/>
  <c r="I167" i="17"/>
  <c r="AJ152" i="17"/>
  <c r="U139" i="17"/>
  <c r="AC25" i="17"/>
  <c r="L153" i="17"/>
  <c r="U73" i="17"/>
  <c r="M121" i="17"/>
  <c r="I187" i="17"/>
  <c r="F296" i="17"/>
  <c r="AD301" i="17"/>
  <c r="P189" i="17"/>
  <c r="AX202" i="17"/>
  <c r="AL193" i="17"/>
  <c r="G126" i="17"/>
  <c r="M167" i="17"/>
  <c r="R5" i="17"/>
  <c r="F232" i="17"/>
  <c r="AY316" i="17"/>
  <c r="X273" i="17"/>
  <c r="AO159" i="17"/>
  <c r="AW194" i="17"/>
  <c r="Z126" i="17"/>
  <c r="AO17" i="17"/>
  <c r="AS197" i="17"/>
  <c r="AU13" i="17"/>
  <c r="AN5" i="17"/>
  <c r="D178" i="17"/>
  <c r="AI287" i="17"/>
  <c r="N89" i="17"/>
  <c r="BA134" i="17"/>
  <c r="H308" i="17"/>
  <c r="D255" i="17"/>
  <c r="AA281" i="17"/>
  <c r="AI117" i="17"/>
  <c r="AK173" i="17"/>
  <c r="AM235" i="17"/>
  <c r="AR163" i="17"/>
  <c r="BA333" i="17"/>
  <c r="N16" i="17"/>
  <c r="AJ166" i="17"/>
  <c r="AN293" i="17"/>
  <c r="AN49" i="17"/>
  <c r="Z12" i="17"/>
  <c r="K244" i="17"/>
  <c r="AI184" i="17"/>
  <c r="X279" i="17"/>
  <c r="X181" i="17"/>
  <c r="AU68" i="17"/>
  <c r="G112" i="17"/>
  <c r="AW263" i="17"/>
  <c r="AJ240" i="17"/>
  <c r="AE265" i="17"/>
  <c r="R306" i="17"/>
  <c r="S311" i="17"/>
  <c r="AD207" i="17"/>
  <c r="AO174" i="17"/>
  <c r="AE263" i="17"/>
  <c r="AQ308" i="17"/>
  <c r="AW39" i="17"/>
  <c r="AJ188" i="17"/>
  <c r="AK296" i="17"/>
  <c r="AC207" i="17"/>
  <c r="AP61" i="17"/>
  <c r="S185" i="17"/>
  <c r="O105" i="17"/>
  <c r="M45" i="17"/>
  <c r="U293" i="17"/>
  <c r="F68" i="17"/>
  <c r="AZ110" i="17"/>
  <c r="G247" i="17"/>
  <c r="Z260" i="17"/>
  <c r="AU73" i="17"/>
  <c r="Z280" i="17"/>
  <c r="H144" i="17"/>
  <c r="AB308" i="17"/>
  <c r="F184" i="17"/>
  <c r="AZ164" i="17"/>
  <c r="AF56" i="17"/>
  <c r="AA124" i="17"/>
  <c r="AO131" i="17"/>
  <c r="Y121" i="17"/>
  <c r="V236" i="17"/>
  <c r="V221" i="17"/>
  <c r="AM278" i="17"/>
  <c r="L307" i="17"/>
  <c r="AD180" i="17"/>
  <c r="AA98" i="17"/>
  <c r="AX232" i="17"/>
  <c r="K287" i="17"/>
  <c r="F206" i="17"/>
  <c r="S312" i="17"/>
  <c r="AZ91" i="17"/>
  <c r="M256" i="17"/>
  <c r="Z124" i="17"/>
  <c r="AX12" i="17"/>
  <c r="R329" i="17"/>
  <c r="BA245" i="17"/>
  <c r="AK323" i="17"/>
  <c r="AB339" i="17"/>
  <c r="J37" i="17"/>
  <c r="AC340" i="17"/>
  <c r="AH330" i="17"/>
  <c r="W256" i="17"/>
  <c r="G307" i="17"/>
  <c r="AL101" i="17"/>
  <c r="AW47" i="17"/>
  <c r="AQ17" i="17"/>
  <c r="Y282" i="17"/>
  <c r="AT65" i="17"/>
  <c r="AW220" i="17"/>
  <c r="Z343" i="17"/>
  <c r="AS308" i="17"/>
  <c r="Y252" i="17"/>
  <c r="M309" i="17"/>
  <c r="H71" i="17"/>
  <c r="D43" i="17"/>
  <c r="D54" i="17"/>
  <c r="F50" i="17"/>
  <c r="AE67" i="17"/>
  <c r="N49" i="17"/>
  <c r="AL221" i="17"/>
  <c r="AK39" i="17"/>
  <c r="AH108" i="17"/>
  <c r="AI193" i="17"/>
  <c r="AK253" i="17"/>
  <c r="AK221" i="17"/>
  <c r="AK291" i="17"/>
  <c r="V198" i="17"/>
  <c r="AE99" i="17"/>
  <c r="X158" i="17"/>
  <c r="K119" i="17"/>
  <c r="AM216" i="17"/>
  <c r="AH112" i="17"/>
  <c r="G244" i="17"/>
  <c r="V24" i="17"/>
  <c r="T217" i="17"/>
  <c r="AL313" i="17"/>
  <c r="R170" i="17"/>
  <c r="AA189" i="17"/>
  <c r="AP33" i="17"/>
  <c r="AL110" i="17"/>
  <c r="AJ274" i="17"/>
  <c r="P241" i="17"/>
  <c r="AN164" i="17"/>
  <c r="AL284" i="17"/>
  <c r="AL212" i="17"/>
  <c r="AA171" i="17"/>
  <c r="G156" i="17"/>
  <c r="BA175" i="17"/>
  <c r="Z326" i="17"/>
  <c r="AU329" i="17"/>
  <c r="AG75" i="17"/>
  <c r="AP85" i="17"/>
  <c r="AV299" i="17"/>
  <c r="AL81" i="17"/>
  <c r="M88" i="17"/>
  <c r="AW242" i="17"/>
  <c r="AN188" i="17"/>
  <c r="AZ208" i="17"/>
  <c r="AY56" i="17"/>
  <c r="AX146" i="17"/>
  <c r="AJ237" i="17"/>
  <c r="Z149" i="17"/>
  <c r="AI245" i="17"/>
  <c r="E156" i="17"/>
  <c r="O16" i="17"/>
  <c r="AV196" i="17"/>
  <c r="Z282" i="17"/>
  <c r="AR305" i="17"/>
  <c r="AV342" i="17"/>
  <c r="AU158" i="17"/>
  <c r="AJ171" i="17"/>
  <c r="Y276" i="17"/>
  <c r="AG243" i="17"/>
  <c r="AE21" i="17"/>
  <c r="N327" i="17"/>
  <c r="AN13" i="17"/>
  <c r="I12" i="17"/>
  <c r="AI114" i="17"/>
  <c r="AM176" i="17"/>
  <c r="N281" i="17"/>
  <c r="AS321" i="17"/>
  <c r="Q36" i="17"/>
  <c r="Q335" i="17"/>
  <c r="E314" i="17"/>
  <c r="U258" i="17"/>
  <c r="G74" i="17"/>
  <c r="T341" i="17"/>
  <c r="Y129" i="17"/>
  <c r="AG197" i="17"/>
  <c r="N322" i="17"/>
  <c r="AF239" i="17"/>
  <c r="AL342" i="17"/>
  <c r="V29" i="17"/>
  <c r="AM251" i="17"/>
  <c r="AD223" i="17"/>
  <c r="AX296" i="17"/>
  <c r="AK306" i="17"/>
  <c r="P6" i="17"/>
  <c r="AT84" i="17"/>
  <c r="I292" i="17"/>
  <c r="AD247" i="17"/>
  <c r="AI202" i="17"/>
  <c r="H316" i="17"/>
  <c r="BA172" i="17"/>
  <c r="I236" i="17"/>
  <c r="AP107" i="17"/>
  <c r="S26" i="17"/>
  <c r="AU334" i="17"/>
  <c r="W219" i="17"/>
  <c r="Z82" i="17"/>
  <c r="M64" i="17"/>
  <c r="Y66" i="17"/>
  <c r="AO91" i="17"/>
  <c r="M28" i="17"/>
  <c r="AP120" i="17"/>
  <c r="AG214" i="17"/>
  <c r="D319" i="17"/>
  <c r="AY274" i="17"/>
  <c r="M153" i="17"/>
  <c r="H150" i="17"/>
  <c r="AX231" i="17"/>
  <c r="AK190" i="17"/>
  <c r="AR352" i="17"/>
  <c r="Y65" i="17"/>
  <c r="D201" i="17"/>
  <c r="AW244" i="17"/>
  <c r="AA298" i="17"/>
  <c r="J62" i="17"/>
  <c r="X302" i="17"/>
  <c r="AM287" i="17"/>
  <c r="J329" i="17"/>
  <c r="AR142" i="17"/>
  <c r="S40" i="17"/>
  <c r="AX121" i="17"/>
  <c r="AK305" i="17"/>
  <c r="I42" i="17"/>
  <c r="AN66" i="17"/>
  <c r="T222" i="17"/>
  <c r="D110" i="17"/>
  <c r="AR88" i="17"/>
  <c r="W198" i="17"/>
  <c r="F54" i="17"/>
  <c r="AO24" i="17"/>
  <c r="Z173" i="17"/>
  <c r="F127" i="17"/>
  <c r="I335" i="17"/>
  <c r="AF242" i="17"/>
  <c r="F288" i="17"/>
  <c r="Y69" i="17"/>
  <c r="O264" i="17"/>
  <c r="AJ191" i="17"/>
  <c r="AM196" i="17"/>
  <c r="R100" i="17"/>
  <c r="W159" i="17"/>
  <c r="F101" i="17"/>
  <c r="AY195" i="17"/>
  <c r="G28" i="17"/>
  <c r="H320" i="17"/>
  <c r="K202" i="17"/>
  <c r="Y152" i="17"/>
  <c r="AP248" i="17"/>
  <c r="AI74" i="17"/>
  <c r="AL48" i="17"/>
  <c r="AU42" i="17"/>
  <c r="R164" i="17"/>
  <c r="U36" i="17"/>
  <c r="AZ316" i="17"/>
  <c r="D271" i="17"/>
  <c r="AO67" i="17"/>
  <c r="AX134" i="17"/>
  <c r="AO144" i="17"/>
  <c r="AM133" i="17"/>
  <c r="T101" i="17"/>
  <c r="E152" i="17"/>
  <c r="G225" i="17"/>
  <c r="N39" i="17"/>
  <c r="AT59" i="17"/>
  <c r="AP68" i="17"/>
  <c r="I161" i="17"/>
  <c r="H251" i="17"/>
  <c r="AU177" i="17"/>
  <c r="AO282" i="17"/>
  <c r="P319" i="17"/>
  <c r="AM267" i="17"/>
  <c r="V171" i="17"/>
  <c r="H319" i="17"/>
  <c r="L178" i="17"/>
  <c r="AB85" i="17"/>
  <c r="AP112" i="17"/>
  <c r="AM80" i="17"/>
  <c r="AE22" i="17"/>
  <c r="Y127" i="17"/>
  <c r="AC53" i="17"/>
  <c r="AB120" i="17"/>
  <c r="AV269" i="17"/>
  <c r="O295" i="17"/>
  <c r="AG160" i="17"/>
  <c r="H145" i="17"/>
  <c r="R270" i="17"/>
  <c r="AG164" i="17"/>
  <c r="AG47" i="17"/>
  <c r="Y288" i="17"/>
  <c r="AR94" i="17"/>
  <c r="AH142" i="17"/>
  <c r="AU19" i="17"/>
  <c r="S6" i="17"/>
  <c r="R346" i="17"/>
  <c r="AA179" i="17"/>
  <c r="AY58" i="17"/>
  <c r="X340" i="17"/>
  <c r="X174" i="17"/>
  <c r="J32" i="17"/>
  <c r="AS172" i="17"/>
  <c r="S131" i="17"/>
  <c r="AL124" i="17"/>
  <c r="K222" i="17"/>
  <c r="AA157" i="17"/>
  <c r="T175" i="17"/>
  <c r="AT247" i="17"/>
  <c r="L146" i="17"/>
  <c r="S154" i="17"/>
  <c r="I254" i="17"/>
  <c r="AT192" i="17"/>
  <c r="AJ333" i="17"/>
  <c r="T182" i="17"/>
  <c r="BA346" i="17"/>
  <c r="AY301" i="17"/>
  <c r="AO123" i="17"/>
  <c r="AI69" i="17"/>
  <c r="AO107" i="17"/>
  <c r="E197" i="17"/>
  <c r="AZ59" i="17"/>
  <c r="M4" i="17"/>
  <c r="S330" i="17"/>
  <c r="AM277" i="17"/>
  <c r="H138" i="17"/>
  <c r="U188" i="17"/>
  <c r="AX165" i="17"/>
  <c r="AP137" i="17"/>
  <c r="D186" i="17"/>
  <c r="AM126" i="17"/>
  <c r="AX279" i="17"/>
  <c r="AG135" i="17"/>
  <c r="Z301" i="17"/>
  <c r="E166" i="17"/>
  <c r="AP216" i="17"/>
  <c r="AD14" i="17"/>
  <c r="Y292" i="17"/>
  <c r="L262" i="17"/>
  <c r="AG241" i="17"/>
  <c r="AA87" i="17"/>
  <c r="AY54" i="17"/>
  <c r="S34" i="17"/>
  <c r="AW235" i="17"/>
  <c r="F131" i="17"/>
  <c r="N94" i="17"/>
  <c r="X63" i="17"/>
  <c r="AX183" i="17"/>
  <c r="D228" i="17"/>
  <c r="P212" i="17"/>
  <c r="P315" i="17"/>
  <c r="F299" i="17"/>
  <c r="E88" i="17"/>
  <c r="AC119" i="17"/>
  <c r="Q295" i="17"/>
  <c r="F61" i="17"/>
  <c r="AX127" i="17"/>
  <c r="AG84" i="17"/>
  <c r="AD174" i="17"/>
  <c r="AD343" i="17"/>
  <c r="S161" i="17"/>
  <c r="X320" i="17"/>
  <c r="AN322" i="17"/>
  <c r="AG133" i="17"/>
  <c r="E176" i="17"/>
  <c r="S191" i="17"/>
  <c r="T66" i="17"/>
  <c r="F262" i="17"/>
  <c r="V159" i="17"/>
  <c r="W227" i="17"/>
  <c r="AG196" i="17"/>
  <c r="AA347" i="17"/>
  <c r="AH143" i="17"/>
  <c r="AE54" i="17"/>
  <c r="AI256" i="17"/>
  <c r="P32" i="17"/>
  <c r="AG16" i="17"/>
  <c r="E311" i="17"/>
  <c r="V134" i="17"/>
  <c r="J283" i="17"/>
  <c r="AE290" i="17"/>
  <c r="U16" i="17"/>
  <c r="X65" i="17"/>
  <c r="U91" i="17"/>
  <c r="D325" i="17"/>
  <c r="AA16" i="17"/>
  <c r="AO14" i="17"/>
  <c r="AC26" i="17"/>
  <c r="AA243" i="17"/>
  <c r="AH60" i="17"/>
  <c r="K186" i="17"/>
  <c r="AT233" i="17"/>
  <c r="Q285" i="17"/>
  <c r="AA280" i="17"/>
  <c r="D103" i="17"/>
  <c r="T249" i="17"/>
  <c r="AS252" i="17"/>
  <c r="AA191" i="17"/>
  <c r="U190" i="17"/>
  <c r="Y199" i="17"/>
  <c r="H195" i="17"/>
  <c r="L200" i="17"/>
  <c r="AO154" i="17"/>
  <c r="O301" i="17"/>
  <c r="AM68" i="17"/>
  <c r="Q99" i="17"/>
  <c r="V150" i="17"/>
  <c r="R260" i="17"/>
  <c r="BA206" i="17"/>
  <c r="AP200" i="17"/>
  <c r="BA62" i="17"/>
  <c r="X324" i="17"/>
  <c r="AE285" i="17"/>
  <c r="AD211" i="17"/>
  <c r="AD94" i="17"/>
  <c r="W307" i="17"/>
  <c r="AF30" i="17"/>
  <c r="AC14" i="17"/>
  <c r="AO237" i="17"/>
  <c r="AW299" i="17"/>
  <c r="D212" i="17"/>
  <c r="W315" i="17"/>
  <c r="AG289" i="17"/>
  <c r="P29" i="17"/>
  <c r="M129" i="17"/>
  <c r="R300" i="17"/>
  <c r="AS241" i="17"/>
  <c r="AO108" i="17"/>
  <c r="W312" i="17"/>
  <c r="AR287" i="17"/>
  <c r="AU99" i="17"/>
  <c r="R109" i="17"/>
  <c r="AA294" i="17"/>
  <c r="T118" i="17"/>
  <c r="BA278" i="17"/>
  <c r="AW22" i="17"/>
  <c r="AY85" i="17"/>
  <c r="AV56" i="17"/>
  <c r="AD131" i="17"/>
  <c r="V332" i="17"/>
  <c r="AY298" i="17"/>
  <c r="AI309" i="17"/>
  <c r="D191" i="17"/>
  <c r="G50" i="17"/>
  <c r="AR299" i="17"/>
  <c r="AK191" i="17"/>
  <c r="AU208" i="17"/>
  <c r="AE117" i="17"/>
  <c r="N70" i="17"/>
  <c r="AU154" i="17"/>
  <c r="G256" i="17"/>
  <c r="V113" i="17"/>
  <c r="AF40" i="17"/>
  <c r="F172" i="17"/>
  <c r="AU250" i="17"/>
  <c r="G239" i="17"/>
  <c r="AD127" i="17"/>
  <c r="AY4" i="17"/>
  <c r="M13" i="17"/>
  <c r="AL270" i="17"/>
  <c r="AB138" i="17"/>
  <c r="AI236" i="17"/>
  <c r="AL64" i="17"/>
  <c r="AZ158" i="17"/>
  <c r="AW162" i="17"/>
  <c r="AQ221" i="17"/>
  <c r="AV67" i="17"/>
  <c r="F266" i="17"/>
  <c r="AG202" i="17"/>
  <c r="D73" i="17"/>
  <c r="AB310" i="17"/>
  <c r="R11" i="17"/>
  <c r="AD103" i="17"/>
  <c r="AB88" i="17"/>
  <c r="AN72" i="17"/>
  <c r="D19" i="17"/>
  <c r="AF123" i="17"/>
  <c r="AM299" i="17"/>
  <c r="AD234" i="17"/>
  <c r="Z195" i="17"/>
  <c r="AJ281" i="17"/>
  <c r="AR40" i="17"/>
  <c r="AW153" i="17"/>
  <c r="R183" i="17"/>
  <c r="AV28" i="17"/>
  <c r="Y272" i="17"/>
  <c r="J104" i="17"/>
  <c r="Q131" i="17"/>
  <c r="E245" i="17"/>
  <c r="AH180" i="17"/>
  <c r="AB8" i="17"/>
  <c r="AT302" i="17"/>
  <c r="AY329" i="17"/>
  <c r="N277" i="17"/>
  <c r="AB260" i="17"/>
  <c r="AV173" i="17"/>
  <c r="M284" i="17"/>
  <c r="Y52" i="17"/>
  <c r="Y354" i="17"/>
  <c r="BA290" i="17"/>
  <c r="U317" i="17"/>
  <c r="H97" i="17"/>
  <c r="AW340" i="17"/>
  <c r="AX238" i="17"/>
  <c r="AT230" i="17"/>
  <c r="T89" i="17"/>
  <c r="AB114" i="17"/>
  <c r="F268" i="17"/>
  <c r="AF215" i="17"/>
  <c r="AY323" i="17"/>
  <c r="AI62" i="17"/>
  <c r="K101" i="17"/>
  <c r="S28" i="17"/>
  <c r="AO66" i="17"/>
  <c r="P39" i="17"/>
  <c r="AY109" i="17"/>
  <c r="AA63" i="17"/>
  <c r="F250" i="17"/>
  <c r="AX335" i="17"/>
  <c r="AZ247" i="17"/>
  <c r="S227" i="17"/>
  <c r="R194" i="17"/>
  <c r="F342" i="17"/>
  <c r="AQ121" i="17"/>
  <c r="S31" i="17"/>
  <c r="Z64" i="17"/>
  <c r="L346" i="17"/>
  <c r="L323" i="17"/>
  <c r="U243" i="17"/>
  <c r="W8" i="17"/>
  <c r="T3" i="17"/>
  <c r="AA194" i="17"/>
  <c r="AI133" i="17"/>
  <c r="AI341" i="17"/>
  <c r="R235" i="17"/>
  <c r="AW210" i="17"/>
  <c r="AR274" i="17"/>
  <c r="M238" i="17"/>
  <c r="AE315" i="17"/>
  <c r="AL314" i="17"/>
  <c r="F334" i="17"/>
  <c r="AR341" i="17"/>
  <c r="AW267" i="17"/>
  <c r="R301" i="17"/>
  <c r="AT56" i="17"/>
  <c r="V244" i="17"/>
  <c r="AN155" i="17"/>
  <c r="J268" i="17"/>
  <c r="AN266" i="17"/>
  <c r="F159" i="17"/>
  <c r="P333" i="17"/>
  <c r="AT144" i="17"/>
  <c r="AW280" i="17"/>
  <c r="P295" i="17"/>
  <c r="AW10" i="17"/>
  <c r="BA79" i="17"/>
  <c r="AM257" i="17"/>
  <c r="AG39" i="17"/>
  <c r="AH77" i="17"/>
  <c r="AA67" i="17"/>
  <c r="J34" i="17"/>
  <c r="AK169" i="17"/>
  <c r="AP86" i="17"/>
  <c r="AD182" i="17"/>
  <c r="AX209" i="17"/>
  <c r="G130" i="17"/>
  <c r="Z39" i="17"/>
  <c r="Z52" i="17"/>
  <c r="M53" i="17"/>
  <c r="AN25" i="17"/>
  <c r="AT267" i="17"/>
  <c r="AU59" i="17"/>
  <c r="AQ247" i="17"/>
  <c r="Z127" i="17"/>
  <c r="AY240" i="17"/>
  <c r="AQ5" i="17"/>
  <c r="W78" i="17"/>
  <c r="AF16" i="17"/>
  <c r="AG152" i="17"/>
  <c r="S281" i="17"/>
  <c r="AI339" i="17"/>
  <c r="AT123" i="17"/>
  <c r="AS266" i="17"/>
  <c r="D309" i="17"/>
  <c r="J298" i="17"/>
  <c r="L14" i="17"/>
  <c r="L240" i="17"/>
  <c r="AM188" i="17"/>
  <c r="AW321" i="17"/>
  <c r="AW116" i="17"/>
  <c r="AF260" i="17"/>
  <c r="AX234" i="17"/>
  <c r="G138" i="17"/>
  <c r="Y36" i="17"/>
  <c r="W115" i="17"/>
  <c r="H42" i="17"/>
  <c r="E238" i="17"/>
  <c r="AV346" i="17"/>
  <c r="H50" i="17"/>
  <c r="N316" i="17"/>
  <c r="AZ175" i="17"/>
  <c r="AM98" i="17"/>
  <c r="AL272" i="17"/>
  <c r="AM41" i="17"/>
  <c r="AF44" i="17"/>
  <c r="AO214" i="17"/>
  <c r="E292" i="17"/>
  <c r="P320" i="17"/>
  <c r="E95" i="17"/>
  <c r="AJ114" i="17"/>
  <c r="G296" i="17"/>
  <c r="AI235" i="17"/>
  <c r="AH352" i="17"/>
  <c r="W289" i="17"/>
  <c r="AR17" i="17"/>
  <c r="AS238" i="17"/>
  <c r="Y285" i="17"/>
  <c r="AU339" i="17"/>
  <c r="AA27" i="17"/>
  <c r="AA167" i="17"/>
  <c r="AS115" i="17"/>
  <c r="AS294" i="17"/>
  <c r="N20" i="17"/>
  <c r="AY284" i="17"/>
  <c r="X192" i="17"/>
  <c r="AO321" i="17"/>
  <c r="AR33" i="17"/>
  <c r="I349" i="17"/>
  <c r="AQ158" i="17"/>
  <c r="AF178" i="17"/>
  <c r="AQ238" i="17"/>
  <c r="AN274" i="17"/>
  <c r="R40" i="17"/>
  <c r="I7" i="17"/>
  <c r="AS17" i="17"/>
  <c r="AH281" i="17"/>
  <c r="AD350" i="17"/>
  <c r="V140" i="17"/>
  <c r="S355" i="17"/>
  <c r="AK262" i="17"/>
  <c r="AN310" i="17"/>
  <c r="Y251" i="17"/>
  <c r="AN31" i="17"/>
  <c r="U221" i="17"/>
  <c r="J42" i="17"/>
  <c r="AD71" i="17"/>
  <c r="AF320" i="17"/>
  <c r="AX254" i="17"/>
  <c r="AS101" i="17"/>
  <c r="AN238" i="17"/>
  <c r="T27" i="17"/>
  <c r="AP294" i="17"/>
  <c r="AG55" i="17"/>
  <c r="J296" i="17"/>
  <c r="AH106" i="17"/>
  <c r="J158" i="17"/>
  <c r="AF223" i="17"/>
  <c r="N6" i="17"/>
  <c r="AV310" i="17"/>
  <c r="AC190" i="17"/>
  <c r="R340" i="17"/>
  <c r="AU81" i="17"/>
  <c r="AP310" i="17"/>
  <c r="D168" i="17"/>
  <c r="AI99" i="17"/>
  <c r="Y305" i="17"/>
  <c r="T22" i="17"/>
  <c r="AR121" i="17"/>
  <c r="Y348" i="17"/>
  <c r="AU306" i="17"/>
  <c r="AU101" i="17"/>
  <c r="R130" i="17"/>
  <c r="AL68" i="17"/>
  <c r="L106" i="17"/>
  <c r="R243" i="17"/>
  <c r="AV277" i="17"/>
  <c r="W246" i="17"/>
  <c r="AP97" i="17"/>
  <c r="AT220" i="17"/>
  <c r="AR69" i="17"/>
  <c r="AD104" i="17"/>
  <c r="AL93" i="17"/>
  <c r="AL306" i="17"/>
  <c r="H99" i="17"/>
  <c r="AL234" i="17"/>
  <c r="K353" i="17"/>
  <c r="S228" i="17"/>
  <c r="AZ157" i="17"/>
  <c r="AP212" i="17"/>
  <c r="AB212" i="17"/>
  <c r="AD122" i="17"/>
  <c r="AG37" i="17"/>
  <c r="AA73" i="17"/>
  <c r="AW160" i="17"/>
  <c r="AF171" i="17"/>
  <c r="S106" i="17"/>
  <c r="G46" i="17"/>
  <c r="AF2" i="17"/>
  <c r="V127" i="17"/>
  <c r="AH291" i="17"/>
  <c r="AM118" i="17"/>
  <c r="I259" i="17"/>
  <c r="AA288" i="17"/>
  <c r="I72" i="17"/>
  <c r="F48" i="17"/>
  <c r="E114" i="17"/>
  <c r="AG115" i="17"/>
  <c r="H75" i="17"/>
  <c r="AR311" i="17"/>
  <c r="P43" i="17"/>
  <c r="L230" i="17"/>
  <c r="Z233" i="17"/>
  <c r="U299" i="17"/>
  <c r="AL132" i="17"/>
  <c r="AV103" i="17"/>
  <c r="X251" i="17"/>
  <c r="T192" i="17"/>
  <c r="Y20" i="17"/>
  <c r="AD146" i="17"/>
  <c r="X274" i="17"/>
  <c r="Q146" i="17"/>
  <c r="AD48" i="17"/>
  <c r="W305" i="17"/>
  <c r="AP314" i="17"/>
  <c r="AR255" i="17"/>
  <c r="T316" i="17"/>
  <c r="AW104" i="17"/>
  <c r="Q91" i="17"/>
  <c r="AA324" i="17"/>
  <c r="AE179" i="17"/>
  <c r="AF89" i="17"/>
  <c r="AM73" i="17"/>
  <c r="AT342" i="17"/>
  <c r="AL310" i="17"/>
  <c r="Y211" i="17"/>
  <c r="AZ308" i="17"/>
  <c r="F344" i="17"/>
  <c r="O174" i="17"/>
  <c r="W251" i="17"/>
  <c r="AF226" i="17"/>
  <c r="L319" i="17"/>
  <c r="Z220" i="17"/>
  <c r="S156" i="17"/>
  <c r="BA230" i="17"/>
  <c r="Q353" i="17"/>
  <c r="AH211" i="17"/>
  <c r="AQ106" i="17"/>
  <c r="AO217" i="17"/>
  <c r="AY59" i="17"/>
  <c r="G339" i="17"/>
  <c r="K306" i="17"/>
  <c r="AE63" i="17"/>
  <c r="S222" i="17"/>
  <c r="F12" i="17"/>
  <c r="Y240" i="17"/>
  <c r="AN34" i="17"/>
  <c r="L168" i="17"/>
  <c r="AY152" i="17"/>
  <c r="S72" i="17"/>
  <c r="G314" i="17"/>
  <c r="AM309" i="17"/>
  <c r="M210" i="17"/>
  <c r="AT39" i="17"/>
  <c r="AK171" i="17"/>
  <c r="AN166" i="17"/>
  <c r="AW232" i="17"/>
  <c r="G310" i="17"/>
  <c r="AK126" i="17"/>
  <c r="AJ193" i="17"/>
  <c r="AS216" i="17"/>
  <c r="I149" i="17"/>
  <c r="X152" i="17"/>
  <c r="M57" i="17"/>
  <c r="AQ259" i="17"/>
  <c r="L302" i="17"/>
  <c r="AN44" i="17"/>
  <c r="AC165" i="17"/>
  <c r="AC291" i="17"/>
  <c r="AG121" i="17"/>
  <c r="J305" i="17"/>
  <c r="AD17" i="17"/>
  <c r="AI82" i="17"/>
  <c r="AP298" i="17"/>
  <c r="AY166" i="17"/>
  <c r="AZ201" i="17"/>
  <c r="Y120" i="17"/>
  <c r="AT356" i="17"/>
  <c r="AV71" i="17"/>
  <c r="AM214" i="17"/>
  <c r="AL143" i="17"/>
  <c r="N323" i="17"/>
  <c r="AL261" i="17"/>
  <c r="AF220" i="17"/>
  <c r="AY318" i="17"/>
  <c r="AI205" i="17"/>
  <c r="Z221" i="17"/>
  <c r="AR103" i="17"/>
  <c r="M160" i="17"/>
  <c r="AX52" i="17"/>
  <c r="AO181" i="17"/>
  <c r="AJ198" i="17"/>
  <c r="D155" i="17"/>
  <c r="V299" i="17"/>
  <c r="H120" i="17"/>
  <c r="P204" i="17"/>
  <c r="AQ204" i="17"/>
  <c r="D213" i="17"/>
  <c r="U39" i="17"/>
  <c r="AV29" i="17"/>
  <c r="AI4" i="17"/>
  <c r="H3" i="17"/>
  <c r="AH96" i="17"/>
  <c r="G7" i="17"/>
  <c r="G346" i="17"/>
  <c r="AQ354" i="17"/>
  <c r="AR113" i="17"/>
  <c r="P192" i="17"/>
  <c r="K283" i="17"/>
  <c r="AD255" i="17"/>
  <c r="V68" i="17"/>
  <c r="T263" i="17"/>
  <c r="AS211" i="17"/>
  <c r="I271" i="17"/>
  <c r="AU269" i="17"/>
  <c r="Y250" i="17"/>
  <c r="I83" i="17"/>
  <c r="AQ130" i="17"/>
  <c r="T320" i="17"/>
  <c r="AI289" i="17"/>
  <c r="BA351" i="17"/>
  <c r="AA246" i="17"/>
  <c r="X128" i="17"/>
  <c r="F129" i="17"/>
  <c r="G108" i="17"/>
  <c r="AN18" i="17"/>
  <c r="AH245" i="17"/>
  <c r="Y245" i="17"/>
  <c r="AY95" i="17"/>
  <c r="AD184" i="17"/>
  <c r="P271" i="17"/>
  <c r="J315" i="17"/>
  <c r="U282" i="17"/>
  <c r="H39" i="17"/>
  <c r="AZ53" i="17"/>
  <c r="AL326" i="17"/>
  <c r="L204" i="17"/>
  <c r="X9" i="17"/>
  <c r="AK160" i="17"/>
  <c r="G212" i="17"/>
  <c r="AO210" i="17"/>
  <c r="AA304" i="17"/>
  <c r="AC306" i="17"/>
  <c r="I281" i="17"/>
  <c r="AI186" i="17"/>
  <c r="AP256" i="17"/>
  <c r="W157" i="17"/>
  <c r="AV66" i="17"/>
  <c r="E242" i="17"/>
  <c r="AD69" i="17"/>
  <c r="O323" i="17"/>
  <c r="AT338" i="17"/>
  <c r="J234" i="17"/>
  <c r="T185" i="17"/>
  <c r="BA337" i="17"/>
  <c r="K25" i="17"/>
  <c r="AU54" i="17"/>
  <c r="J284" i="17"/>
  <c r="AF57" i="17"/>
  <c r="E57" i="17"/>
  <c r="AE217" i="17"/>
  <c r="P237" i="17"/>
  <c r="AM225" i="17"/>
  <c r="AR222" i="17"/>
  <c r="U235" i="17"/>
  <c r="AW44" i="17"/>
  <c r="G316" i="17"/>
  <c r="AZ262" i="17"/>
  <c r="AV185" i="17"/>
  <c r="T204" i="17"/>
  <c r="T290" i="17"/>
  <c r="L245" i="17"/>
  <c r="BA279" i="17"/>
  <c r="AD3" i="17"/>
  <c r="AB336" i="17"/>
  <c r="K225" i="17"/>
  <c r="N24" i="17"/>
  <c r="O297" i="17"/>
  <c r="M228" i="17"/>
  <c r="AR87" i="17"/>
  <c r="AL339" i="17"/>
  <c r="AZ46" i="17"/>
  <c r="AO34" i="17"/>
  <c r="AN335" i="17"/>
  <c r="T13" i="17"/>
  <c r="AF245" i="17"/>
  <c r="J126" i="17"/>
  <c r="J264" i="17"/>
  <c r="AT170" i="17"/>
  <c r="AS307" i="17"/>
  <c r="AE314" i="17"/>
  <c r="N149" i="17"/>
  <c r="AJ295" i="17"/>
  <c r="AZ139" i="17"/>
  <c r="W220" i="17"/>
  <c r="AZ268" i="17"/>
  <c r="AF35" i="17"/>
  <c r="O121" i="17"/>
  <c r="AM273" i="17"/>
  <c r="AP265" i="17"/>
  <c r="P303" i="17"/>
  <c r="AN11" i="17"/>
  <c r="O18" i="17"/>
  <c r="H346" i="17"/>
  <c r="V199" i="17"/>
  <c r="AS160" i="17"/>
  <c r="Y238" i="17"/>
  <c r="AF329" i="17"/>
  <c r="F171" i="17"/>
  <c r="AF138" i="17"/>
  <c r="AF271" i="17"/>
  <c r="AT20" i="17"/>
  <c r="AN165" i="17"/>
  <c r="AL32" i="17"/>
  <c r="AZ293" i="17"/>
  <c r="AJ342" i="17"/>
  <c r="AE114" i="17"/>
  <c r="R277" i="17"/>
  <c r="AD61" i="17"/>
  <c r="D33" i="17"/>
  <c r="J40" i="17"/>
  <c r="O118" i="17"/>
  <c r="S128" i="17"/>
  <c r="AT271" i="17"/>
  <c r="AW183" i="17"/>
  <c r="BA176" i="17"/>
  <c r="AF59" i="17"/>
  <c r="AZ17" i="17"/>
  <c r="AP133" i="17"/>
  <c r="AM338" i="17"/>
  <c r="AA15" i="17"/>
  <c r="AP195" i="17"/>
  <c r="W295" i="17"/>
  <c r="AH215" i="17"/>
  <c r="S275" i="17"/>
  <c r="L259" i="17"/>
  <c r="Q166" i="17"/>
  <c r="AI305" i="17"/>
  <c r="P114" i="17"/>
  <c r="J285" i="17"/>
  <c r="AH238" i="17"/>
  <c r="AR180" i="17"/>
  <c r="W214" i="17"/>
  <c r="G180" i="17"/>
  <c r="AH188" i="17"/>
  <c r="O21" i="17"/>
  <c r="AT313" i="17"/>
  <c r="E37" i="17"/>
  <c r="I239" i="17"/>
  <c r="E39" i="17"/>
  <c r="AS148" i="17"/>
  <c r="T153" i="17"/>
  <c r="L107" i="17"/>
  <c r="O332" i="17"/>
  <c r="F249" i="17"/>
  <c r="AV226" i="17"/>
  <c r="N198" i="17"/>
  <c r="AD165" i="17"/>
  <c r="AM102" i="17"/>
  <c r="D18" i="17"/>
  <c r="AA70" i="17"/>
  <c r="K269" i="17"/>
  <c r="H273" i="17"/>
  <c r="AP295" i="17"/>
  <c r="I114" i="17"/>
  <c r="AC72" i="17"/>
  <c r="AS173" i="17"/>
  <c r="AQ327" i="17"/>
  <c r="G250" i="17"/>
  <c r="AZ68" i="17"/>
  <c r="S283" i="17"/>
  <c r="O341" i="17"/>
  <c r="AY252" i="17"/>
  <c r="Z90" i="17"/>
  <c r="U38" i="17"/>
  <c r="E186" i="17"/>
  <c r="AB323" i="17"/>
  <c r="AT282" i="17"/>
  <c r="AO148" i="17"/>
  <c r="AJ52" i="17"/>
  <c r="AH166" i="17"/>
  <c r="AK294" i="17"/>
  <c r="BA334" i="17"/>
  <c r="S290" i="17"/>
  <c r="AN87" i="17"/>
  <c r="F307" i="17"/>
  <c r="P285" i="17"/>
  <c r="AN265" i="17"/>
  <c r="AD340" i="17"/>
  <c r="D224" i="17"/>
  <c r="AF116" i="17"/>
  <c r="AJ113" i="17"/>
  <c r="AC117" i="17"/>
  <c r="AU132" i="17"/>
  <c r="AX49" i="17"/>
  <c r="P217" i="17"/>
  <c r="I140" i="17"/>
  <c r="Z105" i="17"/>
  <c r="AD291" i="17"/>
  <c r="P9" i="17"/>
  <c r="AW76" i="17"/>
  <c r="S338" i="17"/>
  <c r="BA261" i="17"/>
  <c r="AG110" i="17"/>
  <c r="G188" i="17"/>
  <c r="X246" i="17"/>
  <c r="G317" i="17"/>
  <c r="AG336" i="17"/>
  <c r="AJ249" i="17"/>
  <c r="AE78" i="17"/>
  <c r="U21" i="17"/>
  <c r="N288" i="17"/>
  <c r="N128" i="17"/>
  <c r="S192" i="17"/>
  <c r="AD56" i="17"/>
  <c r="U264" i="17"/>
  <c r="AH285" i="17"/>
  <c r="AJ292" i="17"/>
  <c r="AP22" i="17"/>
  <c r="E82" i="17"/>
  <c r="AU245" i="17"/>
  <c r="AE327" i="17"/>
  <c r="N213" i="17"/>
  <c r="AF154" i="17"/>
  <c r="AO277" i="17"/>
  <c r="X219" i="17"/>
  <c r="AQ196" i="17"/>
  <c r="AN282" i="17"/>
  <c r="Q179" i="17"/>
  <c r="AC209" i="17"/>
  <c r="AF77" i="17"/>
  <c r="AS79" i="17"/>
  <c r="R163" i="17"/>
  <c r="D57" i="17"/>
  <c r="AX196" i="17"/>
  <c r="P31" i="17"/>
  <c r="AG260" i="17"/>
  <c r="H153" i="17"/>
  <c r="AP84" i="17"/>
  <c r="AV19" i="17"/>
  <c r="H57" i="17"/>
  <c r="AV23" i="17"/>
  <c r="AV184" i="17"/>
  <c r="AH174" i="17"/>
  <c r="V178" i="17"/>
  <c r="T245" i="17"/>
  <c r="J147" i="17"/>
  <c r="X257" i="17"/>
  <c r="P112" i="17"/>
  <c r="AM22" i="17"/>
  <c r="U345" i="17"/>
  <c r="AQ237" i="17"/>
  <c r="AF314" i="17"/>
  <c r="AD76" i="17"/>
  <c r="T193" i="17"/>
  <c r="Y231" i="17"/>
  <c r="P177" i="17"/>
  <c r="AM55" i="17"/>
  <c r="E221" i="17"/>
  <c r="D17" i="17"/>
  <c r="AQ74" i="17"/>
  <c r="AD276" i="17"/>
  <c r="K75" i="17"/>
  <c r="AW346" i="17"/>
  <c r="AA110" i="17"/>
  <c r="AS47" i="17"/>
  <c r="X299" i="17"/>
  <c r="AH204" i="17"/>
  <c r="V291" i="17"/>
  <c r="AW71" i="17"/>
  <c r="M117" i="17"/>
  <c r="L120" i="17"/>
  <c r="AA284" i="17"/>
  <c r="AU324" i="17"/>
  <c r="AU21" i="17"/>
  <c r="E119" i="17"/>
  <c r="V21" i="17"/>
  <c r="AM6" i="17"/>
  <c r="L210" i="17"/>
  <c r="S7" i="17"/>
  <c r="I210" i="17"/>
  <c r="AQ343" i="17"/>
  <c r="AS67" i="17"/>
  <c r="AN121" i="17"/>
  <c r="I241" i="17"/>
  <c r="BA272" i="17"/>
  <c r="W81" i="17"/>
  <c r="Y201" i="17"/>
  <c r="AN60" i="17"/>
  <c r="AJ88" i="17"/>
  <c r="AA5" i="17"/>
  <c r="AK345" i="17"/>
  <c r="AX336" i="17"/>
  <c r="W44" i="17"/>
  <c r="Q253" i="17"/>
  <c r="AB165" i="17"/>
  <c r="AQ157" i="17"/>
  <c r="AE340" i="17"/>
  <c r="T229" i="17"/>
  <c r="K320" i="17"/>
  <c r="Y35" i="17"/>
  <c r="K35" i="17"/>
  <c r="L312" i="17"/>
  <c r="AW283" i="17"/>
  <c r="AG344" i="17"/>
  <c r="K268" i="17"/>
  <c r="AP38" i="17"/>
  <c r="AX174" i="17"/>
  <c r="AF132" i="17"/>
  <c r="AS52" i="17"/>
  <c r="X77" i="17"/>
  <c r="AN277" i="17"/>
  <c r="U274" i="17"/>
  <c r="AC146" i="17"/>
  <c r="BA96" i="17"/>
  <c r="AB30" i="17"/>
  <c r="X201" i="17"/>
  <c r="AS347" i="17"/>
  <c r="AE199" i="17"/>
  <c r="T36" i="17"/>
  <c r="R89" i="17"/>
  <c r="J25" i="17"/>
  <c r="N265" i="17"/>
  <c r="AQ241" i="17"/>
  <c r="X254" i="17"/>
  <c r="AV108" i="17"/>
  <c r="AF68" i="17"/>
  <c r="W24" i="17"/>
  <c r="D52" i="17"/>
  <c r="I118" i="17"/>
  <c r="L247" i="17"/>
  <c r="AA323" i="17"/>
  <c r="F254" i="17"/>
  <c r="F208" i="17"/>
  <c r="AU327" i="17"/>
  <c r="K113" i="17"/>
  <c r="S252" i="17"/>
  <c r="M348" i="17"/>
  <c r="Y316" i="17"/>
  <c r="BA63" i="17"/>
  <c r="D218" i="17"/>
  <c r="AI129" i="17"/>
  <c r="Y183" i="17"/>
  <c r="N341" i="17"/>
  <c r="J81" i="17"/>
  <c r="AY296" i="17"/>
  <c r="L237" i="17"/>
  <c r="AX218" i="17"/>
  <c r="F100" i="17"/>
  <c r="AK283" i="17"/>
  <c r="AD134" i="17"/>
  <c r="J74" i="17"/>
  <c r="P148" i="17"/>
  <c r="U226" i="17"/>
  <c r="AU346" i="17"/>
  <c r="H45" i="17"/>
  <c r="M313" i="17"/>
  <c r="AW57" i="17"/>
  <c r="H84" i="17"/>
  <c r="AY13" i="17"/>
  <c r="O12" i="17"/>
  <c r="F53" i="17"/>
  <c r="X27" i="17"/>
  <c r="T264" i="17"/>
  <c r="AG333" i="17"/>
  <c r="AX228" i="17"/>
  <c r="T273" i="17"/>
  <c r="AD90" i="17"/>
  <c r="I13" i="17"/>
  <c r="D128" i="17"/>
  <c r="N286" i="17"/>
  <c r="AW34" i="17"/>
  <c r="AL136" i="17"/>
  <c r="R177" i="17"/>
  <c r="AA36" i="17"/>
  <c r="AO309" i="17"/>
  <c r="D194" i="17"/>
  <c r="AX159" i="17"/>
  <c r="AC7" i="17"/>
  <c r="G26" i="17"/>
  <c r="AJ227" i="17"/>
  <c r="D76" i="17"/>
  <c r="AG106" i="17"/>
  <c r="F298" i="17"/>
  <c r="AU217" i="17"/>
  <c r="AQ309" i="17"/>
  <c r="AD105" i="17"/>
  <c r="AO25" i="17"/>
  <c r="AS113" i="17"/>
  <c r="AX349" i="17"/>
  <c r="E192" i="17"/>
  <c r="BA185" i="17"/>
  <c r="AB143" i="17"/>
  <c r="F122" i="17"/>
  <c r="T189" i="17"/>
  <c r="AC18" i="17"/>
  <c r="Q231" i="17"/>
  <c r="O328" i="17"/>
  <c r="S329" i="17"/>
  <c r="AZ173" i="17"/>
  <c r="AJ190" i="17"/>
  <c r="AN351" i="17"/>
  <c r="P169" i="17"/>
  <c r="AS46" i="17"/>
  <c r="AV274" i="17"/>
  <c r="AJ147" i="17"/>
  <c r="AM166" i="17"/>
  <c r="AN285" i="17"/>
  <c r="W288" i="17"/>
  <c r="AI19" i="17"/>
  <c r="N275" i="17"/>
  <c r="AN157" i="17"/>
  <c r="N104" i="17"/>
  <c r="AQ222" i="17"/>
  <c r="AA267" i="17"/>
  <c r="W184" i="17"/>
  <c r="T272" i="17"/>
  <c r="AT272" i="17"/>
  <c r="U89" i="17"/>
  <c r="AH144" i="17"/>
  <c r="E177" i="17"/>
  <c r="AS23" i="17"/>
  <c r="R216" i="17"/>
  <c r="Y338" i="17"/>
  <c r="AH76" i="17"/>
  <c r="AP348" i="17"/>
  <c r="AQ67" i="17"/>
  <c r="AR49" i="17"/>
  <c r="Q348" i="17"/>
  <c r="AX115" i="17"/>
  <c r="AI57" i="17"/>
  <c r="G105" i="17"/>
  <c r="Y243" i="17"/>
  <c r="S339" i="17"/>
  <c r="H349" i="17"/>
  <c r="AP185" i="17"/>
  <c r="E147" i="17"/>
  <c r="AD320" i="17"/>
  <c r="L54" i="17"/>
  <c r="AV295" i="17"/>
  <c r="AM199" i="17"/>
  <c r="AX294" i="17"/>
  <c r="AC244" i="17"/>
  <c r="AC328" i="17"/>
  <c r="S48" i="17"/>
  <c r="H67" i="17"/>
  <c r="I309" i="17"/>
  <c r="J226" i="17"/>
  <c r="AC46" i="17"/>
  <c r="AL265" i="17"/>
  <c r="AM324" i="17"/>
  <c r="AG144" i="17"/>
  <c r="AL34" i="17"/>
  <c r="AD315" i="17"/>
  <c r="I15" i="17"/>
  <c r="AI51" i="17"/>
  <c r="Q66" i="17"/>
  <c r="AP198" i="17"/>
  <c r="AC57" i="17"/>
  <c r="AN214" i="17"/>
  <c r="AF47" i="17"/>
  <c r="AG296" i="17"/>
  <c r="AC286" i="17"/>
  <c r="AR213" i="17"/>
  <c r="V77" i="17"/>
  <c r="S256" i="17"/>
  <c r="M218" i="17"/>
  <c r="J197" i="17"/>
  <c r="K107" i="17"/>
  <c r="U77" i="17"/>
  <c r="AX160" i="17"/>
  <c r="AD283" i="17"/>
  <c r="AP111" i="17"/>
  <c r="AE42" i="17"/>
  <c r="AW197" i="17"/>
  <c r="K337" i="17"/>
  <c r="AO118" i="17"/>
  <c r="AM215" i="17"/>
  <c r="M259" i="17"/>
  <c r="AP342" i="17"/>
  <c r="K348" i="17"/>
  <c r="V268" i="17"/>
  <c r="AF324" i="17"/>
  <c r="W248" i="17"/>
  <c r="AC288" i="17"/>
  <c r="T21" i="17"/>
  <c r="J185" i="17"/>
  <c r="Z81" i="17"/>
  <c r="Y339" i="17"/>
  <c r="AX242" i="17"/>
  <c r="AV158" i="17"/>
  <c r="AM19" i="17"/>
  <c r="L37" i="17"/>
  <c r="AD331" i="17"/>
  <c r="AA295" i="17"/>
  <c r="AW88" i="17"/>
  <c r="AC199" i="17"/>
  <c r="Y39" i="17"/>
  <c r="U326" i="17"/>
  <c r="S127" i="17"/>
  <c r="M264" i="17"/>
  <c r="AB95" i="17"/>
  <c r="I78" i="17"/>
  <c r="AS64" i="17"/>
  <c r="V287" i="17"/>
  <c r="U278" i="17"/>
  <c r="K256" i="17"/>
  <c r="O272" i="17"/>
  <c r="H91" i="17"/>
  <c r="AR91" i="17"/>
  <c r="U279" i="17"/>
  <c r="J314" i="17"/>
  <c r="AD304" i="17"/>
  <c r="M328" i="17"/>
  <c r="T214" i="17"/>
  <c r="O294" i="17"/>
  <c r="Z50" i="17"/>
  <c r="P331" i="17"/>
  <c r="Z192" i="17"/>
  <c r="L19" i="17"/>
  <c r="AQ45" i="17"/>
  <c r="X60" i="17"/>
  <c r="AI348" i="17"/>
  <c r="AU309" i="17"/>
  <c r="AW125" i="17"/>
  <c r="R236" i="17"/>
  <c r="AG151" i="17"/>
  <c r="AR335" i="17"/>
  <c r="AI293" i="17"/>
  <c r="AO206" i="17"/>
  <c r="AN316" i="17"/>
  <c r="V311" i="17"/>
  <c r="AL192" i="17"/>
  <c r="AU138" i="17"/>
  <c r="Z288" i="17"/>
  <c r="M315" i="17"/>
  <c r="AE255" i="17"/>
  <c r="AB115" i="17"/>
  <c r="R49" i="17"/>
  <c r="AR321" i="17"/>
  <c r="AH134" i="17"/>
  <c r="AG33" i="17"/>
  <c r="AV287" i="17"/>
  <c r="AX8" i="17"/>
  <c r="AN82" i="17"/>
  <c r="AO232" i="17"/>
  <c r="AA308" i="17"/>
  <c r="E63" i="17"/>
  <c r="AC213" i="17"/>
  <c r="Y197" i="17"/>
  <c r="AX30" i="17"/>
  <c r="AO44" i="17"/>
  <c r="BA17" i="17"/>
  <c r="AA102" i="17"/>
  <c r="X337" i="17"/>
  <c r="AB54" i="17"/>
  <c r="AR18" i="17"/>
  <c r="U271" i="17"/>
  <c r="P61" i="17"/>
  <c r="J227" i="17"/>
  <c r="AF355" i="17"/>
  <c r="F280" i="17"/>
  <c r="AT38" i="17"/>
  <c r="AS55" i="17"/>
  <c r="AN16" i="17"/>
  <c r="AM314" i="17"/>
  <c r="AH55" i="17"/>
  <c r="AZ350" i="17"/>
  <c r="AO8" i="17"/>
  <c r="AZ311" i="17"/>
  <c r="AR329" i="17"/>
  <c r="AM246" i="17"/>
  <c r="AN45" i="17"/>
  <c r="AQ348" i="17"/>
  <c r="AH317" i="17"/>
  <c r="AB142" i="17"/>
  <c r="AH181" i="17"/>
  <c r="AN53" i="17"/>
  <c r="Q176" i="17"/>
  <c r="AV21" i="17"/>
  <c r="Y269" i="17"/>
  <c r="AL288" i="17"/>
  <c r="M327" i="17"/>
  <c r="V339" i="17"/>
  <c r="AM195" i="17"/>
  <c r="N227" i="17"/>
  <c r="V103" i="17"/>
  <c r="BA13" i="17"/>
  <c r="J117" i="17"/>
  <c r="J35" i="17"/>
  <c r="AV5" i="17"/>
  <c r="E115" i="17"/>
  <c r="W202" i="17"/>
  <c r="X126" i="17"/>
  <c r="AE131" i="17"/>
  <c r="AX34" i="17"/>
  <c r="G9" i="17"/>
  <c r="Z188" i="17"/>
  <c r="X153" i="17"/>
  <c r="Q315" i="17"/>
  <c r="D310" i="17"/>
  <c r="Q210" i="17"/>
  <c r="AV104" i="17"/>
  <c r="AF252" i="17"/>
  <c r="AZ317" i="17"/>
  <c r="AL285" i="17"/>
  <c r="AU82" i="17"/>
  <c r="AM325" i="17"/>
  <c r="AN332" i="17"/>
  <c r="AL159" i="17"/>
  <c r="AS249" i="17"/>
  <c r="S226" i="17"/>
  <c r="H244" i="17"/>
  <c r="E212" i="17"/>
  <c r="K76" i="17"/>
  <c r="AF309" i="17"/>
  <c r="J154" i="17"/>
  <c r="E330" i="17"/>
  <c r="AS312" i="17"/>
  <c r="AT155" i="17"/>
  <c r="H113" i="17"/>
  <c r="O44" i="17"/>
  <c r="AO209" i="17"/>
  <c r="AK277" i="17"/>
  <c r="Z53" i="17"/>
  <c r="I269" i="17"/>
  <c r="Q85" i="17"/>
  <c r="N77" i="17"/>
  <c r="M198" i="17"/>
  <c r="AV334" i="17"/>
  <c r="Z32" i="17"/>
  <c r="AW31" i="17"/>
  <c r="AX85" i="17"/>
  <c r="AE344" i="17"/>
  <c r="AD284" i="17"/>
  <c r="T258" i="17"/>
  <c r="AS30" i="17"/>
  <c r="I195" i="17"/>
  <c r="AL3" i="17"/>
  <c r="AF332" i="17"/>
  <c r="AS333" i="17"/>
  <c r="AL95" i="17"/>
  <c r="AO343" i="17"/>
  <c r="P313" i="17"/>
  <c r="M346" i="17"/>
  <c r="M39" i="17"/>
  <c r="AV247" i="17"/>
  <c r="AO62" i="17"/>
  <c r="AV255" i="17"/>
  <c r="AV285" i="17"/>
  <c r="AA204" i="17"/>
  <c r="W306" i="17"/>
  <c r="H340" i="17"/>
  <c r="AD228" i="17"/>
  <c r="AH209" i="17"/>
  <c r="R294" i="17"/>
  <c r="I242" i="17"/>
  <c r="AT354" i="17"/>
  <c r="AD339" i="17"/>
  <c r="H326" i="17"/>
  <c r="Q282" i="17"/>
  <c r="AA354" i="17"/>
  <c r="Z281" i="17"/>
  <c r="R209" i="17"/>
  <c r="AG157" i="17"/>
  <c r="R25" i="17"/>
  <c r="AD85" i="17"/>
  <c r="O45" i="17"/>
  <c r="AY214" i="17"/>
  <c r="T173" i="17"/>
  <c r="AD213" i="17"/>
  <c r="AT311" i="17"/>
  <c r="E226" i="17"/>
  <c r="AO329" i="17"/>
  <c r="H23" i="17"/>
  <c r="S292" i="17"/>
  <c r="AH151" i="17"/>
  <c r="Q200" i="17"/>
  <c r="AV296" i="17"/>
  <c r="AO50" i="17"/>
  <c r="AP340" i="17"/>
  <c r="AP332" i="17"/>
  <c r="G5" i="17"/>
  <c r="AY297" i="17"/>
  <c r="AK331" i="17"/>
  <c r="AS156" i="17"/>
  <c r="N87" i="17"/>
  <c r="AB156" i="17"/>
  <c r="K304" i="17"/>
  <c r="H252" i="17"/>
  <c r="AJ199" i="17"/>
  <c r="R192" i="17"/>
  <c r="AI86" i="17"/>
  <c r="AF297" i="17"/>
  <c r="AV267" i="17"/>
  <c r="BA190" i="17"/>
  <c r="AS278" i="17"/>
  <c r="D82" i="17"/>
  <c r="AT30" i="17"/>
  <c r="K153" i="17"/>
  <c r="AG236" i="17"/>
  <c r="M340" i="17"/>
  <c r="AJ349" i="17"/>
  <c r="X22" i="17"/>
  <c r="AY170" i="17"/>
  <c r="O210" i="17"/>
  <c r="G334" i="17"/>
  <c r="AQ160" i="17"/>
  <c r="AH98" i="17"/>
  <c r="Q110" i="17"/>
  <c r="N167" i="17"/>
  <c r="Z320" i="17"/>
  <c r="J275" i="17"/>
  <c r="AY153" i="17"/>
  <c r="AX214" i="17"/>
  <c r="V201" i="17"/>
  <c r="I308" i="17"/>
  <c r="AR273" i="17"/>
  <c r="U3" i="17"/>
  <c r="AX262" i="17"/>
  <c r="Y206" i="17"/>
  <c r="AV232" i="17"/>
  <c r="AR59" i="17"/>
  <c r="AR302" i="17"/>
  <c r="AJ135" i="17"/>
  <c r="S60" i="17"/>
  <c r="AX332" i="17"/>
  <c r="H147" i="17"/>
  <c r="H112" i="17"/>
  <c r="AD221" i="17"/>
  <c r="K221" i="17"/>
  <c r="AU46" i="17"/>
  <c r="AI191" i="17"/>
  <c r="AU312" i="17"/>
  <c r="AK20" i="17"/>
  <c r="AH222" i="17"/>
  <c r="P354" i="17"/>
  <c r="AA107" i="17"/>
  <c r="AP223" i="17"/>
  <c r="AY32" i="17"/>
  <c r="Z312" i="17"/>
  <c r="AZ127" i="17"/>
  <c r="S206" i="17"/>
  <c r="AO268" i="17"/>
  <c r="Y260" i="17"/>
  <c r="X162" i="17"/>
  <c r="M267" i="17"/>
  <c r="AK344" i="17"/>
  <c r="D13" i="17"/>
  <c r="AF110" i="17"/>
  <c r="AH308" i="17"/>
  <c r="N192" i="17"/>
  <c r="AY127" i="17"/>
  <c r="AJ44" i="17"/>
  <c r="H85" i="17"/>
  <c r="AS257" i="17"/>
  <c r="U259" i="17"/>
  <c r="AA355" i="17"/>
  <c r="P247" i="17"/>
  <c r="AZ318" i="17"/>
  <c r="AU341" i="17"/>
  <c r="W213" i="17"/>
  <c r="AK231" i="17"/>
  <c r="T269" i="17"/>
  <c r="AG78" i="17"/>
  <c r="Y329" i="17"/>
  <c r="H310" i="17"/>
  <c r="AZ101" i="17"/>
  <c r="AX116" i="17"/>
  <c r="AA55" i="17"/>
  <c r="AH153" i="17"/>
  <c r="AU179" i="17"/>
  <c r="AH320" i="17"/>
  <c r="AG129" i="17"/>
  <c r="AO100" i="17"/>
  <c r="P80" i="17"/>
  <c r="AC320" i="17"/>
  <c r="M54" i="17"/>
  <c r="AD212" i="17"/>
  <c r="AY154" i="17"/>
  <c r="AY155" i="17"/>
  <c r="AM328" i="17"/>
  <c r="L61" i="17"/>
  <c r="AF196" i="17"/>
  <c r="BA318" i="17"/>
  <c r="AE318" i="17"/>
  <c r="P40" i="17"/>
  <c r="K200" i="17"/>
  <c r="G66" i="17"/>
  <c r="AJ351" i="17"/>
  <c r="AU203" i="17"/>
  <c r="E50" i="17"/>
  <c r="AO155" i="17"/>
  <c r="AZ273" i="17"/>
  <c r="BA343" i="17"/>
  <c r="P106" i="17"/>
  <c r="AE144" i="17"/>
  <c r="AS77" i="17"/>
  <c r="AP214" i="17"/>
  <c r="F343" i="17"/>
  <c r="M65" i="17"/>
  <c r="AE170" i="17"/>
  <c r="AB258" i="17"/>
  <c r="J198" i="17"/>
  <c r="AP118" i="17"/>
  <c r="AS152" i="17"/>
  <c r="AM331" i="17"/>
  <c r="AF75" i="17"/>
  <c r="G354" i="17"/>
  <c r="AH314" i="17"/>
  <c r="E347" i="17"/>
  <c r="E149" i="17"/>
  <c r="BA224" i="17"/>
  <c r="AU228" i="17"/>
  <c r="Y300" i="17"/>
  <c r="G299" i="17"/>
  <c r="AN86" i="17"/>
  <c r="AE17" i="17"/>
  <c r="N216" i="17"/>
  <c r="AR308" i="17"/>
  <c r="AK175" i="17"/>
  <c r="Y333" i="17"/>
  <c r="AB100" i="17"/>
  <c r="L212" i="17"/>
  <c r="AX129" i="17"/>
  <c r="AG41" i="17"/>
  <c r="AX267" i="17"/>
  <c r="Q278" i="17"/>
  <c r="AM38" i="17"/>
  <c r="G251" i="17"/>
  <c r="AZ111" i="17"/>
  <c r="AM210" i="17"/>
  <c r="AV139" i="17"/>
  <c r="AY182" i="17"/>
  <c r="AQ59" i="17"/>
  <c r="AE108" i="17"/>
  <c r="M318" i="17"/>
  <c r="W181" i="17"/>
  <c r="AT189" i="17"/>
  <c r="BA321" i="17"/>
  <c r="R314" i="17"/>
  <c r="AG261" i="17"/>
  <c r="AQ33" i="17"/>
  <c r="BA232" i="17"/>
  <c r="D187" i="17"/>
  <c r="U70" i="17"/>
  <c r="U337" i="17"/>
  <c r="Y270" i="17"/>
  <c r="AQ75" i="17"/>
  <c r="AB51" i="17"/>
  <c r="H131" i="17"/>
  <c r="J12" i="17"/>
  <c r="E229" i="17"/>
  <c r="Z335" i="17"/>
  <c r="AD258" i="17"/>
  <c r="O46" i="17"/>
  <c r="T210" i="17"/>
  <c r="AN83" i="17"/>
  <c r="BA143" i="17"/>
  <c r="AU14" i="17"/>
  <c r="AK107" i="17"/>
  <c r="P260" i="17"/>
  <c r="AF134" i="17"/>
  <c r="AO185" i="17"/>
  <c r="AA316" i="17"/>
  <c r="Y53" i="17"/>
  <c r="P297" i="17"/>
  <c r="O232" i="17"/>
  <c r="AP89" i="17"/>
  <c r="J310" i="17"/>
  <c r="Q263" i="17"/>
  <c r="E117" i="17"/>
  <c r="AA309" i="17"/>
  <c r="G336" i="17"/>
  <c r="AN140" i="17"/>
  <c r="D104" i="17"/>
  <c r="AP64" i="17"/>
  <c r="AO47" i="17"/>
  <c r="U287" i="17"/>
  <c r="AL137" i="17"/>
  <c r="AC185" i="17"/>
  <c r="AR241" i="17"/>
  <c r="AY70" i="17"/>
  <c r="L209" i="17"/>
  <c r="M221" i="17"/>
  <c r="T295" i="17"/>
  <c r="AO98" i="17"/>
  <c r="AO173" i="17"/>
  <c r="F285" i="17"/>
  <c r="AM285" i="17"/>
  <c r="AM134" i="17"/>
  <c r="L199" i="17"/>
  <c r="AY134" i="17"/>
  <c r="I108" i="17"/>
  <c r="AC103" i="17"/>
  <c r="AY310" i="17"/>
  <c r="AO306" i="17"/>
  <c r="V252" i="17"/>
  <c r="AT136" i="17"/>
  <c r="T130" i="17"/>
  <c r="AS138" i="17"/>
  <c r="AE38" i="17"/>
  <c r="AQ173" i="17"/>
  <c r="J135" i="17"/>
  <c r="AZ205" i="17"/>
  <c r="AT173" i="17"/>
  <c r="N272" i="17"/>
  <c r="AD107" i="17"/>
  <c r="J184" i="17"/>
  <c r="P298" i="17"/>
  <c r="AB249" i="17"/>
  <c r="I316" i="17"/>
  <c r="AK326" i="17"/>
  <c r="R315" i="17"/>
  <c r="AM11" i="17"/>
  <c r="AU260" i="17"/>
  <c r="Y83" i="17"/>
  <c r="G185" i="17"/>
  <c r="N300" i="17"/>
  <c r="T202" i="17"/>
  <c r="P242" i="17"/>
  <c r="AU61" i="17"/>
  <c r="AG215" i="17"/>
  <c r="AQ80" i="17"/>
  <c r="AT340" i="17"/>
  <c r="D273" i="17"/>
  <c r="AP42" i="17"/>
  <c r="E305" i="17"/>
  <c r="J254" i="17"/>
  <c r="AU181" i="17"/>
  <c r="D249" i="17"/>
  <c r="BA151" i="17"/>
  <c r="P118" i="17"/>
  <c r="AX6" i="17"/>
  <c r="AM201" i="17"/>
  <c r="I173" i="17"/>
  <c r="AG98" i="17"/>
  <c r="W52" i="17"/>
  <c r="BA322" i="17"/>
  <c r="AW21" i="17"/>
  <c r="AT40" i="17"/>
  <c r="G168" i="17"/>
  <c r="AW86" i="17"/>
  <c r="R211" i="17"/>
  <c r="D254" i="17"/>
  <c r="N13" i="17"/>
  <c r="W208" i="17"/>
  <c r="BA289" i="17"/>
  <c r="U162" i="17"/>
  <c r="AU240" i="17"/>
  <c r="AP271" i="17"/>
  <c r="AT43" i="17"/>
  <c r="Q168" i="17"/>
  <c r="M101" i="17"/>
  <c r="Z316" i="17"/>
  <c r="P300" i="17"/>
  <c r="AE306" i="17"/>
  <c r="AK25" i="17"/>
  <c r="AQ303" i="17"/>
  <c r="AR86" i="17"/>
  <c r="V333" i="17"/>
  <c r="O221" i="17"/>
  <c r="AV194" i="17"/>
  <c r="AV329" i="17"/>
  <c r="G267" i="17"/>
  <c r="AZ114" i="17"/>
  <c r="AS191" i="17"/>
  <c r="J270" i="17"/>
  <c r="P345" i="17"/>
  <c r="V255" i="17"/>
  <c r="AN247" i="17"/>
  <c r="BA189" i="17"/>
  <c r="AH175" i="17"/>
  <c r="AU124" i="17"/>
  <c r="Q308" i="17"/>
  <c r="P24" i="17"/>
  <c r="K220" i="17"/>
  <c r="AZ291" i="17"/>
  <c r="AW85" i="17"/>
  <c r="L313" i="17"/>
  <c r="AQ118" i="17"/>
  <c r="S335" i="17"/>
  <c r="I330" i="17"/>
  <c r="AM352" i="17"/>
  <c r="AM269" i="17"/>
  <c r="Q238" i="17"/>
  <c r="AC121" i="17"/>
  <c r="BA341" i="17"/>
  <c r="U62" i="17"/>
  <c r="AD39" i="17"/>
  <c r="AQ43" i="17"/>
  <c r="H224" i="17"/>
  <c r="AN168" i="17"/>
  <c r="AH202" i="17"/>
  <c r="AD112" i="17"/>
  <c r="N297" i="17"/>
  <c r="AZ171" i="17"/>
  <c r="AR195" i="17"/>
  <c r="S18" i="17"/>
  <c r="AN231" i="17"/>
  <c r="I60" i="17"/>
  <c r="AG30" i="17"/>
  <c r="U294" i="17"/>
  <c r="S99" i="17"/>
  <c r="AN223" i="17"/>
  <c r="S97" i="17"/>
  <c r="AD144" i="17"/>
  <c r="AS72" i="17"/>
  <c r="AR251" i="17"/>
  <c r="N219" i="17"/>
  <c r="U81" i="17"/>
  <c r="AF84" i="17"/>
  <c r="AO345" i="17"/>
  <c r="H243" i="17"/>
  <c r="AZ314" i="17"/>
  <c r="AG301" i="17"/>
  <c r="AO51" i="17"/>
  <c r="AT314" i="17"/>
  <c r="J309" i="17"/>
  <c r="W222" i="17"/>
  <c r="N257" i="17"/>
  <c r="AL336" i="17"/>
  <c r="D270" i="17"/>
  <c r="AG341" i="17"/>
  <c r="R135" i="17"/>
  <c r="AX316" i="17"/>
  <c r="U9" i="17"/>
  <c r="R42" i="17"/>
  <c r="AU168" i="17"/>
  <c r="AR109" i="17"/>
  <c r="AY328" i="17"/>
  <c r="AX98" i="17"/>
  <c r="G16" i="17"/>
  <c r="M246" i="17"/>
  <c r="BA154" i="17"/>
  <c r="AK22" i="17"/>
  <c r="AY117" i="17"/>
  <c r="AT22" i="17"/>
  <c r="AS18" i="17"/>
  <c r="E83" i="17"/>
  <c r="AC176" i="17"/>
  <c r="AR301" i="17"/>
  <c r="K21" i="17"/>
  <c r="AR22" i="17"/>
  <c r="S266" i="17"/>
  <c r="I327" i="17"/>
  <c r="AA343" i="17"/>
  <c r="L27" i="17"/>
  <c r="AZ334" i="17"/>
  <c r="I214" i="17"/>
  <c r="AB348" i="17"/>
  <c r="AK318" i="17"/>
  <c r="AA229" i="17"/>
  <c r="AH145" i="17"/>
  <c r="AN327" i="17"/>
  <c r="AL190" i="17"/>
  <c r="G324" i="17"/>
  <c r="W50" i="17"/>
  <c r="AY92" i="17"/>
  <c r="F149" i="17"/>
  <c r="W175" i="17"/>
  <c r="Z177" i="17"/>
  <c r="Q82" i="17"/>
  <c r="T58" i="17"/>
  <c r="AD314" i="17"/>
  <c r="BA340" i="17"/>
  <c r="AR29" i="17"/>
  <c r="P131" i="17"/>
  <c r="AU247" i="17"/>
  <c r="AS48" i="17"/>
  <c r="G90" i="17"/>
  <c r="AR208" i="17"/>
  <c r="U330" i="17"/>
  <c r="AT14" i="17"/>
  <c r="Y167" i="17"/>
  <c r="AU326" i="17"/>
  <c r="AX247" i="17"/>
  <c r="AJ126" i="17"/>
  <c r="AA291" i="17"/>
  <c r="AU65" i="17"/>
  <c r="H192" i="17"/>
  <c r="Z111" i="17"/>
  <c r="BA82" i="17"/>
  <c r="D257" i="17"/>
  <c r="AA177" i="17"/>
  <c r="AT284" i="17"/>
  <c r="U256" i="17"/>
  <c r="F104" i="17"/>
  <c r="AM306" i="17"/>
  <c r="AZ172" i="17"/>
  <c r="X87" i="17"/>
  <c r="T243" i="17"/>
  <c r="AB7" i="17"/>
  <c r="AU130" i="17"/>
  <c r="AD224" i="17"/>
  <c r="W118" i="17"/>
  <c r="AA127" i="17"/>
  <c r="AG195" i="17"/>
  <c r="AS182" i="17"/>
  <c r="AS66" i="17"/>
  <c r="AA74" i="17"/>
  <c r="AU287" i="17"/>
  <c r="N66" i="17"/>
  <c r="AX142" i="17"/>
  <c r="E47" i="17"/>
  <c r="X190" i="17"/>
  <c r="V282" i="17"/>
  <c r="F227" i="17"/>
  <c r="K335" i="17"/>
  <c r="AB40" i="17"/>
  <c r="AK60" i="17"/>
  <c r="AJ27" i="17"/>
  <c r="AQ143" i="17"/>
  <c r="AS250" i="17"/>
  <c r="AJ47" i="17"/>
  <c r="AC40" i="17"/>
  <c r="AB128" i="17"/>
  <c r="U242" i="17"/>
  <c r="M128" i="17"/>
  <c r="N22" i="17"/>
  <c r="AJ14" i="17"/>
  <c r="I136" i="17"/>
  <c r="W299" i="17"/>
  <c r="AJ175" i="17"/>
  <c r="Q162" i="17"/>
  <c r="I86" i="17"/>
  <c r="AJ134" i="17"/>
  <c r="AO11" i="17"/>
  <c r="T317" i="17"/>
  <c r="AF261" i="17"/>
  <c r="F165" i="17"/>
  <c r="AF126" i="17"/>
  <c r="R286" i="17"/>
  <c r="I274" i="17"/>
  <c r="AO72" i="17"/>
  <c r="AS351" i="17"/>
  <c r="H290" i="17"/>
  <c r="AC341" i="17"/>
  <c r="U356" i="17"/>
  <c r="W298" i="17"/>
  <c r="Z258" i="17"/>
  <c r="W272" i="17"/>
  <c r="AC250" i="17"/>
  <c r="K273" i="17"/>
  <c r="AG254" i="17"/>
  <c r="F169" i="17"/>
  <c r="U272" i="17"/>
  <c r="AH86" i="17"/>
  <c r="M7" i="17"/>
  <c r="AP54" i="17"/>
  <c r="AS118" i="17"/>
  <c r="AN154" i="17"/>
  <c r="AM135" i="17"/>
  <c r="X135" i="17"/>
  <c r="AT214" i="17"/>
  <c r="H95" i="17"/>
  <c r="AQ99" i="17"/>
  <c r="AC310" i="17"/>
  <c r="AO245" i="17"/>
  <c r="J106" i="17"/>
  <c r="L198" i="17"/>
  <c r="N139" i="17"/>
  <c r="M97" i="17"/>
  <c r="J155" i="17"/>
  <c r="AW349" i="17"/>
  <c r="Z287" i="17"/>
  <c r="AY353" i="17"/>
  <c r="AT137" i="17"/>
  <c r="AS112" i="17"/>
  <c r="Z92" i="17"/>
  <c r="AO230" i="17"/>
  <c r="O270" i="17"/>
  <c r="AW250" i="17"/>
  <c r="D326" i="17"/>
  <c r="AM123" i="17"/>
  <c r="J100" i="17"/>
  <c r="U141" i="17"/>
  <c r="AU241" i="17"/>
  <c r="AT139" i="17"/>
  <c r="S342" i="17"/>
  <c r="S168" i="17"/>
  <c r="F270" i="17"/>
  <c r="S265" i="17"/>
  <c r="M343" i="17"/>
  <c r="V273" i="17"/>
  <c r="J321" i="17"/>
  <c r="AP333" i="17"/>
  <c r="L13" i="17"/>
  <c r="P257" i="17"/>
  <c r="L328" i="17"/>
  <c r="K118" i="17"/>
  <c r="BA352" i="17"/>
  <c r="P79" i="17"/>
  <c r="T56" i="17"/>
  <c r="AT280" i="17"/>
  <c r="AL237" i="17"/>
  <c r="AR11" i="17"/>
  <c r="AU80" i="17"/>
  <c r="AG62" i="17"/>
  <c r="AJ315" i="17"/>
  <c r="W177" i="17"/>
  <c r="AQ162" i="17"/>
  <c r="AT213" i="17"/>
  <c r="V341" i="17"/>
  <c r="E313" i="17"/>
  <c r="V32" i="17"/>
  <c r="G110" i="17"/>
  <c r="AN174" i="17"/>
  <c r="AA264" i="17"/>
  <c r="AO304" i="17"/>
  <c r="AV75" i="17"/>
  <c r="M84" i="17"/>
  <c r="AE162" i="17"/>
  <c r="AW284" i="17"/>
  <c r="AX257" i="17"/>
  <c r="AL10" i="17"/>
  <c r="AQ296" i="17"/>
  <c r="AQ314" i="17"/>
  <c r="AI322" i="17"/>
  <c r="AC216" i="17"/>
  <c r="AT64" i="17"/>
  <c r="X107" i="17"/>
  <c r="AO335" i="17"/>
  <c r="AQ313" i="17"/>
  <c r="U309" i="17"/>
  <c r="U212" i="17"/>
  <c r="AO145" i="17"/>
  <c r="AM192" i="17"/>
  <c r="AS189" i="17"/>
  <c r="AN177" i="17"/>
  <c r="AR7" i="17"/>
  <c r="AF268" i="17"/>
  <c r="AE66" i="17"/>
  <c r="X102" i="17"/>
  <c r="T292" i="17"/>
  <c r="BA327" i="17"/>
  <c r="AN343" i="17"/>
  <c r="H162" i="17"/>
  <c r="P175" i="17"/>
  <c r="AB32" i="17"/>
  <c r="AA76" i="17"/>
  <c r="P306" i="17"/>
  <c r="Q331" i="17"/>
  <c r="T147" i="17"/>
  <c r="S203" i="17"/>
  <c r="M288" i="17"/>
  <c r="AR48" i="17"/>
  <c r="AY210" i="17"/>
  <c r="V330" i="17"/>
  <c r="I275" i="17"/>
  <c r="M222" i="17"/>
  <c r="D84" i="17"/>
  <c r="AG101" i="17"/>
  <c r="AF336" i="17"/>
  <c r="AO341" i="17"/>
  <c r="AE210" i="17"/>
  <c r="U237" i="17"/>
  <c r="Q7" i="17"/>
  <c r="U239" i="17"/>
  <c r="BA257" i="17"/>
  <c r="BA36" i="17"/>
  <c r="AG74" i="17"/>
  <c r="AV172" i="17"/>
  <c r="L298" i="17"/>
  <c r="J340" i="17"/>
  <c r="BA300" i="17"/>
  <c r="AQ311" i="17"/>
  <c r="AI100" i="17"/>
  <c r="AX40" i="17"/>
  <c r="AI351" i="17"/>
  <c r="AV81" i="17"/>
  <c r="AE30" i="17"/>
  <c r="AQ179" i="17"/>
  <c r="AJ110" i="17"/>
  <c r="D20" i="17"/>
  <c r="E10" i="17"/>
  <c r="AS230" i="17"/>
  <c r="AG314" i="17"/>
  <c r="Z330" i="17"/>
  <c r="N53" i="17"/>
  <c r="AN300" i="17"/>
  <c r="AZ135" i="17"/>
  <c r="D339" i="17"/>
  <c r="AO320" i="17"/>
  <c r="AL247" i="17"/>
  <c r="Q217" i="17"/>
  <c r="F141" i="17"/>
  <c r="S233" i="17"/>
  <c r="AC44" i="17"/>
  <c r="J291" i="17"/>
  <c r="N321" i="17"/>
  <c r="X114" i="17"/>
  <c r="I59" i="17"/>
  <c r="N293" i="17"/>
  <c r="AT258" i="17"/>
  <c r="W180" i="17"/>
  <c r="AX123" i="17"/>
  <c r="AG309" i="17"/>
  <c r="AE346" i="17"/>
  <c r="U168" i="17"/>
  <c r="AD197" i="17"/>
  <c r="M301" i="17"/>
  <c r="AQ46" i="17"/>
  <c r="AY341" i="17"/>
  <c r="J171" i="17"/>
  <c r="M139" i="17"/>
  <c r="E84" i="17"/>
  <c r="R298" i="17"/>
  <c r="D247" i="17"/>
  <c r="P7" i="17"/>
  <c r="AP40" i="17"/>
  <c r="S314" i="17"/>
  <c r="X223" i="17"/>
  <c r="AP173" i="17"/>
  <c r="AH293" i="17"/>
  <c r="AY321" i="17"/>
  <c r="AK129" i="17"/>
  <c r="AX276" i="17"/>
  <c r="AU88" i="17"/>
  <c r="AA335" i="17"/>
  <c r="AE296" i="17"/>
  <c r="AK206" i="17"/>
  <c r="AQ54" i="17"/>
  <c r="N266" i="17"/>
  <c r="AZ71" i="17"/>
  <c r="N36" i="17"/>
  <c r="AB312" i="17"/>
  <c r="W182" i="17"/>
  <c r="I226" i="17"/>
  <c r="AL235" i="17"/>
  <c r="Y221" i="17"/>
  <c r="AU197" i="17"/>
  <c r="AY283" i="17"/>
  <c r="AT196" i="17"/>
  <c r="Q136" i="17"/>
  <c r="AN230" i="17"/>
  <c r="S198" i="17"/>
  <c r="AP282" i="17"/>
  <c r="Q12" i="17"/>
  <c r="AB41" i="17"/>
  <c r="AR331" i="17"/>
  <c r="I31" i="17"/>
  <c r="AK193" i="17"/>
  <c r="AR277" i="17"/>
  <c r="AS248" i="17"/>
  <c r="X100" i="17"/>
  <c r="I53" i="17"/>
  <c r="AN306" i="17"/>
  <c r="F213" i="17"/>
  <c r="AG67" i="17"/>
  <c r="AX72" i="17"/>
  <c r="AV175" i="17"/>
  <c r="AN62" i="17"/>
  <c r="E224" i="17"/>
  <c r="N80" i="17"/>
  <c r="J7" i="17"/>
  <c r="AZ84" i="17"/>
  <c r="AY140" i="17"/>
  <c r="AL13" i="17"/>
  <c r="AN198" i="17"/>
  <c r="D230" i="17"/>
  <c r="AV309" i="17"/>
  <c r="Y226" i="17"/>
  <c r="T323" i="17"/>
  <c r="AD326" i="17"/>
  <c r="AA93" i="17"/>
  <c r="Z145" i="17"/>
  <c r="AT124" i="17"/>
  <c r="AB129" i="17"/>
  <c r="AS132" i="17"/>
  <c r="W14" i="17"/>
  <c r="AF179" i="17"/>
  <c r="D87" i="17"/>
  <c r="J59" i="17"/>
  <c r="AT243" i="17"/>
  <c r="F189" i="17"/>
  <c r="AH173" i="17"/>
  <c r="X98" i="17"/>
  <c r="AU11" i="17"/>
  <c r="BA9" i="17"/>
  <c r="AS166" i="17"/>
  <c r="AI113" i="17"/>
  <c r="W271" i="17"/>
  <c r="I84" i="17"/>
  <c r="Y268" i="17"/>
  <c r="U7" i="17"/>
  <c r="AA129" i="17"/>
  <c r="D301" i="17"/>
  <c r="AV118" i="17"/>
  <c r="Y225" i="17"/>
  <c r="U286" i="17"/>
  <c r="Z130" i="17"/>
  <c r="H314" i="17"/>
  <c r="Y166" i="17"/>
  <c r="AH220" i="17"/>
  <c r="Q232" i="17"/>
  <c r="H236" i="17"/>
  <c r="X218" i="17"/>
  <c r="AU131" i="17"/>
  <c r="AV238" i="17"/>
  <c r="Z69" i="17"/>
  <c r="AF278" i="17"/>
  <c r="N255" i="17"/>
  <c r="AI96" i="17"/>
  <c r="AJ346" i="17"/>
  <c r="K131" i="17"/>
  <c r="G91" i="17"/>
  <c r="I190" i="17"/>
  <c r="X109" i="17"/>
  <c r="AL18" i="17"/>
  <c r="Y233" i="17"/>
  <c r="AB215" i="17"/>
  <c r="AM318" i="17"/>
  <c r="G344" i="17"/>
  <c r="AO213" i="17"/>
  <c r="R195" i="17"/>
  <c r="F209" i="17"/>
  <c r="X212" i="17"/>
  <c r="AJ286" i="17"/>
  <c r="AO220" i="17"/>
  <c r="AD130" i="17"/>
  <c r="Z151" i="17"/>
  <c r="E24" i="17"/>
  <c r="AU336" i="17"/>
  <c r="AW276" i="17"/>
  <c r="AK151" i="17"/>
  <c r="AJ221" i="17"/>
  <c r="AO298" i="17"/>
  <c r="AU160" i="17"/>
  <c r="AK324" i="17"/>
  <c r="Q143" i="17"/>
  <c r="AF316" i="17"/>
  <c r="V344" i="17"/>
  <c r="AY80" i="17"/>
  <c r="AX317" i="17"/>
  <c r="AH340" i="17"/>
  <c r="AZ37" i="17"/>
  <c r="AX132" i="17"/>
  <c r="AD260" i="17"/>
  <c r="AW319" i="17"/>
  <c r="AP206" i="17"/>
  <c r="AR276" i="17"/>
  <c r="F200" i="17"/>
  <c r="X266" i="17"/>
  <c r="AV254" i="17"/>
  <c r="AA317" i="17"/>
  <c r="V170" i="17"/>
  <c r="AA136" i="17"/>
  <c r="G147" i="17"/>
  <c r="AC20" i="17"/>
  <c r="O203" i="17"/>
  <c r="AL287" i="17"/>
  <c r="E349" i="17"/>
  <c r="X243" i="17"/>
  <c r="I91" i="17"/>
  <c r="Q343" i="17"/>
  <c r="T105" i="17"/>
  <c r="AF221" i="17"/>
  <c r="S83" i="17"/>
  <c r="K141" i="17"/>
  <c r="AT81" i="17"/>
  <c r="AT23" i="17"/>
  <c r="Y174" i="17"/>
  <c r="Z344" i="17"/>
  <c r="AG50" i="17"/>
  <c r="J338" i="17"/>
  <c r="E263" i="17"/>
  <c r="I25" i="17"/>
  <c r="AB221" i="17"/>
  <c r="AQ339" i="17"/>
  <c r="L325" i="17"/>
  <c r="AS330" i="17"/>
  <c r="AJ336" i="17"/>
  <c r="AZ218" i="17"/>
  <c r="AY314" i="17"/>
  <c r="BA200" i="17"/>
  <c r="AZ280" i="17"/>
  <c r="AQ107" i="17"/>
  <c r="BA123" i="17"/>
  <c r="Y103" i="17"/>
  <c r="AD334" i="17"/>
  <c r="AW342" i="17"/>
  <c r="AT107" i="17"/>
  <c r="AX4" i="17"/>
  <c r="G214" i="17"/>
  <c r="AB331" i="17"/>
  <c r="S348" i="17"/>
  <c r="AS219" i="17"/>
  <c r="D280" i="17"/>
  <c r="O291" i="17"/>
  <c r="AE60" i="17"/>
  <c r="AV160" i="17"/>
  <c r="AK360" i="17"/>
  <c r="AY191" i="17"/>
  <c r="BA258" i="17"/>
  <c r="H60" i="17"/>
  <c r="AL239" i="17"/>
  <c r="AD166" i="17"/>
  <c r="AA299" i="17"/>
  <c r="N197" i="17"/>
  <c r="V9" i="17"/>
  <c r="F260" i="17"/>
  <c r="AM193" i="17"/>
  <c r="AH72" i="17"/>
  <c r="AG172" i="17"/>
  <c r="AW326" i="17"/>
  <c r="AD162" i="17"/>
  <c r="J337" i="17"/>
  <c r="AK111" i="17"/>
  <c r="AR319" i="17"/>
  <c r="L224" i="17"/>
  <c r="AI306" i="17"/>
  <c r="AL267" i="17"/>
  <c r="AQ182" i="17"/>
  <c r="AL202" i="17"/>
  <c r="D259" i="17"/>
  <c r="BA70" i="17"/>
  <c r="AW338" i="17"/>
  <c r="O317" i="17"/>
  <c r="AW353" i="17"/>
  <c r="Q281" i="17"/>
  <c r="P308" i="17"/>
  <c r="U322" i="17"/>
  <c r="AG248" i="17"/>
  <c r="H312" i="17"/>
  <c r="AJ217" i="17"/>
  <c r="G194" i="17"/>
  <c r="AP70" i="17"/>
  <c r="AW9" i="17"/>
  <c r="AU290" i="17"/>
  <c r="E288" i="17"/>
  <c r="S250" i="17"/>
  <c r="AG320" i="17"/>
  <c r="AM259" i="17"/>
  <c r="X306" i="17"/>
  <c r="AF343" i="17"/>
  <c r="H187" i="17"/>
  <c r="AN15" i="17"/>
  <c r="Y161" i="17"/>
  <c r="D79" i="17"/>
  <c r="Q87" i="17"/>
  <c r="Z274" i="17"/>
  <c r="AG297" i="17"/>
  <c r="AS180" i="17"/>
  <c r="AQ131" i="17"/>
  <c r="AU176" i="17"/>
  <c r="V263" i="17"/>
  <c r="AH345" i="17"/>
  <c r="AR41" i="17"/>
  <c r="AX128" i="17"/>
  <c r="V349" i="17"/>
  <c r="AW159" i="17"/>
  <c r="Q196" i="17"/>
  <c r="S263" i="17"/>
  <c r="W324" i="17"/>
  <c r="AH140" i="17"/>
  <c r="AA86" i="17"/>
  <c r="AJ17" i="17"/>
  <c r="AB355" i="17"/>
  <c r="R310" i="17"/>
  <c r="AS111" i="17"/>
  <c r="F103" i="17"/>
  <c r="AM12" i="17"/>
  <c r="W230" i="17"/>
  <c r="AV279" i="17"/>
  <c r="AY41" i="17"/>
  <c r="N246" i="17"/>
  <c r="T347" i="17"/>
  <c r="U232" i="17"/>
  <c r="AA357" i="17"/>
  <c r="AV305" i="17"/>
  <c r="AI227" i="17"/>
  <c r="AN33" i="17"/>
  <c r="AH335" i="17"/>
  <c r="BA120" i="17"/>
  <c r="BA35" i="17"/>
  <c r="L84" i="17"/>
  <c r="AI295" i="17"/>
  <c r="AM286" i="17"/>
  <c r="AX133" i="17"/>
  <c r="F327" i="17"/>
  <c r="G198" i="17"/>
  <c r="AX222" i="17"/>
  <c r="AV211" i="17"/>
  <c r="AR77" i="17"/>
  <c r="U24" i="17"/>
  <c r="AA212" i="17"/>
  <c r="AU273" i="17"/>
  <c r="AF87" i="17"/>
  <c r="R228" i="17"/>
  <c r="AW279" i="17"/>
  <c r="K95" i="17"/>
  <c r="AO21" i="17"/>
  <c r="AF191" i="17"/>
  <c r="AF267" i="17"/>
  <c r="AW201" i="17"/>
  <c r="AA312" i="17"/>
  <c r="AS25" i="17"/>
  <c r="D253" i="17"/>
  <c r="S316" i="17"/>
  <c r="U115" i="17"/>
  <c r="AA14" i="17"/>
  <c r="M46" i="17"/>
  <c r="AZ39" i="17"/>
  <c r="AG331" i="17"/>
  <c r="Q139" i="17"/>
  <c r="AX266" i="17"/>
  <c r="AM240" i="17"/>
  <c r="I280" i="17"/>
  <c r="AD186" i="17"/>
  <c r="L276" i="17"/>
  <c r="AV26" i="17"/>
  <c r="E230" i="17"/>
  <c r="AL80" i="17"/>
  <c r="K190" i="17"/>
  <c r="AP353" i="17"/>
  <c r="AG305" i="17"/>
  <c r="AS190" i="17"/>
  <c r="AN55" i="17"/>
  <c r="AJ101" i="17"/>
  <c r="AZ137" i="17"/>
  <c r="O254" i="17"/>
  <c r="AF159" i="17"/>
  <c r="BA146" i="17"/>
  <c r="D37" i="17"/>
  <c r="AS315" i="17"/>
  <c r="H283" i="17"/>
  <c r="AD11" i="17"/>
  <c r="F9" i="17"/>
  <c r="AS84" i="17"/>
  <c r="AF281" i="17"/>
  <c r="N282" i="17"/>
  <c r="Z339" i="17"/>
  <c r="Y308" i="17"/>
  <c r="AH26" i="17"/>
  <c r="AB276" i="17"/>
  <c r="AT235" i="17"/>
  <c r="Z118" i="17"/>
  <c r="F241" i="17"/>
  <c r="H354" i="17"/>
  <c r="O196" i="17"/>
  <c r="AF276" i="17"/>
  <c r="AZ202" i="17"/>
  <c r="AJ325" i="17"/>
  <c r="X326" i="17"/>
  <c r="AP114" i="17"/>
  <c r="I93" i="17"/>
  <c r="AW294" i="17"/>
  <c r="K360" i="17"/>
  <c r="V327" i="17"/>
  <c r="V328" i="17"/>
  <c r="AG303" i="17"/>
  <c r="AG252" i="17"/>
  <c r="X3" i="17"/>
  <c r="AX18" i="17"/>
  <c r="M144" i="17"/>
  <c r="F311" i="17"/>
  <c r="AS196" i="17"/>
  <c r="AS204" i="17"/>
  <c r="AW205" i="17"/>
  <c r="U200" i="17"/>
  <c r="AL104" i="17"/>
  <c r="Y266" i="17"/>
  <c r="AA60" i="17"/>
  <c r="AP266" i="17"/>
  <c r="AP44" i="17"/>
  <c r="AU285" i="17"/>
  <c r="H242" i="17"/>
  <c r="Z308" i="17"/>
  <c r="H65" i="17"/>
  <c r="AQ108" i="17"/>
  <c r="AP75" i="17"/>
  <c r="AJ246" i="17"/>
  <c r="BA294" i="17"/>
  <c r="I319" i="17"/>
  <c r="AG312" i="17"/>
  <c r="AL41" i="17"/>
  <c r="X269" i="17"/>
  <c r="Q30" i="17"/>
  <c r="AQ7" i="17"/>
  <c r="I41" i="17"/>
  <c r="AM209" i="17"/>
  <c r="AK102" i="17"/>
  <c r="AK350" i="17"/>
  <c r="O51" i="17"/>
  <c r="AL188" i="17"/>
  <c r="X156" i="17"/>
  <c r="AD329" i="17"/>
  <c r="AC175" i="17"/>
  <c r="AR345" i="17"/>
  <c r="AL293" i="17"/>
  <c r="M15" i="17"/>
  <c r="M293" i="17"/>
  <c r="F49" i="17"/>
  <c r="AW119" i="17"/>
  <c r="AW68" i="17"/>
  <c r="K145" i="17"/>
  <c r="L169" i="17"/>
  <c r="K124" i="17"/>
  <c r="V363" i="17"/>
  <c r="M196" i="17"/>
  <c r="R285" i="17"/>
  <c r="AF169" i="17"/>
  <c r="AE214" i="17"/>
  <c r="AT281" i="17"/>
  <c r="V116" i="17"/>
  <c r="D101" i="17"/>
  <c r="F107" i="17"/>
  <c r="AL172" i="17"/>
  <c r="V41" i="17"/>
  <c r="AK137" i="17"/>
  <c r="AT345" i="17"/>
  <c r="AG85" i="17"/>
  <c r="K229" i="17"/>
  <c r="G284" i="17"/>
  <c r="X256" i="17"/>
  <c r="AJ33" i="17"/>
  <c r="AR275" i="17"/>
  <c r="N3" i="17"/>
  <c r="AK68" i="17"/>
  <c r="AV278" i="17"/>
  <c r="N250" i="17"/>
  <c r="Q142" i="17"/>
  <c r="I344" i="17"/>
  <c r="W344" i="17"/>
  <c r="Y28" i="17"/>
  <c r="AW361" i="17"/>
  <c r="L64" i="17"/>
  <c r="AH333" i="17"/>
  <c r="AB102" i="17"/>
  <c r="AN92" i="17"/>
  <c r="AC158" i="17"/>
  <c r="AT240" i="17"/>
  <c r="AR194" i="17"/>
  <c r="AP220" i="17"/>
  <c r="AX322" i="17"/>
  <c r="I326" i="17"/>
  <c r="G140" i="17"/>
  <c r="O292" i="17"/>
  <c r="O298" i="17"/>
  <c r="AJ241" i="17"/>
  <c r="AF321" i="17"/>
  <c r="U66" i="17"/>
  <c r="AG325" i="17"/>
  <c r="V157" i="17"/>
  <c r="AA158" i="17"/>
  <c r="L42" i="17"/>
  <c r="AG146" i="17"/>
  <c r="K242" i="17"/>
  <c r="V281" i="17"/>
  <c r="W47" i="17"/>
  <c r="AW35" i="17"/>
  <c r="N285" i="17"/>
  <c r="AZ276" i="17"/>
  <c r="AY69" i="17"/>
  <c r="V209" i="17"/>
  <c r="AT9" i="17"/>
  <c r="G292" i="17"/>
  <c r="F222" i="17"/>
  <c r="R249" i="17"/>
  <c r="AG257" i="17"/>
  <c r="I228" i="17"/>
  <c r="AL302" i="17"/>
  <c r="AB257" i="17"/>
  <c r="AA54" i="17"/>
  <c r="L68" i="17"/>
  <c r="K345" i="17"/>
  <c r="AL4" i="17"/>
  <c r="AM301" i="17"/>
  <c r="F64" i="17"/>
  <c r="S234" i="17"/>
  <c r="AD232" i="17"/>
  <c r="AN197" i="17"/>
  <c r="AY84" i="17"/>
  <c r="U291" i="17"/>
  <c r="AK299" i="17"/>
  <c r="I117" i="17"/>
  <c r="E336" i="17"/>
  <c r="AK156" i="17"/>
  <c r="AR146" i="17"/>
  <c r="AP341" i="17"/>
  <c r="J312" i="17"/>
  <c r="U339" i="17"/>
  <c r="Z283" i="17"/>
  <c r="AW181" i="17"/>
  <c r="AT58" i="17"/>
  <c r="E128" i="17"/>
  <c r="J230" i="17"/>
  <c r="R8" i="17"/>
  <c r="AU116" i="17"/>
  <c r="F283" i="17"/>
  <c r="Z67" i="17"/>
  <c r="AO312" i="17"/>
  <c r="AO18" i="17"/>
  <c r="AF289" i="17"/>
  <c r="Y262" i="17"/>
  <c r="K313" i="17"/>
  <c r="AP257" i="17"/>
  <c r="AE307" i="17"/>
  <c r="AY143" i="17"/>
  <c r="Y336" i="17"/>
  <c r="AO16" i="17"/>
  <c r="P312" i="17"/>
  <c r="S197" i="17"/>
  <c r="V316" i="17"/>
  <c r="G342" i="17"/>
  <c r="AW256" i="17"/>
  <c r="AG111" i="17"/>
  <c r="AQ243" i="17"/>
  <c r="R37" i="17"/>
  <c r="AT83" i="17"/>
  <c r="AF12" i="17"/>
  <c r="P154" i="17"/>
  <c r="AO238" i="17"/>
  <c r="AH170" i="17"/>
  <c r="AX42" i="17"/>
  <c r="AK6" i="17"/>
  <c r="S346" i="17"/>
  <c r="BA147" i="17"/>
  <c r="X328" i="17"/>
  <c r="AW200" i="17"/>
  <c r="AV276" i="17"/>
  <c r="S3" i="17"/>
  <c r="M349" i="17"/>
  <c r="E135" i="17"/>
  <c r="AR112" i="17"/>
  <c r="Q81" i="17"/>
  <c r="AJ213" i="17"/>
  <c r="AZ147" i="17"/>
  <c r="I267" i="17"/>
  <c r="AW142" i="17"/>
  <c r="AR309" i="17"/>
  <c r="Y91" i="17"/>
  <c r="AW348" i="17"/>
  <c r="D96" i="17"/>
  <c r="AA209" i="17"/>
  <c r="K324" i="17"/>
  <c r="S43" i="17"/>
  <c r="Z167" i="17"/>
  <c r="AV250" i="17"/>
  <c r="AP56" i="17"/>
  <c r="F160" i="17"/>
  <c r="AO29" i="17"/>
  <c r="AN243" i="17"/>
  <c r="M339" i="17"/>
  <c r="AD149" i="17"/>
  <c r="M185" i="17"/>
  <c r="AN21" i="17"/>
  <c r="AX120" i="17"/>
  <c r="D323" i="17"/>
  <c r="AL120" i="17"/>
  <c r="G258" i="17"/>
  <c r="I48" i="17"/>
  <c r="H339" i="17"/>
  <c r="AF33" i="17"/>
  <c r="U273" i="17"/>
  <c r="D49" i="17"/>
  <c r="K122" i="17"/>
  <c r="AD83" i="17"/>
  <c r="Y264" i="17"/>
  <c r="AI87" i="17"/>
  <c r="G73" i="17"/>
  <c r="AL331" i="17"/>
  <c r="AK179" i="17"/>
  <c r="N349" i="17"/>
  <c r="M252" i="17"/>
  <c r="S88" i="17"/>
  <c r="W286" i="17"/>
  <c r="O245" i="17"/>
  <c r="AR154" i="17"/>
  <c r="AW222" i="17"/>
  <c r="V154" i="17"/>
  <c r="H5" i="17"/>
  <c r="AL299" i="17"/>
  <c r="Q43" i="17"/>
  <c r="AU264" i="17"/>
  <c r="AN281" i="17"/>
  <c r="AK78" i="17"/>
  <c r="AL53" i="17"/>
  <c r="AC181" i="17"/>
  <c r="H250" i="17"/>
  <c r="AI103" i="17"/>
  <c r="H170" i="17"/>
  <c r="Q147" i="17"/>
  <c r="M229" i="17"/>
  <c r="I73" i="17"/>
  <c r="BA78" i="17"/>
  <c r="AN161" i="17"/>
  <c r="Q132" i="17"/>
  <c r="AK245" i="17"/>
  <c r="AR260" i="17"/>
  <c r="AV252" i="17"/>
  <c r="AX145" i="17"/>
  <c r="AQ6" i="17"/>
  <c r="J287" i="17"/>
  <c r="BA288" i="17"/>
  <c r="H164" i="17"/>
  <c r="U304" i="17"/>
  <c r="AX167" i="17"/>
  <c r="AB26" i="17"/>
  <c r="W308" i="17"/>
  <c r="AV59" i="17"/>
  <c r="AA103" i="17"/>
  <c r="AA123" i="17"/>
  <c r="BA155" i="17"/>
  <c r="I312" i="17"/>
  <c r="AK168" i="17"/>
  <c r="AR314" i="17"/>
  <c r="AV88" i="17"/>
  <c r="AY21" i="17"/>
  <c r="AL174" i="17"/>
  <c r="AN105" i="17"/>
  <c r="J318" i="17"/>
  <c r="AR325" i="17"/>
  <c r="M314" i="17"/>
  <c r="T43" i="17"/>
  <c r="AL45" i="17"/>
  <c r="BA195" i="17"/>
  <c r="J157" i="17"/>
  <c r="AQ217" i="17"/>
  <c r="AX171" i="17"/>
  <c r="Z325" i="17"/>
  <c r="AH342" i="17"/>
  <c r="V30" i="17"/>
  <c r="AA331" i="17"/>
  <c r="E70" i="17"/>
  <c r="AR303" i="17"/>
  <c r="AT323" i="17"/>
  <c r="AH32" i="17"/>
  <c r="N345" i="17"/>
  <c r="S264" i="17"/>
  <c r="G51" i="17"/>
  <c r="N319" i="17"/>
  <c r="S308" i="17"/>
  <c r="AY209" i="17"/>
  <c r="P233" i="17"/>
  <c r="AI317" i="17"/>
  <c r="R330" i="17"/>
  <c r="H116" i="17"/>
  <c r="AA305" i="17"/>
  <c r="G23" i="17"/>
  <c r="K297" i="17"/>
  <c r="L82" i="17"/>
  <c r="H106" i="17"/>
  <c r="W169" i="17"/>
  <c r="AF228" i="17"/>
  <c r="AX109" i="17"/>
  <c r="AP71" i="17"/>
  <c r="F303" i="17"/>
  <c r="AV288" i="17"/>
  <c r="AG240" i="17"/>
  <c r="AN41" i="17"/>
  <c r="Y274" i="17"/>
  <c r="AU338" i="17"/>
  <c r="T5" i="17"/>
  <c r="AJ302" i="17"/>
  <c r="AT42" i="17"/>
  <c r="AD330" i="17"/>
  <c r="AQ28" i="17"/>
  <c r="AD346" i="17"/>
  <c r="P235" i="17"/>
  <c r="F336" i="17"/>
  <c r="P45" i="17"/>
  <c r="AR296" i="17"/>
  <c r="M312" i="17"/>
  <c r="X303" i="17"/>
  <c r="H11" i="17"/>
  <c r="AB237" i="17"/>
  <c r="X141" i="17"/>
  <c r="AC231" i="17"/>
  <c r="O240" i="17"/>
  <c r="Q105" i="17"/>
  <c r="L265" i="17"/>
  <c r="H352" i="17"/>
  <c r="AJ255" i="17"/>
  <c r="W71" i="17"/>
  <c r="AK139" i="17"/>
  <c r="AM333" i="17"/>
  <c r="X33" i="17"/>
  <c r="AV213" i="17"/>
  <c r="AF43" i="17"/>
  <c r="AV30" i="17"/>
  <c r="AY282" i="17"/>
  <c r="V175" i="17"/>
  <c r="Y228" i="17"/>
  <c r="O147" i="17"/>
  <c r="T250" i="17"/>
  <c r="G97" i="17"/>
  <c r="AG339" i="17"/>
  <c r="AO297" i="17"/>
  <c r="M179" i="17"/>
  <c r="V139" i="17"/>
  <c r="AT2" i="17"/>
  <c r="AI279" i="17"/>
  <c r="K50" i="17"/>
  <c r="AZ40" i="17"/>
  <c r="AD332" i="17"/>
  <c r="AR66" i="17"/>
  <c r="AO40" i="17"/>
  <c r="AW246" i="17"/>
  <c r="Z8" i="17"/>
  <c r="AR153" i="17"/>
  <c r="AT175" i="17"/>
  <c r="AH260" i="17"/>
  <c r="I105" i="17"/>
  <c r="AM329" i="17"/>
  <c r="N333" i="17"/>
  <c r="J324" i="17"/>
  <c r="V54" i="17"/>
  <c r="AN342" i="17"/>
  <c r="AP51" i="17"/>
  <c r="X7" i="17"/>
  <c r="AN51" i="17"/>
  <c r="T88" i="17"/>
  <c r="H278" i="17"/>
  <c r="AR187" i="17"/>
  <c r="F105" i="17"/>
  <c r="BA239" i="17"/>
  <c r="AX70" i="17"/>
  <c r="V325" i="17"/>
  <c r="AO347" i="17"/>
  <c r="AG44" i="17"/>
  <c r="AH14" i="17"/>
  <c r="S141" i="17"/>
  <c r="AX280" i="17"/>
  <c r="S133" i="17"/>
  <c r="AU207" i="17"/>
  <c r="AI40" i="17"/>
  <c r="U342" i="17"/>
  <c r="P353" i="17"/>
  <c r="AN144" i="17"/>
  <c r="P77" i="17"/>
  <c r="AC249" i="17"/>
  <c r="AB166" i="17"/>
  <c r="AR221" i="17"/>
  <c r="AE91" i="17"/>
  <c r="D336" i="17"/>
  <c r="AI33" i="17"/>
  <c r="AE289" i="17"/>
  <c r="O239" i="17"/>
  <c r="K129" i="17"/>
  <c r="L327" i="17"/>
  <c r="Z46" i="17"/>
  <c r="AZ330" i="17"/>
  <c r="U214" i="17"/>
  <c r="AZ125" i="17"/>
  <c r="AU140" i="17"/>
  <c r="I329" i="17"/>
  <c r="X26" i="17"/>
  <c r="T106" i="17"/>
  <c r="AH334" i="17"/>
  <c r="AR61" i="17"/>
  <c r="AT35" i="17"/>
  <c r="L222" i="17"/>
  <c r="AD328" i="17"/>
  <c r="H212" i="17"/>
  <c r="O238" i="17"/>
  <c r="AL206" i="17"/>
  <c r="U343" i="17"/>
  <c r="P23" i="17"/>
  <c r="AA40" i="17"/>
  <c r="P172" i="17"/>
  <c r="AY223" i="17"/>
  <c r="T346" i="17"/>
  <c r="D335" i="17"/>
  <c r="AF249" i="17"/>
  <c r="AC278" i="17"/>
  <c r="AT129" i="17"/>
  <c r="AY334" i="17"/>
  <c r="AM116" i="17"/>
  <c r="U85" i="17"/>
  <c r="H334" i="17"/>
  <c r="AN203" i="17"/>
  <c r="AL303" i="17"/>
  <c r="AD150" i="17"/>
  <c r="W320" i="17"/>
  <c r="AH261" i="17"/>
  <c r="K279" i="17"/>
  <c r="L333" i="17"/>
  <c r="F27" i="17"/>
  <c r="AZ73" i="17"/>
  <c r="BA46" i="17"/>
  <c r="H275" i="17"/>
  <c r="AX200" i="17"/>
  <c r="AQ170" i="17"/>
  <c r="AL316" i="17"/>
  <c r="BA125" i="17"/>
  <c r="T248" i="17"/>
  <c r="AK97" i="17"/>
  <c r="AJ242" i="17"/>
  <c r="AO135" i="17"/>
  <c r="Y149" i="17"/>
  <c r="AW310" i="17"/>
  <c r="Y84" i="17"/>
  <c r="AU206" i="17"/>
  <c r="AJ272" i="17"/>
  <c r="AY272" i="17"/>
  <c r="AX33" i="17"/>
  <c r="AH46" i="17"/>
  <c r="AV345" i="17"/>
  <c r="AW254" i="17"/>
  <c r="AU330" i="17"/>
  <c r="AH267" i="17"/>
  <c r="AK327" i="17"/>
  <c r="AK99" i="17"/>
  <c r="AM30" i="17"/>
  <c r="AK185" i="17"/>
  <c r="AT152" i="17"/>
  <c r="AD325" i="17"/>
  <c r="S323" i="17"/>
  <c r="D109" i="17"/>
  <c r="AI169" i="17"/>
  <c r="L52" i="17"/>
  <c r="R173" i="17"/>
  <c r="F310" i="17"/>
  <c r="AJ167" i="17"/>
  <c r="J328" i="17"/>
  <c r="R342" i="17"/>
  <c r="AG237" i="17"/>
  <c r="Q255" i="17"/>
  <c r="X142" i="17"/>
  <c r="Y208" i="17"/>
  <c r="AN111" i="17"/>
  <c r="X172" i="17"/>
  <c r="L29" i="17"/>
  <c r="AG259" i="17"/>
  <c r="AV338" i="17"/>
  <c r="AK274" i="17"/>
  <c r="AD18" i="17"/>
  <c r="AI70" i="17"/>
  <c r="G351" i="17"/>
  <c r="X240" i="17"/>
  <c r="AM183" i="17"/>
  <c r="AY33" i="17"/>
  <c r="AL21" i="17"/>
  <c r="AV257" i="17"/>
  <c r="W125" i="17"/>
  <c r="F23" i="17"/>
  <c r="AE257" i="17"/>
  <c r="AS186" i="17"/>
  <c r="AZ349" i="17"/>
  <c r="AT132" i="17"/>
  <c r="AW33" i="17"/>
  <c r="Y275" i="17"/>
  <c r="BA350" i="17"/>
  <c r="AF253" i="17"/>
  <c r="AY336" i="17"/>
  <c r="BA51" i="17"/>
  <c r="AV333" i="17"/>
  <c r="D116" i="17"/>
  <c r="W88" i="17"/>
  <c r="E338" i="17"/>
  <c r="AN136" i="17"/>
  <c r="U102" i="17"/>
  <c r="R248" i="17"/>
  <c r="AT328" i="17"/>
  <c r="AE130" i="17"/>
  <c r="H328" i="17"/>
  <c r="G104" i="17"/>
  <c r="AH329" i="17"/>
  <c r="AN275" i="17"/>
  <c r="AQ282" i="17"/>
  <c r="Y186" i="17"/>
  <c r="AU354" i="17"/>
  <c r="AR252" i="17"/>
  <c r="AO183" i="17"/>
  <c r="AE56" i="17"/>
  <c r="K77" i="17"/>
  <c r="AQ335" i="17"/>
  <c r="V238" i="17"/>
  <c r="AA258" i="17"/>
  <c r="AN347" i="17"/>
  <c r="M357" i="17"/>
  <c r="AK228" i="17"/>
  <c r="AM154" i="17"/>
  <c r="AK336" i="17"/>
  <c r="AO136" i="17"/>
  <c r="U69" i="17"/>
  <c r="AV320" i="17"/>
  <c r="AC168" i="17"/>
  <c r="AG88" i="17"/>
  <c r="AF55" i="17"/>
  <c r="F4" i="17"/>
  <c r="Z296" i="17"/>
  <c r="P198" i="17"/>
  <c r="AY244" i="17"/>
  <c r="AV91" i="17"/>
  <c r="N43" i="17"/>
  <c r="AD229" i="17"/>
  <c r="AL142" i="17"/>
  <c r="AI337" i="17"/>
  <c r="AI286" i="17"/>
  <c r="AO122" i="17"/>
  <c r="AL150" i="17"/>
  <c r="N26" i="17"/>
  <c r="AX225" i="17"/>
  <c r="AD37" i="17"/>
  <c r="AI125" i="17"/>
  <c r="AQ219" i="17"/>
  <c r="AC326" i="17"/>
  <c r="AD196" i="17"/>
  <c r="AG2" i="17"/>
  <c r="AY130" i="17"/>
  <c r="W287" i="17"/>
  <c r="AV106" i="17"/>
  <c r="AZ155" i="17"/>
  <c r="AE236" i="17"/>
  <c r="AQ83" i="17"/>
  <c r="AB189" i="17"/>
  <c r="H291" i="17"/>
  <c r="AP128" i="17"/>
  <c r="L258" i="17"/>
  <c r="AE269" i="17"/>
  <c r="J69" i="17"/>
  <c r="AS193" i="17"/>
  <c r="I282" i="17"/>
  <c r="V36" i="17"/>
  <c r="P166" i="17"/>
  <c r="Z348" i="17"/>
  <c r="AF265" i="17"/>
  <c r="Q228" i="17"/>
  <c r="M287" i="17"/>
  <c r="BA68" i="17"/>
  <c r="AD298" i="17"/>
  <c r="E22" i="17"/>
  <c r="E317" i="17"/>
  <c r="AK132" i="17"/>
  <c r="P301" i="17"/>
  <c r="AC189" i="17"/>
  <c r="AW328" i="17"/>
  <c r="X237" i="17"/>
  <c r="R255" i="17"/>
  <c r="Z189" i="17"/>
  <c r="N356" i="17"/>
  <c r="AD159" i="17"/>
  <c r="AY343" i="17"/>
  <c r="AG10" i="17"/>
  <c r="AE106" i="17"/>
  <c r="AR342" i="17"/>
  <c r="AA234" i="17"/>
  <c r="AP132" i="17"/>
  <c r="T321" i="17"/>
  <c r="AW293" i="17"/>
  <c r="AN139" i="17"/>
  <c r="AB148" i="17"/>
  <c r="F317" i="17"/>
  <c r="X217" i="17"/>
  <c r="S2" i="17"/>
  <c r="AW25" i="17"/>
  <c r="F192" i="17"/>
  <c r="AR140" i="17"/>
  <c r="U119" i="17"/>
  <c r="AG182" i="17"/>
  <c r="AK288" i="17"/>
  <c r="M269" i="17"/>
  <c r="AM205" i="17"/>
  <c r="AV115" i="17"/>
  <c r="BA268" i="17"/>
  <c r="J277" i="17"/>
  <c r="Y216" i="17"/>
  <c r="AD99" i="17"/>
  <c r="P150" i="17"/>
  <c r="M226" i="17"/>
  <c r="AQ289" i="17"/>
  <c r="AK63" i="17"/>
  <c r="AD219" i="17"/>
  <c r="M174" i="17"/>
  <c r="Z215" i="17"/>
  <c r="AY289" i="17"/>
  <c r="BA339" i="17"/>
  <c r="AX311" i="17"/>
  <c r="W309" i="17"/>
  <c r="AH299" i="17"/>
  <c r="W86" i="17"/>
  <c r="O286" i="17"/>
  <c r="AD202" i="17"/>
  <c r="AM87" i="17"/>
  <c r="AV97" i="17"/>
  <c r="AO164" i="17"/>
  <c r="Q208" i="17"/>
  <c r="K136" i="17"/>
  <c r="AB92" i="17"/>
  <c r="X350" i="17"/>
  <c r="N32" i="17"/>
  <c r="O79" i="17"/>
  <c r="AB10" i="17"/>
  <c r="M93" i="17"/>
  <c r="AA277" i="17"/>
  <c r="AW357" i="17"/>
  <c r="AZ329" i="17"/>
  <c r="AN107" i="17"/>
  <c r="Z165" i="17"/>
  <c r="AY16" i="17"/>
  <c r="I212" i="17"/>
  <c r="M90" i="17"/>
  <c r="AG234" i="17"/>
  <c r="AW264" i="17"/>
  <c r="F352" i="17"/>
  <c r="Z352" i="17"/>
  <c r="Q346" i="17"/>
  <c r="P357" i="17"/>
  <c r="AS147" i="17"/>
  <c r="S349" i="17"/>
  <c r="AY256" i="17"/>
  <c r="V243" i="17"/>
  <c r="S112" i="17"/>
  <c r="N60" i="17"/>
  <c r="Y192" i="17"/>
  <c r="AU163" i="17"/>
  <c r="D195" i="17"/>
  <c r="AM124" i="17"/>
  <c r="P180" i="17"/>
  <c r="F330" i="17"/>
  <c r="AJ288" i="17"/>
  <c r="AY327" i="17"/>
  <c r="AE9" i="17"/>
  <c r="AV170" i="17"/>
  <c r="AN324" i="17"/>
  <c r="AH360" i="17"/>
  <c r="AJ128" i="17"/>
  <c r="AL300" i="17"/>
  <c r="W163" i="17"/>
  <c r="AM84" i="17"/>
  <c r="J205" i="17"/>
  <c r="AI257" i="17"/>
  <c r="Z210" i="17"/>
  <c r="AT156" i="17"/>
  <c r="J112" i="17"/>
  <c r="AN268" i="17"/>
  <c r="AT295" i="17"/>
  <c r="V272" i="17"/>
  <c r="I358" i="17"/>
  <c r="L220" i="17"/>
  <c r="P321" i="17"/>
  <c r="AG217" i="17"/>
  <c r="AF303" i="17"/>
  <c r="J348" i="17"/>
  <c r="P28" i="17"/>
  <c r="AZ207" i="17"/>
  <c r="AS74" i="17"/>
  <c r="AT299" i="17"/>
  <c r="U249" i="17"/>
  <c r="AB335" i="17"/>
  <c r="E319" i="17"/>
  <c r="AN52" i="17"/>
  <c r="AG337" i="17"/>
  <c r="J326" i="17"/>
  <c r="AW339" i="17"/>
  <c r="I250" i="17"/>
  <c r="AM27" i="17"/>
  <c r="Q13" i="17"/>
  <c r="AB43" i="17"/>
  <c r="AU321" i="17"/>
  <c r="AW167" i="17"/>
  <c r="AT85" i="17"/>
  <c r="T122" i="17"/>
  <c r="M99" i="17"/>
  <c r="AA169" i="17"/>
  <c r="Q130" i="17"/>
  <c r="AT256" i="17"/>
  <c r="AP14" i="17"/>
  <c r="AL334" i="17"/>
  <c r="AK24" i="17"/>
  <c r="AE251" i="17"/>
  <c r="AH57" i="17"/>
  <c r="AH234" i="17"/>
  <c r="AT257" i="17"/>
  <c r="W162" i="17"/>
  <c r="AM4" i="17"/>
  <c r="D354" i="17"/>
  <c r="U250" i="17"/>
  <c r="AI346" i="17"/>
  <c r="AW236" i="17"/>
  <c r="R258" i="17"/>
  <c r="N51" i="17"/>
  <c r="AJ354" i="17"/>
  <c r="S322" i="17"/>
  <c r="AJ148" i="17"/>
  <c r="T119" i="17"/>
  <c r="AW78" i="17"/>
  <c r="K182" i="17"/>
  <c r="AB80" i="17"/>
  <c r="AP141" i="17"/>
  <c r="D340" i="17"/>
  <c r="AH266" i="17"/>
  <c r="AH310" i="17"/>
  <c r="AJ4" i="17"/>
  <c r="AQ48" i="17"/>
  <c r="U308" i="17"/>
  <c r="Y47" i="17"/>
  <c r="J41" i="17"/>
  <c r="AN337" i="17"/>
  <c r="AU266" i="17"/>
  <c r="AY86" i="17"/>
  <c r="AP36" i="17"/>
  <c r="AO152" i="17"/>
  <c r="AD294" i="17"/>
  <c r="D3" i="17"/>
  <c r="M114" i="17"/>
  <c r="Q262" i="17"/>
  <c r="S302" i="17"/>
  <c r="X17" i="17"/>
  <c r="AX298" i="17"/>
  <c r="AD31" i="17"/>
  <c r="AB311" i="17"/>
  <c r="AG20" i="17"/>
  <c r="AL329" i="17"/>
  <c r="V210" i="17"/>
  <c r="U124" i="17"/>
  <c r="E322" i="17"/>
  <c r="U23" i="17"/>
  <c r="I192" i="17"/>
  <c r="X48" i="17"/>
  <c r="AK23" i="17"/>
  <c r="AP160" i="17"/>
  <c r="AV199" i="17"/>
  <c r="P350" i="17"/>
  <c r="AX182" i="17"/>
  <c r="AC126" i="17"/>
  <c r="AX83" i="17"/>
  <c r="V337" i="17"/>
  <c r="AQ267" i="17"/>
  <c r="V307" i="17"/>
  <c r="U75" i="17"/>
  <c r="BA66" i="17"/>
  <c r="AO300" i="17"/>
  <c r="P309" i="17"/>
  <c r="AQ114" i="17"/>
  <c r="AI208" i="17"/>
  <c r="Q72" i="17"/>
  <c r="X183" i="17"/>
  <c r="K109" i="17"/>
  <c r="H298" i="17"/>
  <c r="W245" i="17"/>
  <c r="AV331" i="17"/>
  <c r="M254" i="17"/>
  <c r="AI210" i="17"/>
  <c r="BA136" i="17"/>
  <c r="H21" i="17"/>
  <c r="F255" i="17"/>
  <c r="W121" i="17"/>
  <c r="AO247" i="17"/>
  <c r="AE167" i="17"/>
  <c r="T349" i="17"/>
  <c r="Y50" i="17"/>
  <c r="J316" i="17"/>
  <c r="J278" i="17"/>
  <c r="I90" i="17"/>
  <c r="AA244" i="17"/>
  <c r="F135" i="17"/>
  <c r="K70" i="17"/>
  <c r="W28" i="17"/>
  <c r="AC36" i="17"/>
  <c r="Q203" i="17"/>
  <c r="AF41" i="17"/>
  <c r="AK230" i="17"/>
  <c r="AQ191" i="17"/>
  <c r="V61" i="17"/>
  <c r="AR211" i="17"/>
  <c r="L51" i="17"/>
  <c r="AK3" i="17"/>
  <c r="AU164" i="17"/>
  <c r="AF234" i="17"/>
  <c r="AH120" i="17"/>
  <c r="J220" i="17"/>
  <c r="AV15" i="17"/>
  <c r="V58" i="17"/>
  <c r="K338" i="17"/>
  <c r="AT351" i="17"/>
  <c r="AR292" i="17"/>
  <c r="X360" i="17"/>
  <c r="AG38" i="17"/>
  <c r="R149" i="17"/>
  <c r="D338" i="17"/>
  <c r="AW350" i="17"/>
  <c r="AE287" i="17"/>
  <c r="N329" i="17"/>
  <c r="AG238" i="17"/>
  <c r="AQ347" i="17"/>
  <c r="AN104" i="17"/>
  <c r="J212" i="17"/>
  <c r="T358" i="17"/>
  <c r="O253" i="17"/>
  <c r="AY352" i="17"/>
  <c r="L355" i="17"/>
  <c r="AG8" i="17"/>
  <c r="AV270" i="17"/>
  <c r="H277" i="17"/>
  <c r="M241" i="17"/>
  <c r="AW58" i="17"/>
  <c r="AB178" i="17"/>
  <c r="AS279" i="17"/>
  <c r="AD13" i="17"/>
  <c r="W259" i="17"/>
  <c r="AV197" i="17"/>
  <c r="E345" i="17"/>
  <c r="Y159" i="17"/>
  <c r="AG118" i="17"/>
  <c r="AK297" i="17"/>
  <c r="P268" i="17"/>
  <c r="AW288" i="17"/>
  <c r="E81" i="17"/>
  <c r="AF347" i="17"/>
  <c r="X186" i="17"/>
  <c r="K57" i="17"/>
  <c r="Y185" i="17"/>
  <c r="AW198" i="17"/>
  <c r="AS291" i="17"/>
  <c r="AG19" i="17"/>
  <c r="AN70" i="17"/>
  <c r="AN352" i="17"/>
  <c r="AA51" i="17"/>
  <c r="Y80" i="17"/>
  <c r="R88" i="17"/>
  <c r="AK177" i="17"/>
  <c r="N303" i="17"/>
  <c r="N222" i="17"/>
  <c r="BA177" i="17"/>
  <c r="AT72" i="17"/>
  <c r="AA319" i="17"/>
  <c r="AA168" i="17"/>
  <c r="D234" i="17"/>
  <c r="AQ104" i="17"/>
  <c r="AC346" i="17"/>
  <c r="AJ28" i="17"/>
  <c r="AO286" i="17"/>
  <c r="V131" i="17"/>
  <c r="X343" i="17"/>
  <c r="AZ337" i="17"/>
  <c r="L241" i="17"/>
  <c r="AM76" i="17"/>
  <c r="W58" i="17"/>
  <c r="AO13" i="17"/>
  <c r="V4" i="17"/>
  <c r="AT29" i="17"/>
  <c r="AQ189" i="17"/>
  <c r="Y307" i="17"/>
  <c r="U262" i="17"/>
  <c r="AG176" i="17"/>
  <c r="BA338" i="17"/>
  <c r="AU17" i="17"/>
  <c r="AV210" i="17"/>
  <c r="P136" i="17"/>
  <c r="AB281" i="17"/>
  <c r="O86" i="17"/>
  <c r="AN289" i="17"/>
  <c r="AD170" i="17"/>
  <c r="AK240" i="17"/>
  <c r="AF109" i="17"/>
  <c r="I121" i="17"/>
  <c r="R226" i="17"/>
  <c r="AH156" i="17"/>
  <c r="AL175" i="17"/>
  <c r="AC342" i="17"/>
  <c r="M243" i="17"/>
  <c r="Y321" i="17"/>
  <c r="H279" i="17"/>
  <c r="N335" i="17"/>
  <c r="D163" i="17"/>
  <c r="X286" i="17"/>
  <c r="AA348" i="17"/>
  <c r="N96" i="17"/>
  <c r="AS5" i="17"/>
  <c r="AX243" i="17"/>
  <c r="AG280" i="17"/>
  <c r="S91" i="17"/>
  <c r="AO157" i="17"/>
  <c r="AJ293" i="17"/>
  <c r="N18" i="17"/>
  <c r="M273" i="17"/>
  <c r="AF275" i="17"/>
  <c r="U340" i="17"/>
  <c r="P339" i="17"/>
  <c r="Z272" i="17"/>
  <c r="L58" i="17"/>
  <c r="AH338" i="17"/>
  <c r="AE187" i="17"/>
  <c r="J186" i="17"/>
  <c r="U203" i="17"/>
  <c r="AX93" i="17"/>
  <c r="AU304" i="17"/>
  <c r="Q314" i="17"/>
  <c r="AE192" i="17"/>
  <c r="AG113" i="17"/>
  <c r="AA273" i="17"/>
  <c r="G358" i="17"/>
  <c r="AL51" i="17"/>
  <c r="D236" i="17"/>
  <c r="T215" i="17"/>
  <c r="AA337" i="17"/>
  <c r="AT309" i="17"/>
  <c r="H61" i="17"/>
  <c r="AE230" i="17"/>
  <c r="AF350" i="17"/>
  <c r="E272" i="17"/>
  <c r="F300" i="17"/>
  <c r="D80" i="17"/>
  <c r="AZ7" i="17"/>
  <c r="AS247" i="17"/>
  <c r="AB300" i="17"/>
  <c r="AK47" i="17"/>
  <c r="J240" i="17"/>
  <c r="I279" i="17"/>
  <c r="AT120" i="17"/>
  <c r="M355" i="17"/>
  <c r="Z164" i="17"/>
  <c r="L324" i="17"/>
  <c r="X221" i="17"/>
  <c r="AL244" i="17"/>
  <c r="AM184" i="17"/>
  <c r="K198" i="17"/>
  <c r="AI141" i="17"/>
  <c r="AJ13" i="17"/>
  <c r="AE191" i="17"/>
  <c r="AW98" i="17"/>
  <c r="G149" i="17"/>
  <c r="J146" i="17"/>
  <c r="X166" i="17"/>
  <c r="R299" i="17"/>
  <c r="AN249" i="17"/>
  <c r="AE234" i="17"/>
  <c r="AC12" i="17"/>
  <c r="AB121" i="17"/>
  <c r="AQ349" i="17"/>
  <c r="AQ285" i="17"/>
  <c r="AT186" i="17"/>
  <c r="K209" i="17"/>
  <c r="AE305" i="17"/>
  <c r="D285" i="17"/>
  <c r="Y212" i="17"/>
  <c r="AE294" i="17"/>
  <c r="AM143" i="17"/>
  <c r="J136" i="17"/>
  <c r="E42" i="17"/>
  <c r="T41" i="17"/>
  <c r="W229" i="17"/>
  <c r="AM236" i="17"/>
  <c r="AV119" i="17"/>
  <c r="Z158" i="17"/>
  <c r="W302" i="17"/>
  <c r="M290" i="17"/>
  <c r="AF150" i="17"/>
  <c r="AM29" i="17"/>
  <c r="X242" i="17"/>
  <c r="T128" i="17"/>
  <c r="AS198" i="17"/>
  <c r="G237" i="17"/>
  <c r="R316" i="17"/>
  <c r="AI226" i="17"/>
  <c r="M108" i="17"/>
  <c r="Y237" i="17"/>
  <c r="V215" i="17"/>
  <c r="AY36" i="17"/>
  <c r="I270" i="17"/>
  <c r="J327" i="17"/>
  <c r="AB233" i="17"/>
  <c r="AX241" i="17"/>
  <c r="L205" i="17"/>
  <c r="AZ282" i="17"/>
  <c r="AE95" i="17"/>
  <c r="AS346" i="17"/>
  <c r="AV339" i="17"/>
  <c r="AJ2" i="17"/>
  <c r="U134" i="17"/>
  <c r="AA172" i="17"/>
  <c r="AG306" i="17"/>
  <c r="Q326" i="17"/>
  <c r="T343" i="17"/>
  <c r="AQ341" i="17"/>
  <c r="AL323" i="17"/>
  <c r="AN314" i="17"/>
  <c r="AO240" i="17"/>
  <c r="D41" i="17"/>
  <c r="AK220" i="17"/>
  <c r="AW241" i="17"/>
  <c r="AJ287" i="17"/>
  <c r="AR280" i="17"/>
  <c r="AC77" i="17"/>
  <c r="AN290" i="17"/>
  <c r="AM312" i="17"/>
  <c r="AN43" i="17"/>
  <c r="Z16" i="17"/>
  <c r="BA7" i="17"/>
  <c r="AG319" i="17"/>
  <c r="AB223" i="17"/>
  <c r="S13" i="17"/>
  <c r="AA195" i="17"/>
  <c r="G289" i="17"/>
  <c r="AH272" i="17"/>
  <c r="D177" i="17"/>
  <c r="AR284" i="17"/>
  <c r="H182" i="17"/>
  <c r="T247" i="17"/>
  <c r="AX50" i="17"/>
  <c r="AX350" i="17"/>
  <c r="Y55" i="17"/>
  <c r="AH325" i="17"/>
  <c r="AW351" i="17"/>
  <c r="AX323" i="17"/>
  <c r="AZ325" i="17"/>
  <c r="U82" i="17"/>
  <c r="AU352" i="17"/>
  <c r="N90" i="17"/>
  <c r="P135" i="17"/>
  <c r="K181" i="17"/>
  <c r="S71" i="17"/>
  <c r="AU89" i="17"/>
  <c r="AJ301" i="17"/>
  <c r="AJ82" i="17"/>
  <c r="AX324" i="17"/>
  <c r="AA350" i="17"/>
  <c r="O313" i="17"/>
  <c r="AR60" i="17"/>
  <c r="Z291" i="17"/>
  <c r="W275" i="17"/>
  <c r="AN339" i="17"/>
  <c r="K87" i="17"/>
  <c r="M263" i="17"/>
  <c r="AN333" i="17"/>
  <c r="BA314" i="17"/>
  <c r="P56" i="17"/>
  <c r="O269" i="17"/>
  <c r="AE293" i="17"/>
  <c r="AJ283" i="17"/>
  <c r="H257" i="17"/>
  <c r="Q199" i="17"/>
  <c r="X52" i="17"/>
  <c r="AU86" i="17"/>
  <c r="AC270" i="17"/>
  <c r="AZ204" i="17"/>
  <c r="K168" i="17"/>
  <c r="X356" i="17"/>
  <c r="AK218" i="17"/>
  <c r="N122" i="17"/>
  <c r="V242" i="17"/>
  <c r="W149" i="17"/>
  <c r="R67" i="17"/>
  <c r="AC200" i="17"/>
  <c r="AI308" i="17"/>
  <c r="AZ99" i="17"/>
  <c r="AM288" i="17"/>
  <c r="Q300" i="17"/>
  <c r="AM307" i="17"/>
  <c r="AG346" i="17"/>
  <c r="AR98" i="17"/>
  <c r="AC81" i="17"/>
  <c r="Z219" i="17"/>
  <c r="AF315" i="17"/>
  <c r="AX302" i="17"/>
  <c r="AE119" i="17"/>
  <c r="AI296" i="17"/>
  <c r="AC259" i="17"/>
  <c r="BA263" i="17"/>
  <c r="H114" i="17"/>
  <c r="AT321" i="17"/>
  <c r="E269" i="17"/>
  <c r="AO354" i="17"/>
  <c r="AG351" i="17"/>
  <c r="AL70" i="17"/>
  <c r="G190" i="17"/>
  <c r="X336" i="17"/>
  <c r="AC148" i="17"/>
  <c r="N47" i="17"/>
  <c r="BA107" i="17"/>
  <c r="AS344" i="17"/>
  <c r="N253" i="17"/>
  <c r="AY43" i="17"/>
  <c r="W77" i="17"/>
  <c r="AU215" i="17"/>
  <c r="AO315" i="17"/>
  <c r="U201" i="17"/>
  <c r="AY266" i="17"/>
  <c r="AJ299" i="17"/>
  <c r="AJ359" i="17"/>
  <c r="O173" i="17"/>
  <c r="X71" i="17"/>
  <c r="U46" i="17"/>
  <c r="Z293" i="17"/>
  <c r="AS100" i="17"/>
  <c r="AE126" i="17"/>
  <c r="X296" i="17"/>
  <c r="V129" i="17"/>
  <c r="AF146" i="17"/>
  <c r="AZ271" i="17"/>
  <c r="T239" i="17"/>
  <c r="AT343" i="17"/>
  <c r="R297" i="17"/>
  <c r="AT353" i="17"/>
  <c r="R154" i="17"/>
  <c r="O64" i="17"/>
  <c r="N41" i="17"/>
  <c r="R359" i="17"/>
  <c r="AC98" i="17"/>
  <c r="AR358" i="17"/>
  <c r="Z161" i="17"/>
  <c r="AX198" i="17"/>
  <c r="AW145" i="17"/>
  <c r="Y328" i="17"/>
  <c r="T351" i="17"/>
  <c r="AU308" i="17"/>
  <c r="G326" i="17"/>
  <c r="AE336" i="17"/>
  <c r="AH132" i="17"/>
  <c r="AV132" i="17"/>
  <c r="AG270" i="17"/>
  <c r="M323" i="17"/>
  <c r="AR107" i="17"/>
  <c r="G325" i="17"/>
  <c r="O260" i="17"/>
  <c r="AE76" i="17"/>
  <c r="AC308" i="17"/>
  <c r="AN109" i="17"/>
  <c r="AV284" i="17"/>
  <c r="T325" i="17"/>
  <c r="AJ22" i="17"/>
  <c r="AW190" i="17"/>
  <c r="T287" i="17"/>
  <c r="AA249" i="17"/>
  <c r="I328" i="17"/>
  <c r="AP267" i="17"/>
  <c r="AQ336" i="17"/>
  <c r="F215" i="17"/>
  <c r="R200" i="17"/>
  <c r="Y295" i="17"/>
  <c r="AY108" i="17"/>
  <c r="AS310" i="17"/>
  <c r="AK203" i="17"/>
  <c r="J60" i="17"/>
  <c r="E29" i="17"/>
  <c r="AD49" i="17"/>
  <c r="BA320" i="17"/>
  <c r="AP69" i="17"/>
  <c r="S94" i="17"/>
  <c r="K355" i="17"/>
  <c r="AO130" i="17"/>
  <c r="F173" i="17"/>
  <c r="V323" i="17"/>
  <c r="M16" i="17"/>
  <c r="P216" i="17"/>
  <c r="AB96" i="17"/>
  <c r="AV78" i="17"/>
  <c r="AJ357" i="17"/>
  <c r="D350" i="17"/>
  <c r="AG353" i="17"/>
  <c r="AS92" i="17"/>
  <c r="N305" i="17"/>
  <c r="AS227" i="17"/>
  <c r="AO317" i="17"/>
  <c r="S305" i="17"/>
  <c r="AB327" i="17"/>
  <c r="Z319" i="17"/>
  <c r="AD111" i="17"/>
  <c r="M25" i="17"/>
  <c r="M361" i="17"/>
  <c r="AO296" i="17"/>
  <c r="P232" i="17"/>
  <c r="Q360" i="17"/>
  <c r="AK256" i="17"/>
  <c r="AD64" i="17"/>
  <c r="K40" i="17"/>
  <c r="AC344" i="17"/>
  <c r="AM339" i="17"/>
  <c r="J66" i="17"/>
  <c r="M207" i="17"/>
  <c r="AK338" i="17"/>
  <c r="AN221" i="17"/>
  <c r="O187" i="17"/>
  <c r="N306" i="17"/>
  <c r="AP209" i="17"/>
  <c r="AZ152" i="17"/>
  <c r="AI37" i="17"/>
  <c r="S210" i="17"/>
  <c r="T315" i="17"/>
  <c r="K149" i="17"/>
  <c r="AA306" i="17"/>
  <c r="P343" i="17"/>
  <c r="AS322" i="17"/>
  <c r="AT122" i="17"/>
  <c r="AW52" i="17"/>
  <c r="U247" i="17"/>
  <c r="AT339" i="17"/>
  <c r="L295" i="17"/>
  <c r="F341" i="17"/>
  <c r="AM258" i="17"/>
  <c r="AU91" i="17"/>
  <c r="AB45" i="17"/>
  <c r="Q298" i="17"/>
  <c r="O104" i="17"/>
  <c r="V206" i="17"/>
  <c r="AS143" i="17"/>
  <c r="AF237" i="17"/>
  <c r="AW287" i="17"/>
  <c r="AQ92" i="17"/>
  <c r="AE271" i="17"/>
  <c r="AP88" i="17"/>
  <c r="AO294" i="17"/>
  <c r="AS323" i="17"/>
  <c r="D40" i="17"/>
  <c r="AA271" i="17"/>
  <c r="AQ215" i="17"/>
  <c r="AP66" i="17"/>
  <c r="AZ9" i="17"/>
  <c r="U213" i="17"/>
  <c r="BA106" i="17"/>
  <c r="AC215" i="17"/>
  <c r="AQ266" i="17"/>
  <c r="E278" i="17"/>
  <c r="AR181" i="17"/>
  <c r="V39" i="17"/>
  <c r="AR353" i="17"/>
  <c r="G111" i="17"/>
  <c r="S201" i="17"/>
  <c r="W173" i="17"/>
  <c r="X159" i="17"/>
  <c r="F306" i="17"/>
  <c r="V357" i="17"/>
  <c r="X270" i="17"/>
  <c r="Y351" i="17"/>
  <c r="AV272" i="17"/>
  <c r="AZ194" i="17"/>
  <c r="AQ321" i="17"/>
  <c r="J78" i="17"/>
  <c r="Y48" i="17"/>
  <c r="Q194" i="17"/>
  <c r="AF302" i="17"/>
  <c r="AI140" i="17"/>
  <c r="G353" i="17"/>
  <c r="O166" i="17"/>
  <c r="D164" i="17"/>
  <c r="J113" i="17"/>
  <c r="M249" i="17"/>
  <c r="AU191" i="17"/>
  <c r="AH301" i="17"/>
  <c r="N5" i="17"/>
  <c r="AA358" i="17"/>
  <c r="V279" i="17"/>
  <c r="AD337" i="17"/>
  <c r="AM145" i="17"/>
  <c r="AZ237" i="17"/>
  <c r="AD345" i="17"/>
  <c r="AF352" i="17"/>
  <c r="AD327" i="17"/>
  <c r="M107" i="17"/>
  <c r="AE136" i="17"/>
  <c r="AW233" i="17"/>
  <c r="U145" i="17"/>
  <c r="X297" i="17"/>
  <c r="AS269" i="17"/>
  <c r="AJ222" i="17"/>
  <c r="T149" i="17"/>
  <c r="X359" i="17"/>
  <c r="AI55" i="17"/>
  <c r="AI153" i="17"/>
  <c r="S298" i="17"/>
  <c r="AG235" i="17"/>
  <c r="U277" i="17"/>
  <c r="AD282" i="17"/>
  <c r="I305" i="17"/>
  <c r="S272" i="17"/>
  <c r="F357" i="17"/>
  <c r="W176" i="17"/>
  <c r="K163" i="17"/>
  <c r="L217" i="17"/>
  <c r="N326" i="17"/>
  <c r="AC360" i="17"/>
  <c r="D151" i="17"/>
  <c r="AY24" i="17"/>
  <c r="E304" i="17"/>
  <c r="AW188" i="17"/>
  <c r="Q51" i="17"/>
  <c r="AU291" i="17"/>
  <c r="T334" i="17"/>
  <c r="J2" i="17"/>
  <c r="AH100" i="17"/>
  <c r="AK353" i="17"/>
  <c r="J90" i="17"/>
  <c r="V324" i="17"/>
  <c r="AT71" i="17"/>
  <c r="AT360" i="17"/>
  <c r="L85" i="17"/>
  <c r="AJ45" i="17"/>
  <c r="AZ266" i="17"/>
  <c r="AM69" i="17"/>
  <c r="AP170" i="17"/>
  <c r="AP245" i="17"/>
  <c r="V161" i="17"/>
  <c r="L353" i="17"/>
  <c r="P140" i="17"/>
  <c r="P214" i="17"/>
  <c r="AO172" i="17"/>
  <c r="AN162" i="17"/>
  <c r="G215" i="17"/>
  <c r="AF304" i="17"/>
  <c r="U360" i="17"/>
  <c r="AC323" i="17"/>
  <c r="AP148" i="17"/>
  <c r="AQ329" i="17"/>
  <c r="O287" i="17"/>
  <c r="W294" i="17"/>
  <c r="E14" i="17"/>
  <c r="AI27" i="17"/>
  <c r="AV308" i="17"/>
  <c r="O322" i="17"/>
  <c r="AS232" i="17"/>
  <c r="G224" i="17"/>
  <c r="E53" i="17"/>
  <c r="AK339" i="17"/>
  <c r="AO264" i="17"/>
  <c r="R267" i="17"/>
  <c r="AT215" i="17"/>
  <c r="AK329" i="17"/>
  <c r="K316" i="17"/>
  <c r="BA280" i="17"/>
  <c r="S149" i="17"/>
  <c r="W84" i="17"/>
  <c r="AZ29" i="17"/>
  <c r="AB141" i="17"/>
  <c r="M265" i="17"/>
  <c r="W167" i="17"/>
  <c r="L238" i="17"/>
  <c r="N71" i="17"/>
  <c r="D21" i="17"/>
  <c r="AD302" i="17"/>
  <c r="I255" i="17"/>
  <c r="O204" i="17"/>
  <c r="AZ354" i="17"/>
  <c r="V284" i="17"/>
  <c r="T161" i="17"/>
  <c r="AQ195" i="17"/>
  <c r="AV27" i="17"/>
  <c r="AZ113" i="17"/>
  <c r="F158" i="17"/>
  <c r="AP157" i="17"/>
  <c r="AG40" i="17"/>
  <c r="BA6" i="17"/>
  <c r="AF157" i="17"/>
  <c r="AT161" i="17"/>
  <c r="AP326" i="17"/>
  <c r="AQ272" i="17"/>
  <c r="AW221" i="17"/>
  <c r="AT37" i="17"/>
  <c r="X154" i="17"/>
  <c r="R28" i="17"/>
  <c r="AZ128" i="17"/>
  <c r="AX63" i="17"/>
  <c r="G141" i="17"/>
  <c r="AM358" i="17"/>
  <c r="AK266" i="17"/>
  <c r="AP205" i="17"/>
  <c r="AP108" i="17"/>
  <c r="AK248" i="17"/>
  <c r="AS289" i="17"/>
  <c r="AR226" i="17"/>
  <c r="AQ352" i="17"/>
  <c r="L363" i="17"/>
  <c r="AG221" i="17"/>
  <c r="V352" i="17"/>
  <c r="AE237" i="17"/>
  <c r="W43" i="17"/>
  <c r="AM49" i="17"/>
  <c r="AH303" i="17"/>
  <c r="AZ72" i="17"/>
  <c r="T70" i="17"/>
  <c r="AW301" i="17"/>
  <c r="AL231" i="17"/>
  <c r="AX147" i="17"/>
  <c r="AL111" i="17"/>
  <c r="AC309" i="17"/>
  <c r="N262" i="17"/>
  <c r="AG175" i="17"/>
  <c r="AU104" i="17"/>
  <c r="AU229" i="17"/>
  <c r="E294" i="17"/>
  <c r="X169" i="17"/>
  <c r="AW5" i="17"/>
  <c r="AL263" i="17"/>
  <c r="AK354" i="17"/>
  <c r="AZ38" i="17"/>
  <c r="AY239" i="17"/>
  <c r="U338" i="17"/>
  <c r="N357" i="17"/>
  <c r="S325" i="17"/>
  <c r="Q173" i="17"/>
  <c r="I261" i="17"/>
  <c r="J332" i="17"/>
  <c r="AB254" i="17"/>
  <c r="AZ309" i="17"/>
  <c r="AT349" i="17"/>
  <c r="AL307" i="17"/>
  <c r="AY349" i="17"/>
  <c r="Y215" i="17"/>
  <c r="AW312" i="17"/>
  <c r="AH116" i="17"/>
  <c r="AZ230" i="17"/>
  <c r="AS259" i="17"/>
  <c r="K350" i="17"/>
  <c r="L34" i="17"/>
  <c r="AS336" i="17"/>
  <c r="AU293" i="17"/>
  <c r="AQ2" i="17"/>
  <c r="AI135" i="17"/>
  <c r="AH228" i="17"/>
  <c r="AN340" i="17"/>
  <c r="G207" i="17"/>
  <c r="AV101" i="17"/>
  <c r="AK144" i="17"/>
  <c r="G291" i="17"/>
  <c r="AS158" i="17"/>
  <c r="Z94" i="17"/>
  <c r="H357" i="17"/>
  <c r="AE71" i="17"/>
  <c r="AA329" i="17"/>
  <c r="AL79" i="17"/>
  <c r="AY251" i="17"/>
  <c r="AM323" i="17"/>
  <c r="E280" i="17"/>
  <c r="AH38" i="17"/>
  <c r="Q345" i="17"/>
  <c r="AK71" i="17"/>
  <c r="K173" i="17"/>
  <c r="AO362" i="17"/>
  <c r="AT109" i="17"/>
  <c r="AH319" i="17"/>
  <c r="AE39" i="17"/>
  <c r="H38" i="17"/>
  <c r="AP91" i="17"/>
  <c r="AR210" i="17"/>
  <c r="Y289" i="17"/>
  <c r="AF91" i="17"/>
  <c r="K291" i="17"/>
  <c r="N336" i="17"/>
  <c r="AY285" i="17"/>
  <c r="S328" i="17"/>
  <c r="AA265" i="17"/>
  <c r="L160" i="17"/>
  <c r="H361" i="17"/>
  <c r="AP31" i="17"/>
  <c r="J322" i="17"/>
  <c r="R10" i="17"/>
  <c r="L167" i="17"/>
  <c r="N35" i="17"/>
  <c r="AD264" i="17"/>
  <c r="M183" i="17"/>
  <c r="P195" i="17"/>
  <c r="AG109" i="17"/>
  <c r="J14" i="17"/>
  <c r="G79" i="17"/>
  <c r="AB307" i="17"/>
  <c r="F84" i="17"/>
  <c r="O228" i="17"/>
  <c r="X173" i="17"/>
  <c r="Q181" i="17"/>
  <c r="I278" i="17"/>
  <c r="O201" i="17"/>
  <c r="AZ243" i="17"/>
  <c r="T90" i="17"/>
  <c r="AE352" i="17"/>
  <c r="AR95" i="17"/>
  <c r="V145" i="17"/>
  <c r="U320" i="17"/>
  <c r="AI265" i="17"/>
  <c r="AM337" i="17"/>
  <c r="AW16" i="17"/>
  <c r="BA69" i="17"/>
  <c r="M305" i="17"/>
  <c r="AC201" i="17"/>
  <c r="L329" i="17"/>
  <c r="AJ291" i="17"/>
  <c r="BA174" i="17"/>
  <c r="AG310" i="17"/>
  <c r="Z278" i="17"/>
  <c r="AU9" i="17"/>
  <c r="AQ57" i="17"/>
  <c r="M150" i="17"/>
  <c r="V148" i="17"/>
  <c r="S199" i="17"/>
  <c r="S274" i="17"/>
  <c r="AR257" i="17"/>
  <c r="F99" i="17"/>
  <c r="L293" i="17"/>
  <c r="AL295" i="17"/>
  <c r="AQ278" i="17"/>
  <c r="AN356" i="17"/>
  <c r="AY194" i="17"/>
  <c r="AR3" i="17"/>
  <c r="AF326" i="17"/>
  <c r="AG192" i="17"/>
  <c r="AH114" i="17"/>
  <c r="AF25" i="17"/>
  <c r="G216" i="17"/>
  <c r="J143" i="17"/>
  <c r="J150" i="17"/>
  <c r="AE321" i="17"/>
  <c r="S307" i="17"/>
  <c r="Y340" i="17"/>
  <c r="S195" i="17"/>
  <c r="AO194" i="17"/>
  <c r="H141" i="17"/>
  <c r="AS361" i="17"/>
  <c r="F253" i="17"/>
  <c r="D31" i="17"/>
  <c r="J170" i="17"/>
  <c r="P336" i="17"/>
  <c r="Y301" i="17"/>
  <c r="AA84" i="17"/>
  <c r="Y4" i="17"/>
  <c r="AF351" i="17"/>
  <c r="AY309" i="17"/>
  <c r="O57" i="17"/>
  <c r="AT153" i="17"/>
  <c r="AK143" i="17"/>
  <c r="F221" i="17"/>
  <c r="G167" i="17"/>
  <c r="AT167" i="17"/>
  <c r="AC116" i="17"/>
  <c r="D296" i="17"/>
  <c r="N334" i="17"/>
  <c r="AB357" i="17"/>
  <c r="AM356" i="17"/>
  <c r="O76" i="17"/>
  <c r="AZ167" i="17"/>
  <c r="G271" i="17"/>
  <c r="AH349" i="17"/>
  <c r="AD161" i="17"/>
  <c r="M283" i="17"/>
  <c r="AD15" i="17"/>
  <c r="AH294" i="17"/>
  <c r="AL203" i="17"/>
  <c r="AL152" i="17"/>
  <c r="W262" i="17"/>
  <c r="R234" i="17"/>
  <c r="K253" i="17"/>
  <c r="AO319" i="17"/>
  <c r="H329" i="17"/>
  <c r="O8" i="17"/>
  <c r="AE216" i="17"/>
  <c r="F230" i="17"/>
  <c r="G313" i="17"/>
  <c r="AI118" i="17"/>
  <c r="R321" i="17"/>
  <c r="L44" i="17"/>
  <c r="Y309" i="17"/>
  <c r="AJ79" i="17"/>
  <c r="W226" i="17"/>
  <c r="AQ37" i="17"/>
  <c r="AJ40" i="17"/>
  <c r="AJ347" i="17"/>
  <c r="K33" i="17"/>
  <c r="AT221" i="17"/>
  <c r="AP274" i="17"/>
  <c r="AY79" i="17"/>
  <c r="M307" i="17"/>
  <c r="AE335" i="17"/>
  <c r="S331" i="17"/>
  <c r="E342" i="17"/>
  <c r="AR19" i="17"/>
  <c r="AP116" i="17"/>
  <c r="AI318" i="17"/>
  <c r="W336" i="17"/>
  <c r="J196" i="17"/>
  <c r="AQ93" i="17"/>
  <c r="AF34" i="17"/>
  <c r="D261" i="17"/>
  <c r="L260" i="17"/>
  <c r="M291" i="17"/>
  <c r="AW171" i="17"/>
  <c r="AB219" i="17"/>
  <c r="AN248" i="17"/>
  <c r="AD194" i="17"/>
  <c r="K217" i="17"/>
  <c r="AB210" i="17"/>
  <c r="BA202" i="17"/>
  <c r="AR32" i="17"/>
  <c r="V120" i="17"/>
  <c r="X294" i="17"/>
  <c r="AP35" i="17"/>
  <c r="V338" i="17"/>
  <c r="AG321" i="17"/>
  <c r="N309" i="17"/>
  <c r="AJ8" i="17"/>
  <c r="AL46" i="17"/>
  <c r="J76" i="17"/>
  <c r="J276" i="17"/>
  <c r="AO46" i="17"/>
  <c r="E111" i="17"/>
  <c r="AP258" i="17"/>
  <c r="AJ335" i="17"/>
  <c r="AH137" i="17"/>
  <c r="AH217" i="17"/>
  <c r="G331" i="17"/>
  <c r="AP25" i="17"/>
  <c r="I353" i="17"/>
  <c r="AR24" i="17"/>
  <c r="F211" i="17"/>
  <c r="E73" i="17"/>
  <c r="AH19" i="17"/>
  <c r="AK70" i="17"/>
  <c r="O349" i="17"/>
  <c r="AS299" i="17"/>
  <c r="Q178" i="17"/>
  <c r="AU318" i="17"/>
  <c r="H343" i="17"/>
  <c r="P256" i="17"/>
  <c r="Z40" i="17"/>
  <c r="D328" i="17"/>
  <c r="Q354" i="17"/>
  <c r="AG350" i="17"/>
  <c r="AA346" i="17"/>
  <c r="AC101" i="17"/>
  <c r="AA362" i="17"/>
  <c r="AH328" i="17"/>
  <c r="U315" i="17"/>
  <c r="BA187" i="17"/>
  <c r="T311" i="17"/>
  <c r="S147" i="17"/>
  <c r="AI3" i="17"/>
  <c r="Y261" i="17"/>
  <c r="H96" i="17"/>
  <c r="G85" i="17"/>
  <c r="AW24" i="17"/>
  <c r="AK332" i="17"/>
  <c r="AI332" i="17"/>
  <c r="AX333" i="17"/>
  <c r="AN47" i="17"/>
  <c r="AX310" i="17"/>
  <c r="AM231" i="17"/>
  <c r="AD317" i="17"/>
  <c r="AS104" i="17"/>
  <c r="AR126" i="17"/>
  <c r="AF270" i="17"/>
  <c r="AY74" i="17"/>
  <c r="L208" i="17"/>
  <c r="N346" i="17"/>
  <c r="AQ277" i="17"/>
  <c r="AM316" i="17"/>
  <c r="AX181" i="17"/>
  <c r="AG153" i="17"/>
  <c r="J344" i="17"/>
  <c r="AW253" i="17"/>
  <c r="AE64" i="17"/>
  <c r="AB59" i="17"/>
  <c r="AW277" i="17"/>
  <c r="AB343" i="17"/>
  <c r="I252" i="17"/>
  <c r="AW325" i="17"/>
  <c r="H140" i="17"/>
  <c r="AP246" i="17"/>
  <c r="F156" i="17"/>
  <c r="AG359" i="17"/>
  <c r="AQ78" i="17"/>
  <c r="Q292" i="17"/>
  <c r="AP129" i="17"/>
  <c r="AL198" i="17"/>
  <c r="V270" i="17"/>
  <c r="Z328" i="17"/>
  <c r="AL40" i="17"/>
  <c r="AZ79" i="17"/>
  <c r="E362" i="17"/>
  <c r="AE286" i="17"/>
  <c r="F82" i="17"/>
  <c r="AK164" i="17"/>
  <c r="F176" i="17"/>
  <c r="Y3" i="17"/>
  <c r="N56" i="17"/>
  <c r="J355" i="17"/>
  <c r="BA317" i="17"/>
  <c r="Z31" i="17"/>
  <c r="AC327" i="17"/>
  <c r="AW218" i="17"/>
  <c r="AG283" i="17"/>
  <c r="AM61" i="17"/>
  <c r="AL87" i="17"/>
  <c r="V348" i="17"/>
  <c r="J306" i="17"/>
  <c r="AJ69" i="17"/>
  <c r="R104" i="17"/>
  <c r="J250" i="17"/>
  <c r="S299" i="17"/>
  <c r="AB338" i="17"/>
  <c r="AH104" i="17"/>
  <c r="AC159" i="17"/>
  <c r="V19" i="17"/>
  <c r="W241" i="17"/>
  <c r="D15" i="17"/>
  <c r="AI350" i="17"/>
  <c r="AY10" i="17"/>
  <c r="AL280" i="17"/>
  <c r="AS342" i="17"/>
  <c r="AJ122" i="17"/>
  <c r="AM131" i="17"/>
  <c r="O97" i="17"/>
  <c r="L196" i="17"/>
  <c r="AD231" i="17"/>
  <c r="AW255" i="17"/>
  <c r="AJ42" i="17"/>
  <c r="D88" i="17"/>
  <c r="AO314" i="17"/>
  <c r="BA178" i="17"/>
  <c r="L36" i="17"/>
  <c r="BA329" i="17"/>
  <c r="Y168" i="17"/>
  <c r="I21" i="17"/>
  <c r="N106" i="17"/>
  <c r="AS90" i="17"/>
  <c r="J229" i="17"/>
  <c r="AO202" i="17"/>
  <c r="T203" i="17"/>
  <c r="AS108" i="17"/>
  <c r="T303" i="17"/>
  <c r="AC106" i="17"/>
  <c r="AM254" i="17"/>
  <c r="AP235" i="17"/>
  <c r="AN299" i="17"/>
  <c r="AY354" i="17"/>
  <c r="S61" i="17"/>
  <c r="AM83" i="17"/>
  <c r="AL257" i="17"/>
  <c r="AJ218" i="17"/>
  <c r="X347" i="17"/>
  <c r="AV275" i="17"/>
  <c r="AN305" i="17"/>
  <c r="AY263" i="17"/>
  <c r="W11" i="17"/>
  <c r="AI307" i="17"/>
  <c r="T129" i="17"/>
  <c r="AF299" i="17"/>
  <c r="AS207" i="17"/>
  <c r="T241" i="17"/>
  <c r="W337" i="17"/>
  <c r="AX64" i="17"/>
  <c r="AR47" i="17"/>
  <c r="R284" i="17"/>
  <c r="U92" i="17"/>
  <c r="V260" i="17"/>
  <c r="AT62" i="17"/>
  <c r="E94" i="17"/>
  <c r="H152" i="17"/>
  <c r="AJ223" i="17"/>
  <c r="AE110" i="17"/>
  <c r="Y310" i="17"/>
  <c r="AC35" i="17"/>
  <c r="O155" i="17"/>
  <c r="U333" i="17"/>
  <c r="D256" i="17"/>
  <c r="Y353" i="17"/>
  <c r="L343" i="17"/>
  <c r="P48" i="17"/>
  <c r="AH346" i="17"/>
  <c r="J351" i="17"/>
  <c r="H214" i="17"/>
  <c r="AC347" i="17"/>
  <c r="L306" i="17"/>
  <c r="AJ178" i="17"/>
  <c r="AC318" i="17"/>
  <c r="AO288" i="17"/>
  <c r="X231" i="17"/>
  <c r="AR212" i="17"/>
  <c r="AB356" i="17"/>
  <c r="O318" i="17"/>
  <c r="AM290" i="17"/>
  <c r="AF272" i="17"/>
  <c r="AH7" i="17"/>
  <c r="P275" i="17"/>
  <c r="T255" i="17"/>
  <c r="O102" i="17"/>
  <c r="R328" i="17"/>
  <c r="H356" i="17"/>
  <c r="AC304" i="17"/>
  <c r="AH184" i="17"/>
  <c r="L67" i="17"/>
  <c r="AW230" i="17"/>
  <c r="W3" i="17"/>
  <c r="I89" i="17"/>
  <c r="AG249" i="17"/>
  <c r="AL50" i="17"/>
  <c r="AU84" i="17"/>
  <c r="AV264" i="17"/>
  <c r="AO330" i="17"/>
  <c r="G329" i="17"/>
  <c r="AJ261" i="17"/>
  <c r="AU311" i="17"/>
  <c r="AL19" i="17"/>
  <c r="AN325" i="17"/>
  <c r="O330" i="17"/>
  <c r="AL30" i="17"/>
  <c r="F58" i="17"/>
  <c r="AM119" i="17"/>
  <c r="O120" i="17"/>
  <c r="AF158" i="17"/>
  <c r="AH297" i="17"/>
  <c r="AQ73" i="17"/>
  <c r="AK69" i="17"/>
  <c r="X288" i="17"/>
  <c r="AW4" i="17"/>
  <c r="AR138" i="17"/>
  <c r="AS54" i="17"/>
  <c r="U255" i="17"/>
  <c r="AD299" i="17"/>
  <c r="AW14" i="17"/>
  <c r="H227" i="17"/>
  <c r="AN23" i="17"/>
  <c r="AT273" i="17"/>
  <c r="L278" i="17"/>
  <c r="AQ317" i="17"/>
  <c r="AW295" i="17"/>
  <c r="P240" i="17"/>
  <c r="M298" i="17"/>
  <c r="AS349" i="17"/>
  <c r="T299" i="17"/>
  <c r="AO134" i="17"/>
  <c r="AF4" i="17"/>
  <c r="AB151" i="17"/>
  <c r="AS4" i="17"/>
  <c r="AC130" i="17"/>
  <c r="AU159" i="17"/>
  <c r="V167" i="17"/>
  <c r="AB353" i="17"/>
  <c r="M66" i="17"/>
  <c r="AL83" i="17"/>
  <c r="R233" i="17"/>
  <c r="V235" i="17"/>
  <c r="AN175" i="17"/>
  <c r="AU278" i="17"/>
  <c r="V130" i="17"/>
  <c r="AC37" i="17"/>
  <c r="AF344" i="17"/>
  <c r="AW69" i="17"/>
  <c r="AZ206" i="17"/>
  <c r="AB19" i="17"/>
  <c r="AX356" i="17"/>
  <c r="AN263" i="17"/>
  <c r="AH131" i="17"/>
  <c r="M302" i="17"/>
  <c r="V85" i="17"/>
  <c r="K10" i="17"/>
  <c r="BA248" i="17"/>
  <c r="AS264" i="17"/>
  <c r="AK180" i="17"/>
  <c r="AK128" i="17"/>
  <c r="AL356" i="17"/>
  <c r="AN261" i="17"/>
  <c r="AJ140" i="17"/>
  <c r="AW132" i="17"/>
  <c r="AI97" i="17"/>
  <c r="AK118" i="17"/>
  <c r="O342" i="17"/>
  <c r="AL268" i="17"/>
  <c r="AB315" i="17"/>
  <c r="P96" i="17"/>
  <c r="AZ224" i="17"/>
  <c r="E7" i="17"/>
  <c r="AL327" i="17"/>
  <c r="AS16" i="17"/>
  <c r="AY67" i="17"/>
  <c r="D204" i="17"/>
  <c r="O98" i="17"/>
  <c r="AN224" i="17"/>
  <c r="H169" i="17"/>
  <c r="AI354" i="17"/>
  <c r="W252" i="17"/>
  <c r="AC307" i="17"/>
  <c r="AR38" i="17"/>
  <c r="D216" i="17"/>
  <c r="K83" i="17"/>
  <c r="AJ80" i="17"/>
  <c r="AB319" i="17"/>
  <c r="AE347" i="17"/>
  <c r="R341" i="17"/>
  <c r="N296" i="17"/>
  <c r="N160" i="17"/>
  <c r="AJ95" i="17"/>
  <c r="X319" i="17"/>
  <c r="AI239" i="17"/>
  <c r="AS324" i="17"/>
  <c r="AP102" i="17"/>
  <c r="V38" i="17"/>
  <c r="P207" i="17"/>
  <c r="AH52" i="17"/>
  <c r="AO4" i="17"/>
  <c r="D138" i="17"/>
  <c r="U122" i="17"/>
  <c r="AH358" i="17"/>
  <c r="AQ15" i="17"/>
  <c r="AZ44" i="17"/>
  <c r="AX352" i="17"/>
  <c r="AK352" i="17"/>
  <c r="AV95" i="17"/>
  <c r="X104" i="17"/>
  <c r="P316" i="17"/>
  <c r="K51" i="17"/>
  <c r="V285" i="17"/>
  <c r="AT330" i="17"/>
  <c r="K24" i="17"/>
  <c r="V247" i="17"/>
  <c r="Y342" i="17"/>
  <c r="BA353" i="17"/>
  <c r="N308" i="17"/>
  <c r="AE270" i="17"/>
  <c r="BA319" i="17"/>
  <c r="AY326" i="17"/>
  <c r="AI11" i="17"/>
  <c r="AO126" i="17"/>
  <c r="T142" i="17"/>
  <c r="AB347" i="17"/>
  <c r="U285" i="17"/>
  <c r="G303" i="17"/>
  <c r="AF125" i="17"/>
  <c r="AL52" i="17"/>
  <c r="M203" i="17"/>
  <c r="AD192" i="17"/>
  <c r="E191" i="17"/>
  <c r="AE317" i="17"/>
  <c r="O69" i="17"/>
  <c r="J294" i="17"/>
  <c r="AY234" i="17"/>
  <c r="L59" i="17"/>
  <c r="G13" i="17"/>
  <c r="X97" i="17"/>
  <c r="AT203" i="17"/>
  <c r="AM355" i="17"/>
  <c r="Y45" i="17"/>
  <c r="AR283" i="17"/>
  <c r="AS298" i="17"/>
  <c r="AR332" i="17"/>
  <c r="AT332" i="17"/>
  <c r="AZ248" i="17"/>
  <c r="P92" i="17"/>
  <c r="AA170" i="17"/>
  <c r="AF356" i="17"/>
  <c r="AP343" i="17"/>
  <c r="K303" i="17"/>
  <c r="AV112" i="17"/>
  <c r="AK224" i="17"/>
  <c r="E354" i="17"/>
  <c r="L352" i="17"/>
  <c r="AU139" i="17"/>
  <c r="AH8" i="17"/>
  <c r="AL115" i="17"/>
  <c r="AE147" i="17"/>
  <c r="BA295" i="17"/>
  <c r="O281" i="17"/>
  <c r="Z358" i="17"/>
  <c r="AJ108" i="17"/>
  <c r="AH348" i="17"/>
  <c r="AF256" i="17"/>
  <c r="Z122" i="17"/>
  <c r="AW91" i="17"/>
  <c r="O236" i="17"/>
  <c r="AZ242" i="17"/>
  <c r="AJ105" i="17"/>
  <c r="AX185" i="17"/>
  <c r="AU348" i="17"/>
  <c r="AZ14" i="17"/>
  <c r="O27" i="17"/>
  <c r="F220" i="17"/>
  <c r="AT46" i="17"/>
  <c r="E327" i="17"/>
  <c r="Z355" i="17"/>
  <c r="R252" i="17"/>
  <c r="AP81" i="17"/>
  <c r="H43" i="17"/>
  <c r="Z331" i="17"/>
  <c r="K340" i="17"/>
  <c r="AW168" i="17"/>
  <c r="R62" i="17"/>
  <c r="P38" i="17"/>
  <c r="T107" i="17"/>
  <c r="AW309" i="17"/>
  <c r="F14" i="17"/>
  <c r="AT164" i="17"/>
  <c r="W311" i="17"/>
  <c r="F151" i="17"/>
  <c r="E283" i="17"/>
  <c r="I320" i="17"/>
  <c r="Y246" i="17"/>
  <c r="AY276" i="17"/>
  <c r="R19" i="17"/>
  <c r="AZ281" i="17"/>
  <c r="AN308" i="17"/>
  <c r="AP302" i="17"/>
  <c r="AG317" i="17"/>
  <c r="AH339" i="17"/>
  <c r="AE148" i="17"/>
  <c r="AM238" i="17"/>
  <c r="J349" i="17"/>
  <c r="F70" i="17"/>
  <c r="O151" i="17"/>
  <c r="R73" i="17"/>
  <c r="K341" i="17"/>
  <c r="AO337" i="17"/>
  <c r="M316" i="17"/>
  <c r="AW3" i="17"/>
  <c r="L317" i="17"/>
  <c r="F328" i="17"/>
  <c r="AG23" i="17"/>
  <c r="AJ245" i="17"/>
  <c r="AC186" i="17"/>
  <c r="AI355" i="17"/>
  <c r="AD58" i="17"/>
  <c r="AR344" i="17"/>
  <c r="AQ293" i="17"/>
  <c r="V312" i="17"/>
  <c r="AB286" i="17"/>
  <c r="AB360" i="17"/>
  <c r="R146" i="17"/>
  <c r="V122" i="17"/>
  <c r="AC111" i="17"/>
  <c r="AJ314" i="17"/>
  <c r="AD7" i="17"/>
  <c r="AS12" i="17"/>
  <c r="AV87" i="17"/>
  <c r="AQ226" i="17"/>
  <c r="AQ340" i="17"/>
  <c r="AT358" i="17"/>
  <c r="D240" i="17"/>
  <c r="L50" i="17"/>
  <c r="AN336" i="17"/>
  <c r="AV326" i="17"/>
  <c r="AT232" i="17"/>
  <c r="AT276" i="17"/>
  <c r="Z327" i="17"/>
  <c r="AK361" i="17"/>
  <c r="AV121" i="17"/>
  <c r="U270" i="17"/>
  <c r="H299" i="17"/>
  <c r="AC348" i="17"/>
  <c r="S38" i="17"/>
  <c r="I6" i="17"/>
  <c r="I111" i="17"/>
  <c r="AW178" i="17"/>
  <c r="AT341" i="17"/>
  <c r="AD250" i="17"/>
  <c r="AH102" i="17"/>
  <c r="AZ353" i="17"/>
  <c r="AX212" i="17"/>
  <c r="AV40" i="17"/>
  <c r="AL294" i="17"/>
  <c r="AN14" i="17"/>
  <c r="K31" i="17"/>
  <c r="H318" i="17"/>
  <c r="AT78" i="17"/>
  <c r="Y169" i="17"/>
  <c r="J89" i="17"/>
  <c r="AE349" i="17"/>
  <c r="AB297" i="17"/>
  <c r="K358" i="17"/>
  <c r="AU165" i="17"/>
  <c r="F329" i="17"/>
  <c r="V251" i="17"/>
  <c r="AI89" i="17"/>
  <c r="Q317" i="17"/>
  <c r="Y322" i="17"/>
  <c r="I333" i="17"/>
  <c r="AK52" i="17"/>
  <c r="AZ28" i="17"/>
  <c r="AW324" i="17"/>
  <c r="V355" i="17"/>
  <c r="AE47" i="17"/>
  <c r="P173" i="17"/>
  <c r="AQ362" i="17"/>
  <c r="T278" i="17"/>
  <c r="AK115" i="17"/>
  <c r="AC66" i="17"/>
  <c r="AP6" i="17"/>
  <c r="AI222" i="17"/>
  <c r="AR108" i="17"/>
  <c r="U11" i="17"/>
  <c r="S337" i="17"/>
  <c r="L347" i="17"/>
  <c r="I135" i="17"/>
  <c r="AP354" i="17"/>
  <c r="V162" i="17"/>
  <c r="BA246" i="17"/>
  <c r="U61" i="17"/>
  <c r="BA264" i="17"/>
  <c r="T329" i="17"/>
  <c r="AM262" i="17"/>
  <c r="AT346" i="17"/>
  <c r="D331" i="17"/>
  <c r="AT312" i="17"/>
  <c r="BA358" i="17"/>
  <c r="AR96" i="17"/>
  <c r="K299" i="17"/>
  <c r="X344" i="17"/>
  <c r="Z144" i="17"/>
  <c r="AE331" i="17"/>
  <c r="AQ90" i="17"/>
  <c r="AO299" i="17"/>
  <c r="AV144" i="17"/>
  <c r="AC183" i="17"/>
  <c r="J253" i="17"/>
  <c r="S95" i="17"/>
  <c r="P30" i="17"/>
  <c r="AZ117" i="17"/>
  <c r="AU187" i="17"/>
  <c r="Y195" i="17"/>
  <c r="F114" i="17"/>
  <c r="AI268" i="17"/>
  <c r="AG218" i="17"/>
  <c r="BA331" i="17"/>
  <c r="Y37" i="17"/>
  <c r="AW110" i="17"/>
  <c r="AT245" i="17"/>
  <c r="Q190" i="17"/>
  <c r="AT216" i="17"/>
  <c r="AU214" i="17"/>
  <c r="AU313" i="17"/>
  <c r="AM360" i="17"/>
  <c r="AU320" i="17"/>
  <c r="AS24" i="17"/>
  <c r="I203" i="17"/>
  <c r="G240" i="17"/>
  <c r="AJ65" i="17"/>
  <c r="AG170" i="17"/>
  <c r="AP269" i="17"/>
  <c r="O268" i="17"/>
  <c r="AB47" i="17"/>
  <c r="U230" i="17"/>
  <c r="AF259" i="17"/>
  <c r="N109" i="17"/>
  <c r="AJ224" i="17"/>
  <c r="N100" i="17"/>
  <c r="AB337" i="17"/>
  <c r="S321" i="17"/>
  <c r="AO41" i="17"/>
  <c r="X90" i="17"/>
  <c r="T230" i="17"/>
  <c r="BA164" i="17"/>
  <c r="AZ58" i="17"/>
  <c r="O35" i="17"/>
  <c r="AH75" i="17"/>
  <c r="AC284" i="17"/>
  <c r="AX345" i="17"/>
  <c r="AS50" i="17"/>
  <c r="AZ324" i="17"/>
  <c r="J4" i="17"/>
  <c r="V100" i="17"/>
  <c r="X92" i="17"/>
  <c r="AD164" i="17"/>
  <c r="K342" i="17"/>
  <c r="AW209" i="17"/>
  <c r="AO20" i="17"/>
  <c r="M352" i="17"/>
  <c r="E169" i="17"/>
  <c r="AA225" i="17"/>
  <c r="AF305" i="17"/>
  <c r="M81" i="17"/>
  <c r="AJ158" i="17"/>
  <c r="AP100" i="17"/>
  <c r="AM321" i="17"/>
  <c r="AQ319" i="17"/>
  <c r="AB256" i="17"/>
  <c r="O163" i="17"/>
  <c r="K18" i="17"/>
  <c r="AZ30" i="17"/>
  <c r="AK30" i="17"/>
  <c r="AS267" i="17"/>
  <c r="T322" i="17"/>
  <c r="AB177" i="17"/>
  <c r="Q334" i="17"/>
  <c r="L303" i="17"/>
  <c r="I291" i="17"/>
  <c r="BA249" i="17"/>
  <c r="P263" i="17"/>
  <c r="AS303" i="17"/>
  <c r="F295" i="17"/>
  <c r="AS277" i="17"/>
  <c r="AX172" i="17"/>
  <c r="R312" i="17"/>
  <c r="AE11" i="17"/>
  <c r="P82" i="17"/>
  <c r="G30" i="17"/>
  <c r="N153" i="17"/>
  <c r="AT11" i="17"/>
  <c r="AV18" i="17"/>
  <c r="O352" i="17"/>
  <c r="AP180" i="17"/>
  <c r="AV363" i="17"/>
  <c r="O302" i="17"/>
  <c r="AK241" i="17"/>
  <c r="AE326" i="17"/>
  <c r="AE341" i="17"/>
  <c r="AP117" i="17"/>
  <c r="AT291" i="17"/>
  <c r="AU331" i="17"/>
  <c r="N134" i="17"/>
  <c r="AM266" i="17"/>
  <c r="AE14" i="17"/>
  <c r="AK27" i="17"/>
  <c r="U228" i="17"/>
  <c r="AS49" i="17"/>
  <c r="S318" i="17"/>
  <c r="P211" i="17"/>
  <c r="O36" i="17"/>
  <c r="AO37" i="17"/>
  <c r="E296" i="17"/>
  <c r="W363" i="17"/>
  <c r="AM361" i="17"/>
  <c r="AM9" i="17"/>
  <c r="AE244" i="17"/>
  <c r="AQ300" i="17"/>
  <c r="Q234" i="17"/>
  <c r="R320" i="17"/>
  <c r="AI42" i="17"/>
  <c r="AU280" i="17"/>
  <c r="R232" i="17"/>
  <c r="AP125" i="17"/>
  <c r="AS150" i="17"/>
  <c r="BA287" i="17"/>
  <c r="AZ352" i="17"/>
  <c r="AH221" i="17"/>
  <c r="AE37" i="17"/>
  <c r="Z235" i="17"/>
  <c r="X355" i="17"/>
  <c r="H186" i="17"/>
  <c r="AV313" i="17"/>
  <c r="AU237" i="17"/>
  <c r="V137" i="17"/>
  <c r="AN173" i="17"/>
  <c r="AP238" i="17"/>
  <c r="S109" i="17"/>
  <c r="L9" i="17"/>
  <c r="AH85" i="17"/>
  <c r="J233" i="17"/>
  <c r="G178" i="17"/>
  <c r="Q260" i="17"/>
  <c r="F322" i="17"/>
  <c r="AV142" i="17"/>
  <c r="AI274" i="17"/>
  <c r="AX272" i="17"/>
  <c r="AG302" i="17"/>
  <c r="U341" i="17"/>
  <c r="R166" i="17"/>
  <c r="W277" i="17"/>
  <c r="AW268" i="17"/>
  <c r="AB16" i="17"/>
  <c r="AA240" i="17"/>
  <c r="AF311" i="17"/>
  <c r="AH54" i="17"/>
  <c r="AS9" i="17"/>
  <c r="AF96" i="17"/>
  <c r="AS29" i="17"/>
  <c r="AJ308" i="17"/>
  <c r="AK340" i="17"/>
  <c r="P234" i="17"/>
  <c r="H207" i="17"/>
  <c r="AM346" i="17"/>
  <c r="AO272" i="17"/>
  <c r="AC349" i="17"/>
  <c r="E132" i="17"/>
  <c r="AY107" i="17"/>
  <c r="AL256" i="17"/>
  <c r="O90" i="17"/>
  <c r="E291" i="17"/>
  <c r="M10" i="17"/>
  <c r="AF143" i="17"/>
  <c r="T279" i="17"/>
  <c r="E256" i="17"/>
  <c r="V83" i="17"/>
  <c r="AE178" i="17"/>
  <c r="AH110" i="17"/>
  <c r="L164" i="17"/>
  <c r="AL204" i="17"/>
  <c r="AB295" i="17"/>
  <c r="L155" i="17"/>
  <c r="M162" i="17"/>
  <c r="J145" i="17"/>
  <c r="AT159" i="17"/>
  <c r="T310" i="17"/>
  <c r="U55" i="17"/>
  <c r="AE100" i="17"/>
  <c r="AQ180" i="17"/>
  <c r="AH141" i="17"/>
  <c r="BA31" i="17"/>
  <c r="AD110" i="17"/>
  <c r="AP147" i="17"/>
  <c r="O357" i="17"/>
  <c r="AQ146" i="17"/>
  <c r="AZ356" i="17"/>
  <c r="U217" i="17"/>
  <c r="Z297" i="17"/>
  <c r="N339" i="17"/>
  <c r="AE300" i="17"/>
  <c r="AN113" i="17"/>
  <c r="M320" i="17"/>
  <c r="AG292" i="17"/>
  <c r="AL59" i="17"/>
  <c r="Z351" i="17"/>
  <c r="G345" i="17"/>
  <c r="AT310" i="17"/>
  <c r="J142" i="17"/>
  <c r="I196" i="17"/>
  <c r="F242" i="17"/>
  <c r="AD35" i="17"/>
  <c r="Q359" i="17"/>
  <c r="BA243" i="17"/>
  <c r="P305" i="17"/>
  <c r="Y42" i="17"/>
  <c r="AN150" i="17"/>
  <c r="M205" i="17"/>
  <c r="AP166" i="17"/>
  <c r="N343" i="17"/>
  <c r="F98" i="17"/>
  <c r="AH43" i="17"/>
  <c r="AN329" i="17"/>
  <c r="Q347" i="17"/>
  <c r="D263" i="17"/>
  <c r="T348" i="17"/>
  <c r="AN341" i="17"/>
  <c r="R113" i="17"/>
  <c r="L290" i="17"/>
  <c r="AA20" i="17"/>
  <c r="N337" i="17"/>
  <c r="AV281" i="17"/>
  <c r="M130" i="17"/>
  <c r="AO121" i="17"/>
  <c r="AQ358" i="17"/>
  <c r="R140" i="17"/>
  <c r="AN192" i="17"/>
  <c r="AS171" i="17"/>
  <c r="Y352" i="17"/>
  <c r="V60" i="17"/>
  <c r="AO234" i="17"/>
  <c r="AG313" i="17"/>
  <c r="Z70" i="17"/>
  <c r="T297" i="17"/>
  <c r="AS320" i="17"/>
  <c r="AO140" i="17"/>
  <c r="AF162" i="17"/>
  <c r="AT318" i="17"/>
  <c r="AP327" i="17"/>
  <c r="J269" i="17"/>
  <c r="AE46" i="17"/>
  <c r="Y299" i="17"/>
  <c r="O83" i="17"/>
  <c r="AJ182" i="17"/>
  <c r="M106" i="17"/>
  <c r="AV243" i="17"/>
  <c r="M211" i="17"/>
  <c r="AH242" i="17"/>
  <c r="Y23" i="17"/>
  <c r="I144" i="17"/>
  <c r="AM156" i="17"/>
  <c r="AO338" i="17"/>
  <c r="BA166" i="17"/>
  <c r="Z354" i="17"/>
  <c r="O80" i="17"/>
  <c r="AO311" i="17"/>
  <c r="D75" i="17"/>
  <c r="V205" i="17"/>
  <c r="AU261" i="17"/>
  <c r="AD293" i="17"/>
  <c r="AS208" i="17"/>
  <c r="O242" i="17"/>
  <c r="M26" i="17"/>
  <c r="H30" i="17"/>
  <c r="AK319" i="17"/>
  <c r="M55" i="17"/>
  <c r="Q242" i="17"/>
  <c r="AC355" i="17"/>
  <c r="AU297" i="17"/>
  <c r="W270" i="17"/>
  <c r="I361" i="17"/>
  <c r="AD157" i="17"/>
  <c r="P4" i="17"/>
  <c r="AQ324" i="17"/>
  <c r="Q358" i="17"/>
  <c r="BA15" i="17"/>
  <c r="AX330" i="17"/>
  <c r="AH93" i="17"/>
  <c r="H327" i="17"/>
  <c r="I76" i="17"/>
  <c r="J206" i="17"/>
  <c r="M231" i="17"/>
  <c r="AZ336" i="17"/>
  <c r="AB294" i="17"/>
  <c r="BA149" i="17"/>
  <c r="H239" i="17"/>
  <c r="AT244" i="17"/>
  <c r="AF255" i="17"/>
  <c r="AL355" i="17"/>
  <c r="Y345" i="17"/>
  <c r="AM223" i="17"/>
  <c r="AL9" i="17"/>
  <c r="AF103" i="17"/>
  <c r="G337" i="17"/>
  <c r="AT262" i="17"/>
  <c r="J247" i="17"/>
  <c r="Q113" i="17"/>
  <c r="F252" i="17"/>
  <c r="AD312" i="17"/>
  <c r="AG284" i="17"/>
  <c r="G268" i="17"/>
  <c r="N294" i="17"/>
  <c r="X348" i="17"/>
  <c r="AX164" i="17"/>
  <c r="M235" i="17"/>
  <c r="AW347" i="17"/>
  <c r="V18" i="17"/>
  <c r="AU307" i="17"/>
  <c r="AG114" i="17"/>
  <c r="J217" i="17"/>
  <c r="AK328" i="17"/>
  <c r="AR204" i="17"/>
  <c r="AU299" i="17"/>
  <c r="AV140" i="17"/>
  <c r="S334" i="17"/>
  <c r="AX15" i="17"/>
  <c r="AT300" i="17"/>
  <c r="U321" i="17"/>
  <c r="AY180" i="17"/>
  <c r="AQ276" i="17"/>
  <c r="AK356" i="17"/>
  <c r="O220" i="17"/>
  <c r="AL353" i="17"/>
  <c r="L282" i="17"/>
  <c r="X321" i="17"/>
  <c r="BA267" i="17"/>
  <c r="AZ34" i="17"/>
  <c r="AE109" i="17"/>
  <c r="H348" i="17"/>
  <c r="R174" i="17"/>
  <c r="AY261" i="17"/>
  <c r="P160" i="17"/>
  <c r="J265" i="17"/>
  <c r="D316" i="17"/>
  <c r="AB217" i="17"/>
  <c r="AI247" i="17"/>
  <c r="X53" i="17"/>
  <c r="Q241" i="17"/>
  <c r="AK96" i="17"/>
  <c r="AS356" i="17"/>
  <c r="AQ301" i="17"/>
  <c r="W291" i="17"/>
  <c r="R357" i="17"/>
  <c r="AK195" i="17"/>
  <c r="E299" i="17"/>
  <c r="AL6" i="17"/>
  <c r="K349" i="17"/>
  <c r="E118" i="17"/>
  <c r="U218" i="17"/>
  <c r="AM168" i="17"/>
  <c r="AT149" i="17"/>
  <c r="AN326" i="17"/>
  <c r="AB176" i="17"/>
  <c r="F258" i="17"/>
  <c r="AM169" i="17"/>
  <c r="K210" i="17"/>
  <c r="AW20" i="17"/>
  <c r="AH109" i="17"/>
  <c r="AB298" i="17"/>
  <c r="AW49" i="17"/>
  <c r="N292" i="17"/>
  <c r="AK233" i="17"/>
  <c r="AX178" i="17"/>
  <c r="AF106" i="17"/>
  <c r="H311" i="17"/>
  <c r="AS13" i="17"/>
  <c r="AL62" i="17"/>
  <c r="M342" i="17"/>
  <c r="AE160" i="17"/>
  <c r="L326" i="17"/>
  <c r="AL289" i="17"/>
  <c r="AL5" i="17"/>
  <c r="AO342" i="17"/>
  <c r="AY112" i="17"/>
  <c r="V313" i="17"/>
  <c r="BA238" i="17"/>
  <c r="U357" i="17"/>
  <c r="Y335" i="17"/>
  <c r="V308" i="17"/>
  <c r="N34" i="17"/>
  <c r="U104" i="17"/>
  <c r="AW352" i="17"/>
  <c r="P359" i="17"/>
  <c r="J304" i="17"/>
  <c r="W96" i="17"/>
  <c r="AX151" i="17"/>
  <c r="BA286" i="17"/>
  <c r="S63" i="17"/>
  <c r="E46" i="17"/>
  <c r="AW18" i="17"/>
  <c r="G261" i="17"/>
  <c r="V155" i="17"/>
  <c r="AT222" i="17"/>
  <c r="J274" i="17"/>
  <c r="AY201" i="17"/>
  <c r="AZ289" i="17"/>
  <c r="AF118" i="17"/>
  <c r="AX346" i="17"/>
  <c r="AF274" i="17"/>
  <c r="R39" i="17"/>
  <c r="P361" i="17"/>
  <c r="N280" i="17"/>
  <c r="AS183" i="17"/>
  <c r="D83" i="17"/>
  <c r="AN79" i="17"/>
  <c r="AD356" i="17"/>
  <c r="P267" i="17"/>
  <c r="AH90" i="17"/>
  <c r="AE223" i="17"/>
  <c r="AD311" i="17"/>
  <c r="Y281" i="17"/>
  <c r="AF85" i="17"/>
  <c r="AM354" i="17"/>
  <c r="AG352" i="17"/>
  <c r="AG168" i="17"/>
  <c r="I289" i="17"/>
  <c r="AE88" i="17"/>
  <c r="P47" i="17"/>
  <c r="P253" i="17"/>
  <c r="AQ81" i="17"/>
  <c r="AU38" i="17"/>
  <c r="AL69" i="17"/>
  <c r="AK317" i="17"/>
  <c r="AT169" i="17"/>
  <c r="AB246" i="17"/>
  <c r="AH135" i="17"/>
  <c r="Y331" i="17"/>
  <c r="AQ212" i="17"/>
  <c r="AW156" i="17"/>
  <c r="F360" i="17"/>
  <c r="AF173" i="17"/>
  <c r="D313" i="17"/>
  <c r="Q268" i="17"/>
  <c r="AR327" i="17"/>
  <c r="AJ36" i="17"/>
  <c r="AI144" i="17"/>
  <c r="S177" i="17"/>
  <c r="AX53" i="17"/>
  <c r="AU196" i="17"/>
  <c r="AD123" i="17"/>
  <c r="U153" i="17"/>
  <c r="S125" i="17"/>
  <c r="Y259" i="17"/>
  <c r="E363" i="17"/>
  <c r="Z114" i="17"/>
  <c r="L10" i="17"/>
  <c r="AR99" i="17"/>
  <c r="D277" i="17"/>
  <c r="E31" i="17"/>
  <c r="BA52" i="17"/>
  <c r="V257" i="17"/>
  <c r="AA121" i="17"/>
  <c r="AK357" i="17"/>
  <c r="J362" i="17"/>
  <c r="BA161" i="17"/>
  <c r="H342" i="17"/>
  <c r="AZ123" i="17"/>
  <c r="Q37" i="17"/>
  <c r="AX301" i="17"/>
  <c r="R120" i="17"/>
  <c r="R271" i="17"/>
  <c r="G277" i="17"/>
  <c r="E248" i="17"/>
  <c r="K318" i="17"/>
  <c r="AV323" i="17"/>
  <c r="P152" i="17"/>
  <c r="R254" i="17"/>
  <c r="AS341" i="17"/>
  <c r="Z157" i="17"/>
  <c r="AO357" i="17"/>
  <c r="AM104" i="17"/>
  <c r="AF363" i="17"/>
  <c r="AS242" i="17"/>
  <c r="AE332" i="17"/>
  <c r="H313" i="17"/>
  <c r="AR71" i="17"/>
  <c r="J24" i="17"/>
  <c r="D148" i="17"/>
  <c r="AJ337" i="17"/>
  <c r="AU69" i="17"/>
  <c r="F207" i="17"/>
  <c r="AQ322" i="17"/>
  <c r="L125" i="17"/>
  <c r="F333" i="17"/>
  <c r="O361" i="17"/>
  <c r="AH323" i="17"/>
  <c r="K16" i="17"/>
  <c r="AJ26" i="17"/>
  <c r="AO359" i="17"/>
  <c r="T268" i="17"/>
  <c r="E121" i="17"/>
  <c r="AQ172" i="17"/>
  <c r="AR62" i="17"/>
  <c r="AF100" i="17"/>
  <c r="H363" i="17"/>
  <c r="AP292" i="17"/>
  <c r="AV45" i="17"/>
  <c r="P358" i="17"/>
  <c r="K63" i="17"/>
  <c r="F175" i="17"/>
  <c r="AW143" i="17"/>
  <c r="N14" i="17"/>
  <c r="AS222" i="17"/>
  <c r="AN292" i="17"/>
  <c r="AL347" i="17"/>
  <c r="AQ185" i="17"/>
  <c r="AJ364" i="17"/>
  <c r="BA285" i="17"/>
  <c r="AS305" i="17"/>
  <c r="AY181" i="17"/>
  <c r="AZ163" i="17"/>
  <c r="AV301" i="17"/>
  <c r="E54" i="17"/>
  <c r="AR84" i="17"/>
  <c r="AX176" i="17"/>
  <c r="AL252" i="17"/>
  <c r="E216" i="17"/>
  <c r="E282" i="17"/>
  <c r="R356" i="17"/>
  <c r="Q256" i="17"/>
  <c r="AL245" i="17"/>
  <c r="AU332" i="17"/>
  <c r="AO350" i="17"/>
  <c r="J245" i="17"/>
  <c r="AG188" i="17"/>
  <c r="AP349" i="17"/>
  <c r="V345" i="17"/>
  <c r="AY361" i="17"/>
  <c r="AF319" i="17"/>
  <c r="P54" i="17"/>
  <c r="AQ270" i="17"/>
  <c r="AQ60" i="17"/>
  <c r="H330" i="17"/>
  <c r="AK34" i="17"/>
  <c r="AF322" i="17"/>
  <c r="AM330" i="17"/>
  <c r="AK271" i="17"/>
  <c r="AF353" i="17"/>
  <c r="G164" i="17"/>
  <c r="AF359" i="17"/>
  <c r="AD257" i="17"/>
  <c r="D358" i="17"/>
  <c r="S47" i="17"/>
  <c r="I307" i="17"/>
  <c r="AX13" i="17"/>
  <c r="J129" i="17"/>
  <c r="U355" i="17"/>
  <c r="AZ295" i="17"/>
  <c r="AI282" i="17"/>
  <c r="S309" i="17"/>
  <c r="AV224" i="17"/>
  <c r="AM72" i="17"/>
  <c r="AX110" i="17"/>
  <c r="Y363" i="17"/>
  <c r="AT218" i="17"/>
  <c r="F338" i="17"/>
  <c r="AQ255" i="17"/>
  <c r="X230" i="17"/>
  <c r="AI187" i="17"/>
  <c r="AR320" i="17"/>
  <c r="AG342" i="17"/>
  <c r="AW297" i="17"/>
  <c r="AH146" i="17"/>
  <c r="D140" i="17"/>
  <c r="AX189" i="17"/>
  <c r="N67" i="17"/>
  <c r="N348" i="17"/>
  <c r="J125" i="17"/>
  <c r="T30" i="17"/>
  <c r="AA321" i="17"/>
  <c r="N248" i="17"/>
  <c r="BA207" i="17"/>
  <c r="AA336" i="17"/>
  <c r="K327" i="17"/>
  <c r="AU274" i="17"/>
  <c r="AV208" i="17"/>
  <c r="AG282" i="17"/>
  <c r="AY199" i="17"/>
  <c r="AK11" i="17"/>
  <c r="N209" i="17"/>
  <c r="H254" i="17"/>
  <c r="AG326" i="17"/>
  <c r="AK249" i="17"/>
  <c r="W89" i="17"/>
  <c r="U346" i="17"/>
  <c r="E359" i="17"/>
  <c r="AE267" i="17"/>
  <c r="L354" i="17"/>
  <c r="AR157" i="17"/>
  <c r="AK58" i="17"/>
  <c r="F146" i="17"/>
  <c r="AL258" i="17"/>
  <c r="AI237" i="17"/>
  <c r="E204" i="17"/>
  <c r="J258" i="17"/>
  <c r="R364" i="17"/>
  <c r="U296" i="17"/>
  <c r="W265" i="17"/>
  <c r="X193" i="17"/>
  <c r="AC321" i="17"/>
  <c r="M42" i="17"/>
  <c r="Y244" i="17"/>
  <c r="AY292" i="17"/>
  <c r="AO318" i="17"/>
  <c r="R126" i="17"/>
  <c r="M286" i="17"/>
  <c r="K43" i="17"/>
  <c r="H336" i="17"/>
  <c r="AO328" i="17"/>
  <c r="AU365" i="17"/>
  <c r="AW308" i="17"/>
  <c r="AE133" i="17"/>
  <c r="U161" i="17"/>
  <c r="J57" i="17"/>
  <c r="V347" i="17"/>
  <c r="AT352" i="17"/>
  <c r="AI94" i="17"/>
  <c r="Q319" i="17"/>
  <c r="AZ327" i="17"/>
  <c r="N271" i="17"/>
  <c r="R47" i="17"/>
  <c r="AK342" i="17"/>
  <c r="AR351" i="17"/>
  <c r="V180" i="17"/>
  <c r="AZ6" i="17"/>
  <c r="AR190" i="17"/>
  <c r="AR74" i="17"/>
  <c r="AA278" i="17"/>
  <c r="BA191" i="17"/>
  <c r="V117" i="17"/>
  <c r="AH223" i="17"/>
  <c r="AQ9" i="17"/>
  <c r="X267" i="17"/>
  <c r="W148" i="17"/>
  <c r="P201" i="17"/>
  <c r="AN259" i="17"/>
  <c r="K166" i="17"/>
  <c r="Z228" i="17"/>
  <c r="Q305" i="17"/>
  <c r="E348" i="17"/>
  <c r="AR300" i="17"/>
  <c r="AJ289" i="17"/>
  <c r="T15" i="17"/>
  <c r="AP281" i="17"/>
  <c r="AH296" i="17"/>
  <c r="Y327" i="17"/>
  <c r="G172" i="17"/>
  <c r="Q339" i="17"/>
  <c r="AA152" i="17"/>
  <c r="BA117" i="17"/>
  <c r="AO295" i="17"/>
  <c r="AN54" i="17"/>
  <c r="R350" i="17"/>
  <c r="R93" i="17"/>
  <c r="AD349" i="17"/>
  <c r="T209" i="17"/>
  <c r="L345" i="17"/>
  <c r="AO222" i="17"/>
  <c r="AA34" i="17"/>
  <c r="Y279" i="17"/>
  <c r="AO301" i="17"/>
  <c r="AG230" i="17"/>
  <c r="L342" i="17"/>
  <c r="AO124" i="17"/>
  <c r="AT66" i="17"/>
  <c r="AC351" i="17"/>
  <c r="T309" i="17"/>
  <c r="J96" i="17"/>
  <c r="AY115" i="17"/>
  <c r="AL333" i="17"/>
  <c r="D175" i="17"/>
  <c r="U52" i="17"/>
  <c r="BA132" i="17"/>
  <c r="AY178" i="17"/>
  <c r="I50" i="17"/>
  <c r="J335" i="17"/>
  <c r="AF198" i="17"/>
  <c r="J33" i="17"/>
  <c r="AD113" i="17"/>
  <c r="AI356" i="17"/>
  <c r="AK79" i="17"/>
  <c r="AF348" i="17"/>
  <c r="AA125" i="17"/>
  <c r="AU211" i="17"/>
  <c r="N108" i="17"/>
  <c r="AC267" i="17"/>
  <c r="K300" i="17"/>
  <c r="U166" i="17"/>
  <c r="AB289" i="17"/>
  <c r="Q230" i="17"/>
  <c r="BA75" i="17"/>
  <c r="AW42" i="17"/>
  <c r="R311" i="17"/>
  <c r="AI353" i="17"/>
  <c r="R292" i="17"/>
  <c r="S363" i="17"/>
  <c r="G41" i="17"/>
  <c r="AV235" i="17"/>
  <c r="AM100" i="17"/>
  <c r="K7" i="17"/>
  <c r="AU199" i="17"/>
  <c r="AM91" i="17"/>
  <c r="P124" i="17"/>
  <c r="AB160" i="17"/>
  <c r="AJ21" i="17"/>
  <c r="AR203" i="17"/>
  <c r="AY164" i="17"/>
  <c r="Y350" i="17"/>
  <c r="K156" i="17"/>
  <c r="AP277" i="17"/>
  <c r="T257" i="17"/>
  <c r="P2" i="17"/>
  <c r="X338" i="17"/>
  <c r="Y41" i="17"/>
  <c r="AC164" i="17"/>
  <c r="K296" i="17"/>
  <c r="AE358" i="17"/>
  <c r="R344" i="17"/>
  <c r="AC274" i="17"/>
  <c r="AM256" i="17"/>
  <c r="P178" i="17"/>
  <c r="BA252" i="17"/>
  <c r="D293" i="17"/>
  <c r="M337" i="17"/>
  <c r="AP345" i="17"/>
  <c r="D172" i="17"/>
  <c r="AS287" i="17"/>
  <c r="AX119" i="17"/>
  <c r="AW138" i="17"/>
  <c r="X322" i="17"/>
  <c r="AR118" i="17"/>
  <c r="AQ181" i="17"/>
  <c r="N103" i="17"/>
  <c r="AB159" i="17"/>
  <c r="M83" i="17"/>
  <c r="G103" i="17"/>
  <c r="I355" i="17"/>
  <c r="I354" i="17"/>
  <c r="Z315" i="17"/>
  <c r="AF334" i="17"/>
  <c r="AF42" i="17"/>
  <c r="AT248" i="17"/>
  <c r="K357" i="17"/>
  <c r="P76" i="17"/>
  <c r="Z47" i="17"/>
  <c r="AF285" i="17"/>
  <c r="N283" i="17"/>
  <c r="T345" i="17"/>
  <c r="AQ264" i="17"/>
  <c r="AL183" i="17"/>
  <c r="D351" i="17"/>
  <c r="AW227" i="17"/>
  <c r="AL218" i="17"/>
  <c r="H294" i="17"/>
  <c r="AX204" i="17"/>
  <c r="O360" i="17"/>
  <c r="U248" i="17"/>
  <c r="X293" i="17"/>
  <c r="BA270" i="17"/>
  <c r="AB274" i="17"/>
  <c r="AE224" i="17"/>
  <c r="AS362" i="17"/>
  <c r="AA339" i="17"/>
  <c r="AG274" i="17"/>
  <c r="E33" i="17"/>
  <c r="F337" i="17"/>
  <c r="R102" i="17"/>
  <c r="AW155" i="17"/>
  <c r="M359" i="17"/>
  <c r="AP130" i="17"/>
  <c r="AQ284" i="17"/>
  <c r="AG82" i="17"/>
  <c r="X178" i="17"/>
  <c r="AI301" i="17"/>
  <c r="AA276" i="17"/>
  <c r="T262" i="17"/>
  <c r="AR176" i="17"/>
  <c r="AJ34" i="17"/>
  <c r="AN160" i="17"/>
  <c r="O56" i="17"/>
  <c r="AK212" i="17"/>
  <c r="AD321" i="17"/>
  <c r="BA281" i="17"/>
  <c r="P290" i="17"/>
  <c r="AP306" i="17"/>
  <c r="AU224" i="17"/>
  <c r="O337" i="17"/>
  <c r="M116" i="17"/>
  <c r="AU156" i="17"/>
  <c r="G195" i="17"/>
  <c r="O72" i="17"/>
  <c r="AB152" i="17"/>
  <c r="W359" i="17"/>
  <c r="O311" i="17"/>
  <c r="AL364" i="17"/>
  <c r="P318" i="17"/>
  <c r="Q338" i="17"/>
  <c r="AP230" i="17"/>
  <c r="D332" i="17"/>
  <c r="F340" i="17"/>
  <c r="AW64" i="17"/>
  <c r="P311" i="17"/>
  <c r="AO64" i="17"/>
  <c r="AG102" i="17"/>
  <c r="AI313" i="17"/>
  <c r="AR228" i="17"/>
  <c r="AM217" i="17"/>
  <c r="AI347" i="17"/>
  <c r="AI79" i="17"/>
  <c r="AX195" i="17"/>
  <c r="AJ157" i="17"/>
  <c r="AR160" i="17"/>
  <c r="AI335" i="17"/>
  <c r="U305" i="17"/>
  <c r="Z91" i="17"/>
  <c r="AC325" i="17"/>
  <c r="U350" i="17"/>
  <c r="AP122" i="17"/>
  <c r="D171" i="17"/>
  <c r="X353" i="17"/>
  <c r="AZ357" i="17"/>
  <c r="AW333" i="17"/>
  <c r="K247" i="17"/>
  <c r="E284" i="17"/>
  <c r="AX343" i="17"/>
  <c r="Y360" i="17"/>
  <c r="AJ271" i="17"/>
  <c r="AR278" i="17"/>
  <c r="L360" i="17"/>
  <c r="AN137" i="17"/>
  <c r="P5" i="17"/>
  <c r="BA105" i="17"/>
  <c r="N76" i="17"/>
  <c r="AQ298" i="17"/>
  <c r="Q236" i="17"/>
  <c r="L253" i="17"/>
  <c r="AB328" i="17"/>
  <c r="AZ85" i="17"/>
  <c r="AM271" i="17"/>
  <c r="AD290" i="17"/>
  <c r="AW102" i="17"/>
  <c r="AO333" i="17"/>
  <c r="Y190" i="17"/>
  <c r="AX22" i="17"/>
  <c r="AC332" i="17"/>
  <c r="O315" i="17"/>
  <c r="AJ280" i="17"/>
  <c r="AB89" i="17"/>
  <c r="V146" i="17"/>
  <c r="AH364" i="17"/>
  <c r="AV330" i="17"/>
  <c r="AO287" i="17"/>
  <c r="AU8" i="17"/>
  <c r="E247" i="17"/>
  <c r="I233" i="17"/>
  <c r="AP346" i="17"/>
  <c r="N120" i="17"/>
  <c r="AQ351" i="17"/>
  <c r="AI284" i="17"/>
  <c r="G209" i="17"/>
  <c r="AM272" i="17"/>
  <c r="AR360" i="17"/>
  <c r="AQ91" i="17"/>
  <c r="AG271" i="17"/>
  <c r="AG365" i="17"/>
  <c r="AF365" i="17"/>
  <c r="AT357" i="17"/>
  <c r="L119" i="17"/>
  <c r="AY18" i="17"/>
  <c r="D94" i="17"/>
  <c r="AM362" i="17"/>
  <c r="I129" i="17"/>
  <c r="AR279" i="17"/>
  <c r="AG91" i="17"/>
  <c r="AS42" i="17"/>
  <c r="AZ212" i="17"/>
  <c r="AS123" i="17"/>
  <c r="AJ332" i="17"/>
  <c r="V233" i="17"/>
  <c r="AR337" i="17"/>
  <c r="AH115" i="17"/>
  <c r="V64" i="17"/>
  <c r="AA230" i="17"/>
  <c r="BA241" i="17"/>
  <c r="Y330" i="17"/>
  <c r="AO352" i="17"/>
  <c r="AD38" i="17"/>
  <c r="E277" i="17"/>
  <c r="O92" i="17"/>
  <c r="Z360" i="17"/>
  <c r="AM162" i="17"/>
  <c r="AY137" i="17"/>
  <c r="AT327" i="17"/>
  <c r="AF203" i="17"/>
  <c r="AC127" i="17"/>
  <c r="AI325" i="17"/>
  <c r="AA356" i="17"/>
  <c r="AH257" i="17"/>
  <c r="AT297" i="17"/>
  <c r="AE149" i="17"/>
  <c r="AG288" i="17"/>
  <c r="AX141" i="17"/>
  <c r="O331" i="17"/>
  <c r="AM163" i="17"/>
  <c r="H40" i="17"/>
  <c r="AC10" i="17"/>
  <c r="AW165" i="17"/>
  <c r="M102" i="17"/>
  <c r="Z277" i="17"/>
  <c r="AV159" i="17"/>
  <c r="AW343" i="17"/>
  <c r="AY305" i="17"/>
  <c r="AA8" i="17"/>
  <c r="AK105" i="17"/>
  <c r="AS326" i="17"/>
  <c r="AV202" i="17"/>
  <c r="J213" i="17"/>
  <c r="J140" i="17"/>
  <c r="BA336" i="17"/>
  <c r="G340" i="17"/>
  <c r="P167" i="17"/>
  <c r="H172" i="17"/>
  <c r="AN278" i="17"/>
  <c r="AR256" i="17"/>
  <c r="O241" i="17"/>
  <c r="I4" i="17"/>
  <c r="AB150" i="17"/>
  <c r="AP50" i="17"/>
  <c r="AV298" i="17"/>
  <c r="X233" i="17"/>
  <c r="Y334" i="17"/>
  <c r="AK57" i="17"/>
  <c r="L191" i="17"/>
  <c r="AI258" i="17"/>
  <c r="AZ92" i="17"/>
  <c r="AZ303" i="17"/>
  <c r="AV317" i="17"/>
  <c r="AA272" i="17"/>
  <c r="BA43" i="17"/>
  <c r="M59" i="17"/>
  <c r="AJ300" i="17"/>
  <c r="R332" i="17"/>
  <c r="AE303" i="17"/>
  <c r="AM347" i="17"/>
  <c r="AS296" i="17"/>
  <c r="T360" i="17"/>
  <c r="AG77" i="17"/>
  <c r="AR55" i="17"/>
  <c r="AY254" i="17"/>
  <c r="U246" i="17"/>
  <c r="J293" i="17"/>
  <c r="N307" i="17"/>
  <c r="AY64" i="17"/>
  <c r="O58" i="17"/>
  <c r="L211" i="17"/>
  <c r="X138" i="17"/>
  <c r="X68" i="17"/>
  <c r="AZ97" i="17"/>
  <c r="AV44" i="17"/>
  <c r="AL146" i="17"/>
  <c r="K331" i="17"/>
  <c r="AQ72" i="17"/>
  <c r="AM37" i="17"/>
  <c r="AG264" i="17"/>
  <c r="AR264" i="17"/>
  <c r="M281" i="17"/>
  <c r="AJ231" i="17"/>
  <c r="AF24" i="17"/>
  <c r="AH344" i="17"/>
  <c r="Z286" i="17"/>
  <c r="AX126" i="17"/>
  <c r="N361" i="17"/>
  <c r="AY51" i="17"/>
  <c r="K64" i="17"/>
  <c r="AK308" i="17"/>
  <c r="AO308" i="17"/>
  <c r="O133" i="17"/>
  <c r="G355" i="17"/>
  <c r="AJ200" i="17"/>
  <c r="W339" i="17"/>
  <c r="AV37" i="17"/>
  <c r="AY231" i="17"/>
  <c r="T151" i="17"/>
  <c r="K196" i="17"/>
  <c r="T237" i="17"/>
  <c r="X89" i="17"/>
  <c r="I85" i="17"/>
  <c r="U197" i="17"/>
  <c r="AL112" i="17"/>
  <c r="AN236" i="17"/>
  <c r="AF341" i="17"/>
  <c r="D363" i="17"/>
  <c r="E134" i="17"/>
  <c r="S315" i="17"/>
  <c r="W333" i="17"/>
  <c r="AQ167" i="17"/>
  <c r="AJ5" i="17"/>
  <c r="W357" i="17"/>
  <c r="AT322" i="17"/>
  <c r="R251" i="17"/>
  <c r="W189" i="17"/>
  <c r="AX163" i="17"/>
  <c r="AS165" i="17"/>
  <c r="AO278" i="17"/>
  <c r="AR31" i="17"/>
  <c r="AR271" i="17"/>
  <c r="V149" i="17"/>
  <c r="AS164" i="17"/>
  <c r="AK61" i="17"/>
  <c r="AL97" i="17"/>
  <c r="J292" i="17"/>
  <c r="T102" i="17"/>
  <c r="AX144" i="17"/>
  <c r="P215" i="17"/>
  <c r="AA148" i="17"/>
  <c r="Z336" i="17"/>
  <c r="P60" i="17"/>
  <c r="AT361" i="17"/>
  <c r="L15" i="17"/>
  <c r="S151" i="17"/>
  <c r="T365" i="17"/>
  <c r="AV124" i="17"/>
  <c r="H175" i="17"/>
  <c r="S354" i="17"/>
  <c r="E350" i="17"/>
  <c r="AM348" i="17"/>
  <c r="AP76" i="17"/>
  <c r="AA287" i="17"/>
  <c r="BA345" i="17"/>
  <c r="AC271" i="17"/>
  <c r="S196" i="17"/>
  <c r="AD147" i="17"/>
  <c r="AI44" i="17"/>
  <c r="U331" i="17"/>
  <c r="AB202" i="17"/>
  <c r="AI132" i="17"/>
  <c r="D341" i="17"/>
  <c r="W280" i="17"/>
  <c r="AT178" i="17"/>
  <c r="Y317" i="17"/>
  <c r="F245" i="17"/>
  <c r="AK312" i="17"/>
  <c r="BA204" i="17"/>
  <c r="AD363" i="17"/>
  <c r="W310" i="17"/>
  <c r="S295" i="17"/>
  <c r="AJ323" i="17"/>
  <c r="AA333" i="17"/>
  <c r="BA365" i="17"/>
  <c r="AQ357" i="17"/>
  <c r="P351" i="17"/>
  <c r="E344" i="17"/>
  <c r="L232" i="17"/>
  <c r="T363" i="17"/>
  <c r="L90" i="17"/>
  <c r="H365" i="17"/>
  <c r="AH354" i="17"/>
  <c r="D64" i="17"/>
  <c r="AJ352" i="17"/>
  <c r="AL351" i="17"/>
  <c r="AN312" i="17"/>
  <c r="AZ106" i="17"/>
  <c r="W92" i="17"/>
  <c r="G174" i="17"/>
  <c r="AW208" i="17"/>
  <c r="AB69" i="17"/>
  <c r="Q186" i="17"/>
  <c r="AI302" i="17"/>
  <c r="AH80" i="17"/>
  <c r="N165" i="17"/>
  <c r="S231" i="17"/>
  <c r="E329" i="17"/>
  <c r="O355" i="17"/>
  <c r="S303" i="17"/>
  <c r="AI102" i="17"/>
  <c r="AN269" i="17"/>
  <c r="S93" i="17"/>
  <c r="T110" i="17"/>
  <c r="U53" i="17"/>
  <c r="AX342" i="17"/>
  <c r="N226" i="17"/>
  <c r="J339" i="17"/>
  <c r="BA205" i="17"/>
  <c r="AW216" i="17"/>
  <c r="AX170" i="17"/>
  <c r="H272" i="17"/>
  <c r="U313" i="17"/>
  <c r="Q324" i="17"/>
  <c r="BA265" i="17"/>
  <c r="Y132" i="17"/>
  <c r="J222" i="17"/>
  <c r="AP278" i="17"/>
  <c r="AY11" i="17"/>
  <c r="AU220" i="17"/>
  <c r="AT102" i="17"/>
  <c r="T362" i="17"/>
  <c r="AX46" i="17"/>
  <c r="AU184" i="17"/>
  <c r="R264" i="17"/>
  <c r="AW273" i="17"/>
  <c r="K184" i="17"/>
  <c r="H219" i="17"/>
  <c r="AF231" i="17"/>
  <c r="S317" i="17"/>
  <c r="Z106" i="17"/>
  <c r="G366" i="17"/>
  <c r="AB211" i="17"/>
  <c r="AQ49" i="17"/>
  <c r="T281" i="17"/>
  <c r="AV242" i="17"/>
  <c r="Y128" i="17"/>
  <c r="P117" i="17"/>
  <c r="AD47" i="17"/>
  <c r="W25" i="17"/>
  <c r="AT79" i="17"/>
  <c r="L305" i="17"/>
  <c r="Z353" i="17"/>
  <c r="AT319" i="17"/>
  <c r="U295" i="17"/>
  <c r="AN29" i="17"/>
  <c r="F314" i="17"/>
  <c r="AS21" i="17"/>
  <c r="Q269" i="17"/>
  <c r="AK76" i="17"/>
  <c r="U157" i="17"/>
  <c r="G260" i="17"/>
  <c r="M173" i="17"/>
  <c r="AQ188" i="17"/>
  <c r="BA342" i="17"/>
  <c r="V56" i="17"/>
  <c r="AE256" i="17"/>
  <c r="AL354" i="17"/>
  <c r="Q47" i="17"/>
  <c r="AY315" i="17"/>
  <c r="AG256" i="17"/>
  <c r="J302" i="17"/>
  <c r="AK152" i="17"/>
  <c r="AL330" i="17"/>
  <c r="Y175" i="17"/>
  <c r="O334" i="17"/>
  <c r="AN126" i="17"/>
  <c r="AU51" i="17"/>
  <c r="N163" i="17"/>
  <c r="H213" i="17"/>
  <c r="X317" i="17"/>
  <c r="AU344" i="17"/>
  <c r="AV293" i="17"/>
  <c r="AN304" i="17"/>
  <c r="U336" i="17"/>
  <c r="AU127" i="17"/>
  <c r="AW62" i="17"/>
  <c r="N21" i="17"/>
  <c r="E325" i="17"/>
  <c r="Z311" i="17"/>
  <c r="AL311" i="17"/>
  <c r="Z120" i="17"/>
  <c r="AH255" i="17"/>
  <c r="Z237" i="17"/>
  <c r="Z271" i="17"/>
  <c r="AL242" i="17"/>
  <c r="AM340" i="17"/>
  <c r="AS220" i="17"/>
  <c r="D232" i="17"/>
  <c r="E28" i="17"/>
  <c r="D160" i="17"/>
  <c r="AJ322" i="17"/>
  <c r="H344" i="17"/>
  <c r="AM289" i="17"/>
  <c r="E309" i="17"/>
  <c r="AH69" i="17"/>
  <c r="O362" i="17"/>
  <c r="V22" i="17"/>
  <c r="V294" i="17"/>
  <c r="N315" i="17"/>
  <c r="E157" i="17"/>
  <c r="AA83" i="17"/>
  <c r="K328" i="17"/>
  <c r="AZ283" i="17"/>
  <c r="I301" i="17"/>
  <c r="G191" i="17"/>
  <c r="AE252" i="17"/>
  <c r="AR236" i="17"/>
  <c r="T184" i="17"/>
  <c r="Q171" i="17"/>
  <c r="AH95" i="17"/>
  <c r="K138" i="17"/>
  <c r="AF111" i="17"/>
  <c r="AV258" i="17"/>
  <c r="AQ310" i="17"/>
  <c r="U253" i="17"/>
  <c r="V278" i="17"/>
  <c r="T48" i="17"/>
  <c r="AV168" i="17"/>
  <c r="I321" i="17"/>
  <c r="K276" i="17"/>
  <c r="AY291" i="17"/>
  <c r="E61" i="17"/>
  <c r="Q283" i="17"/>
  <c r="J131" i="17"/>
  <c r="M262" i="17"/>
  <c r="W258" i="17"/>
  <c r="AK363" i="17"/>
  <c r="V289" i="17"/>
  <c r="Z245" i="17"/>
  <c r="Y355" i="17"/>
  <c r="AJ309" i="17"/>
  <c r="J138" i="17"/>
  <c r="AH347" i="17"/>
  <c r="AE343" i="17"/>
  <c r="J181" i="17"/>
  <c r="N312" i="17"/>
  <c r="X334" i="17"/>
  <c r="W183" i="17"/>
  <c r="G283" i="17"/>
  <c r="M285" i="17"/>
  <c r="L49" i="17"/>
  <c r="AD322" i="17"/>
  <c r="AY66" i="17"/>
  <c r="D165" i="17"/>
  <c r="G288" i="17"/>
  <c r="AM363" i="17"/>
  <c r="V241" i="17"/>
  <c r="AM26" i="17"/>
  <c r="Y361" i="17"/>
  <c r="AK330" i="17"/>
  <c r="Q55" i="17"/>
  <c r="X277" i="17"/>
  <c r="AR349" i="17"/>
  <c r="AX363" i="17"/>
  <c r="L314" i="17"/>
  <c r="AL20" i="17"/>
  <c r="AL127" i="17"/>
  <c r="Z349" i="17"/>
  <c r="V356" i="17"/>
  <c r="BA220" i="17"/>
  <c r="AC331" i="17"/>
  <c r="AH252" i="17"/>
  <c r="AP325" i="17"/>
  <c r="AZ292" i="17"/>
  <c r="AO336" i="17"/>
  <c r="AF19" i="17"/>
  <c r="AO114" i="17"/>
  <c r="AM88" i="17"/>
  <c r="I314" i="17"/>
  <c r="I299" i="17"/>
  <c r="AG103" i="17"/>
  <c r="AN95" i="17"/>
  <c r="Z57" i="17"/>
  <c r="X150" i="17"/>
  <c r="R353" i="17"/>
  <c r="AO267" i="17"/>
  <c r="J203" i="17"/>
  <c r="Q125" i="17"/>
  <c r="R137" i="17"/>
  <c r="N355" i="17"/>
  <c r="T354" i="17"/>
  <c r="AH117" i="17"/>
  <c r="AQ256" i="17"/>
  <c r="AV227" i="17"/>
  <c r="AX246" i="17"/>
  <c r="O171" i="17"/>
  <c r="AY177" i="17"/>
  <c r="AX136" i="17"/>
  <c r="S137" i="17"/>
  <c r="AS337" i="17"/>
  <c r="K292" i="17"/>
  <c r="AC28" i="17"/>
  <c r="Z76" i="17"/>
  <c r="Z107" i="17"/>
  <c r="N301" i="17"/>
  <c r="O93" i="17"/>
  <c r="AB364" i="17"/>
  <c r="E323" i="17"/>
  <c r="AY68" i="17"/>
  <c r="F347" i="17"/>
  <c r="AQ364" i="17"/>
  <c r="Z340" i="17"/>
  <c r="E127" i="17"/>
  <c r="AQ302" i="17"/>
  <c r="O141" i="17"/>
  <c r="I318" i="17"/>
  <c r="AD168" i="17"/>
  <c r="G285" i="17"/>
  <c r="Z96" i="17"/>
  <c r="AY362" i="17"/>
  <c r="AF330" i="17"/>
  <c r="AT7" i="17"/>
  <c r="U268" i="17"/>
  <c r="Q274" i="17"/>
  <c r="AT331" i="17"/>
  <c r="AC314" i="17"/>
  <c r="AR316" i="17"/>
  <c r="AI243" i="17"/>
  <c r="AE94" i="17"/>
  <c r="AB313" i="17"/>
  <c r="W313" i="17"/>
  <c r="AD171" i="17"/>
  <c r="AC352" i="17"/>
  <c r="AZ360" i="17"/>
  <c r="AZ124" i="17"/>
  <c r="AM302" i="17"/>
  <c r="AA366" i="17"/>
  <c r="AX11" i="17"/>
  <c r="N68" i="17"/>
  <c r="AT285" i="17"/>
  <c r="AN358" i="17"/>
  <c r="AZ260" i="17"/>
  <c r="Y257" i="17"/>
  <c r="J82" i="17"/>
  <c r="AE351" i="17"/>
  <c r="X349" i="17"/>
  <c r="R287" i="17"/>
  <c r="BA3" i="17"/>
  <c r="AF63" i="17"/>
  <c r="AA134" i="17"/>
  <c r="U354" i="17"/>
  <c r="AR310" i="17"/>
  <c r="AK313" i="17"/>
  <c r="AD74" i="17"/>
  <c r="P276" i="17"/>
  <c r="M86" i="17"/>
  <c r="BA364" i="17"/>
  <c r="AN354" i="17"/>
  <c r="BA95" i="17"/>
  <c r="AB66" i="17"/>
  <c r="G259" i="17"/>
  <c r="N207" i="17"/>
  <c r="X244" i="17"/>
  <c r="M165" i="17"/>
  <c r="AY331" i="17"/>
  <c r="AY335" i="17"/>
  <c r="AL269" i="17"/>
  <c r="AU316" i="17"/>
  <c r="T314" i="17"/>
  <c r="AM311" i="17"/>
  <c r="AE26" i="17"/>
  <c r="O300" i="17"/>
  <c r="AE268" i="17"/>
  <c r="AY363" i="17"/>
  <c r="W342" i="17"/>
  <c r="AI362" i="17"/>
  <c r="H285" i="17"/>
  <c r="AD351" i="17"/>
  <c r="W233" i="17"/>
  <c r="Q116" i="17"/>
  <c r="E302" i="17"/>
  <c r="AH155" i="17"/>
  <c r="AP352" i="17"/>
  <c r="AZ351" i="17"/>
  <c r="J248" i="17"/>
  <c r="J280" i="17"/>
  <c r="AH4" i="17"/>
  <c r="O250" i="17"/>
  <c r="J346" i="17"/>
  <c r="K366" i="17"/>
  <c r="AZ275" i="17"/>
  <c r="D189" i="17"/>
  <c r="E223" i="17"/>
  <c r="W42" i="17"/>
  <c r="Z239" i="17"/>
  <c r="H359" i="17"/>
  <c r="AK17" i="17"/>
  <c r="F73" i="17"/>
  <c r="AE219" i="17"/>
  <c r="S352" i="17"/>
  <c r="Q21" i="17"/>
  <c r="AM108" i="17"/>
  <c r="AT210" i="17"/>
  <c r="AE13" i="17"/>
  <c r="AV234" i="17"/>
  <c r="AC191" i="17"/>
  <c r="I56" i="17"/>
  <c r="O267" i="17"/>
  <c r="Z275" i="17"/>
  <c r="V208" i="17"/>
  <c r="M354" i="17"/>
  <c r="AJ344" i="17"/>
  <c r="S332" i="17"/>
  <c r="AR364" i="17"/>
  <c r="Z247" i="17"/>
  <c r="AS282" i="17"/>
  <c r="AU94" i="17"/>
  <c r="S286" i="17"/>
  <c r="AQ142" i="17"/>
  <c r="AJ358" i="17"/>
  <c r="E297" i="17"/>
  <c r="AQ224" i="17"/>
  <c r="AD242" i="17"/>
  <c r="AD292" i="17"/>
  <c r="R208" i="17"/>
  <c r="AZ306" i="17"/>
  <c r="N57" i="17"/>
  <c r="O324" i="17"/>
  <c r="R256" i="17"/>
  <c r="AH176" i="17"/>
  <c r="AJ138" i="17"/>
  <c r="X112" i="17"/>
  <c r="D233" i="17"/>
  <c r="V26" i="17"/>
  <c r="AF328" i="17"/>
  <c r="AD87" i="17"/>
  <c r="O258" i="17"/>
  <c r="AF338" i="17"/>
  <c r="AY132" i="17"/>
  <c r="N317" i="17"/>
  <c r="J267" i="17"/>
  <c r="U160" i="17"/>
  <c r="D25" i="17"/>
  <c r="Z154" i="17"/>
  <c r="AN199" i="17"/>
  <c r="AI357" i="17"/>
  <c r="AT184" i="17"/>
  <c r="AB296" i="17"/>
  <c r="T97" i="17"/>
  <c r="D252" i="17"/>
  <c r="R283" i="17"/>
  <c r="E361" i="17"/>
  <c r="AZ226" i="17"/>
  <c r="AW213" i="17"/>
  <c r="BA361" i="17"/>
  <c r="AL340" i="17"/>
  <c r="D32" i="17"/>
  <c r="I351" i="17"/>
  <c r="O327" i="17"/>
  <c r="AP358" i="17"/>
  <c r="Q251" i="17"/>
  <c r="AA133" i="17"/>
  <c r="P239" i="17"/>
  <c r="BA229" i="17"/>
  <c r="AI336" i="17"/>
  <c r="S167" i="17"/>
  <c r="AU182" i="17"/>
  <c r="AQ40" i="17"/>
  <c r="AU145" i="17"/>
  <c r="AE5" i="17"/>
  <c r="AV49" i="17"/>
  <c r="AY105" i="17"/>
  <c r="AB6" i="17"/>
  <c r="AZ307" i="17"/>
  <c r="AV22" i="17"/>
  <c r="Z345" i="17"/>
  <c r="AZ323" i="17"/>
  <c r="BA323" i="17"/>
  <c r="AJ142" i="17"/>
  <c r="T353" i="17"/>
  <c r="AM140" i="17"/>
  <c r="V245" i="17"/>
  <c r="AM317" i="17"/>
  <c r="R279" i="17"/>
  <c r="AZ61" i="17"/>
  <c r="AO169" i="17"/>
  <c r="AG34" i="17"/>
  <c r="AE12" i="17"/>
  <c r="AZ62" i="17"/>
  <c r="AO358" i="17"/>
  <c r="AY22" i="17"/>
  <c r="BA42" i="17"/>
  <c r="AY100" i="17"/>
  <c r="Y141" i="17"/>
  <c r="D314" i="17"/>
  <c r="AP2" i="17"/>
  <c r="BA356" i="17"/>
  <c r="AR261" i="17"/>
  <c r="AH284" i="17"/>
  <c r="AH64" i="17"/>
  <c r="L358" i="17"/>
  <c r="AQ41" i="17"/>
  <c r="AW304" i="17"/>
  <c r="F332" i="17"/>
  <c r="T91" i="17"/>
  <c r="AY23" i="17"/>
  <c r="O119" i="17"/>
  <c r="AL223" i="17"/>
  <c r="AW317" i="17"/>
  <c r="O363" i="17"/>
  <c r="AW192" i="17"/>
  <c r="E321" i="17"/>
  <c r="AP296" i="17"/>
  <c r="AL305" i="17"/>
  <c r="AW174" i="17"/>
  <c r="K231" i="17"/>
  <c r="X11" i="17"/>
  <c r="AL141" i="17"/>
  <c r="AG278" i="17"/>
  <c r="K81" i="17"/>
  <c r="Z321" i="17"/>
  <c r="M351" i="17"/>
  <c r="AZ148" i="17"/>
  <c r="T49" i="17"/>
  <c r="AA282" i="17"/>
  <c r="AO57" i="17"/>
  <c r="V302" i="17"/>
  <c r="Z197" i="17"/>
  <c r="Z60" i="17"/>
  <c r="N194" i="17"/>
  <c r="AM249" i="17"/>
  <c r="T65" i="17"/>
  <c r="AI22" i="17"/>
  <c r="M214" i="17"/>
  <c r="AX275" i="17"/>
  <c r="V336" i="17"/>
  <c r="P338" i="17"/>
  <c r="N363" i="17"/>
  <c r="J239" i="17"/>
  <c r="X357" i="17"/>
  <c r="AE116" i="17"/>
  <c r="L252" i="17"/>
  <c r="F139" i="17"/>
  <c r="K329" i="17"/>
  <c r="G304" i="17"/>
  <c r="P277" i="17"/>
  <c r="AS149" i="17"/>
  <c r="AE33" i="17"/>
  <c r="AV181" i="17"/>
  <c r="AW77" i="17"/>
  <c r="AS239" i="17"/>
  <c r="AS224" i="17"/>
  <c r="AP268" i="17"/>
  <c r="AI280" i="17"/>
  <c r="AZ229" i="17"/>
  <c r="AI138" i="17"/>
  <c r="Q320" i="17"/>
  <c r="AE58" i="17"/>
  <c r="AS354" i="17"/>
  <c r="AG290" i="17"/>
  <c r="AK197" i="17"/>
  <c r="Q106" i="17"/>
  <c r="V310" i="17"/>
  <c r="AL365" i="17"/>
  <c r="R184" i="17"/>
  <c r="AI185" i="17"/>
  <c r="AN97" i="17"/>
  <c r="P184" i="17"/>
  <c r="AI290" i="17"/>
  <c r="L357" i="17"/>
  <c r="AF313" i="17"/>
  <c r="BA102" i="17"/>
  <c r="AV328" i="17"/>
  <c r="AZ286" i="17"/>
  <c r="W301" i="17"/>
  <c r="AY222" i="17"/>
  <c r="AU15" i="17"/>
  <c r="F39" i="17"/>
  <c r="AN283" i="17"/>
  <c r="AH277" i="17"/>
  <c r="M62" i="17"/>
  <c r="BA360" i="17"/>
  <c r="AN273" i="17"/>
  <c r="AS10" i="17"/>
  <c r="AP113" i="17"/>
  <c r="G142" i="17"/>
  <c r="AI71" i="17"/>
  <c r="AU357" i="17"/>
  <c r="AJ366" i="17"/>
  <c r="L99" i="17"/>
  <c r="T293" i="17"/>
  <c r="AD268" i="17"/>
  <c r="AL25" i="17"/>
  <c r="BA359" i="17"/>
  <c r="AC113" i="17"/>
  <c r="M250" i="17"/>
  <c r="AP362" i="17"/>
  <c r="AR137" i="17"/>
  <c r="N352" i="17"/>
  <c r="AG345" i="17"/>
  <c r="G352" i="17"/>
  <c r="V365" i="17"/>
  <c r="AG362" i="17"/>
  <c r="V340" i="17"/>
  <c r="Y31" i="17"/>
  <c r="I342" i="17"/>
  <c r="AP145" i="17"/>
  <c r="AK15" i="17"/>
  <c r="AI323" i="17"/>
  <c r="AT259" i="17"/>
  <c r="Z346" i="17"/>
  <c r="AP199" i="17"/>
  <c r="I331" i="17"/>
  <c r="L89" i="17"/>
  <c r="R128" i="17"/>
  <c r="I253" i="17"/>
  <c r="AW13" i="17"/>
  <c r="F359" i="17"/>
  <c r="Z294" i="17"/>
  <c r="L286" i="17"/>
  <c r="BA255" i="17"/>
  <c r="G338" i="17"/>
  <c r="AF333" i="17"/>
  <c r="AR13" i="17"/>
  <c r="AI142" i="17"/>
  <c r="D306" i="17"/>
  <c r="G72" i="17"/>
  <c r="Y253" i="17"/>
  <c r="AI101" i="17"/>
  <c r="AK276" i="17"/>
  <c r="T26" i="17"/>
  <c r="AQ239" i="17"/>
  <c r="E59" i="17"/>
  <c r="AJ307" i="17"/>
  <c r="AY286" i="17"/>
  <c r="AI310" i="17"/>
  <c r="AD353" i="17"/>
  <c r="AY167" i="17"/>
  <c r="AG31" i="17"/>
  <c r="E227" i="17"/>
  <c r="Z204" i="17"/>
  <c r="Q184" i="17"/>
  <c r="R326" i="17"/>
  <c r="I302" i="17"/>
  <c r="AC364" i="17"/>
  <c r="AB171" i="17"/>
  <c r="H133" i="17"/>
  <c r="M123" i="17"/>
  <c r="W276" i="17"/>
  <c r="AU218" i="17"/>
  <c r="I359" i="17"/>
  <c r="K32" i="17"/>
  <c r="AZ342" i="17"/>
  <c r="J124" i="17"/>
  <c r="AZ246" i="17"/>
  <c r="AI252" i="17"/>
  <c r="G276" i="17"/>
  <c r="AF349" i="17"/>
  <c r="P208" i="17"/>
  <c r="K359" i="17"/>
  <c r="AK19" i="17"/>
  <c r="U362" i="17"/>
  <c r="AQ228" i="17"/>
  <c r="D348" i="17"/>
  <c r="AC285" i="17"/>
  <c r="AX285" i="17"/>
  <c r="Y366" i="17"/>
  <c r="X25" i="17"/>
  <c r="V217" i="17"/>
  <c r="G3" i="17"/>
  <c r="E249" i="17"/>
  <c r="T4" i="17"/>
  <c r="AX135" i="17"/>
  <c r="AK48" i="17"/>
  <c r="P302" i="17"/>
  <c r="AK131" i="17"/>
  <c r="D222" i="17"/>
  <c r="M56" i="17"/>
  <c r="AT336" i="17"/>
  <c r="AG330" i="17"/>
  <c r="AD347" i="17"/>
  <c r="AS313" i="17"/>
  <c r="AM10" i="17"/>
  <c r="T288" i="17"/>
  <c r="AO257" i="17"/>
  <c r="AF189" i="17"/>
  <c r="AA91" i="17"/>
  <c r="AT277" i="17"/>
  <c r="J319" i="17"/>
  <c r="J148" i="17"/>
  <c r="AV12" i="17"/>
  <c r="L109" i="17"/>
  <c r="D344" i="17"/>
  <c r="H262" i="17"/>
  <c r="Y123" i="17"/>
  <c r="L114" i="17"/>
  <c r="AV205" i="17"/>
  <c r="Y296" i="17"/>
  <c r="AI255" i="17"/>
  <c r="AI198" i="17"/>
  <c r="AQ250" i="17"/>
  <c r="AS7" i="17"/>
  <c r="N186" i="17"/>
  <c r="L91" i="17"/>
  <c r="AR198" i="17"/>
  <c r="AA310" i="17"/>
  <c r="T356" i="17"/>
  <c r="Z357" i="17"/>
  <c r="W9" i="17"/>
  <c r="AR247" i="17"/>
  <c r="AH196" i="17"/>
  <c r="AX300" i="17"/>
  <c r="T115" i="17"/>
  <c r="AX293" i="17"/>
  <c r="AK275" i="17"/>
  <c r="M274" i="17"/>
  <c r="AK147" i="17"/>
  <c r="Q102" i="17"/>
  <c r="F251" i="17"/>
  <c r="AT293" i="17"/>
  <c r="Y258" i="17"/>
  <c r="Z95" i="17"/>
  <c r="AA334" i="17"/>
  <c r="I71" i="17"/>
  <c r="I16" i="17"/>
  <c r="AW359" i="17"/>
  <c r="AB251" i="17"/>
  <c r="AJ340" i="17"/>
  <c r="O176" i="17"/>
  <c r="AS286" i="17"/>
  <c r="R110" i="17"/>
  <c r="AU351" i="17"/>
  <c r="M247" i="17"/>
  <c r="L340" i="17"/>
  <c r="AL108" i="17"/>
  <c r="AV135" i="17"/>
  <c r="AK225" i="17"/>
  <c r="Z361" i="17"/>
  <c r="AU78" i="17"/>
  <c r="AK322" i="17"/>
  <c r="AI162" i="17"/>
  <c r="F16" i="17"/>
  <c r="AT231" i="17"/>
  <c r="AD323" i="17"/>
  <c r="Z256" i="17"/>
  <c r="E334" i="17"/>
  <c r="N75" i="17"/>
  <c r="AY294" i="17"/>
  <c r="BA181" i="17"/>
  <c r="M61" i="17"/>
  <c r="AQ338" i="17"/>
  <c r="P291" i="17"/>
  <c r="R265" i="17"/>
  <c r="AC299" i="17"/>
  <c r="P262" i="17"/>
  <c r="AB13" i="17"/>
  <c r="W250" i="17"/>
  <c r="W325" i="17"/>
  <c r="AV364" i="17"/>
  <c r="AS62" i="17"/>
  <c r="X298" i="17"/>
  <c r="AR191" i="17"/>
  <c r="AU221" i="17"/>
  <c r="AK301" i="17"/>
  <c r="E15" i="17"/>
  <c r="AZ5" i="17"/>
  <c r="AD354" i="17"/>
  <c r="AY226" i="17"/>
  <c r="K230" i="17"/>
  <c r="AY14" i="17"/>
  <c r="AM213" i="17"/>
  <c r="AM97" i="17"/>
  <c r="AY270" i="17"/>
  <c r="AP288" i="17"/>
  <c r="O136" i="17"/>
  <c r="AI270" i="17"/>
  <c r="T25" i="17"/>
  <c r="AN48" i="17"/>
  <c r="X47" i="17"/>
  <c r="AO363" i="17"/>
  <c r="AF283" i="17"/>
  <c r="AK341" i="17"/>
  <c r="L332" i="17"/>
  <c r="F181" i="17"/>
  <c r="V3" i="17"/>
  <c r="AS340" i="17"/>
  <c r="AH357" i="17"/>
  <c r="AO3" i="17"/>
  <c r="G137" i="17"/>
  <c r="AN40" i="17"/>
  <c r="AU355" i="17"/>
  <c r="AZ348" i="17"/>
  <c r="AN348" i="17"/>
  <c r="AH263" i="17"/>
  <c r="T344" i="17"/>
  <c r="E161" i="17"/>
  <c r="AL358" i="17"/>
  <c r="W332" i="17"/>
  <c r="R31" i="17"/>
  <c r="M326" i="17"/>
  <c r="AK263" i="17"/>
  <c r="AL363" i="17"/>
  <c r="K285" i="17"/>
  <c r="AM239" i="17"/>
  <c r="AX75" i="17"/>
  <c r="AC357" i="17"/>
  <c r="AX137" i="17"/>
  <c r="AG328" i="17"/>
  <c r="AF151" i="17"/>
  <c r="N251" i="17"/>
  <c r="U57" i="17"/>
  <c r="AP337" i="17"/>
  <c r="U267" i="17"/>
  <c r="AT163" i="17"/>
  <c r="D307" i="17"/>
  <c r="M360" i="17"/>
  <c r="J361" i="17"/>
  <c r="AF176" i="17"/>
  <c r="AD271" i="17"/>
  <c r="X247" i="17"/>
  <c r="AK86" i="17"/>
  <c r="E76" i="17"/>
  <c r="AS364" i="17"/>
  <c r="AP106" i="17"/>
  <c r="Y346" i="17"/>
  <c r="AT234" i="17"/>
  <c r="AN200" i="17"/>
  <c r="R295" i="17"/>
  <c r="AU5" i="17"/>
  <c r="J193" i="17"/>
  <c r="I40" i="17"/>
  <c r="AE362" i="17"/>
  <c r="K38" i="17"/>
  <c r="K195" i="17"/>
  <c r="AD108" i="17"/>
  <c r="AD358" i="17"/>
  <c r="AS99" i="17"/>
  <c r="AZ319" i="17"/>
  <c r="BA217" i="17"/>
  <c r="BA114" i="17"/>
  <c r="D202" i="17"/>
  <c r="AH306" i="17"/>
  <c r="Q272" i="17"/>
  <c r="M225" i="17"/>
  <c r="AL360" i="17"/>
  <c r="K216" i="17"/>
  <c r="AD355" i="17"/>
  <c r="S243" i="17"/>
  <c r="R274" i="17"/>
  <c r="AS254" i="17"/>
  <c r="AI173" i="17"/>
  <c r="D353" i="17"/>
  <c r="AV53" i="17"/>
  <c r="J320" i="17"/>
  <c r="AZ69" i="17"/>
  <c r="AQ323" i="17"/>
  <c r="AQ47" i="17"/>
  <c r="AA213" i="17"/>
  <c r="Z109" i="17"/>
  <c r="AO353" i="17"/>
  <c r="AF22" i="17"/>
  <c r="AB87" i="17"/>
  <c r="S138" i="17"/>
  <c r="AS41" i="17"/>
  <c r="BA37" i="17"/>
  <c r="AV167" i="17"/>
  <c r="AN57" i="17"/>
  <c r="E143" i="17"/>
  <c r="Z9" i="17"/>
  <c r="U329" i="17"/>
  <c r="R291" i="17"/>
  <c r="O285" i="17"/>
  <c r="AH268" i="17"/>
  <c r="AG124" i="17"/>
  <c r="V47" i="17"/>
  <c r="AG173" i="17"/>
  <c r="AD203" i="17"/>
  <c r="D66" i="17"/>
  <c r="AK250" i="17"/>
  <c r="AE193" i="17"/>
  <c r="W23" i="17"/>
  <c r="AL126" i="17"/>
  <c r="AG363" i="17"/>
  <c r="AU32" i="17"/>
  <c r="AV357" i="17"/>
  <c r="BA307" i="17"/>
  <c r="AS360" i="17"/>
  <c r="U334" i="17"/>
  <c r="G95" i="17"/>
  <c r="K317" i="17"/>
  <c r="BA2" i="17"/>
  <c r="AO243" i="17"/>
  <c r="M282" i="17"/>
  <c r="AH70" i="17"/>
  <c r="AV166" i="17"/>
  <c r="AC161" i="17"/>
  <c r="AL319" i="17"/>
  <c r="AC316" i="17"/>
  <c r="O19" i="17"/>
  <c r="AW149" i="17"/>
  <c r="AW72" i="17"/>
  <c r="AR248" i="17"/>
  <c r="AO189" i="17"/>
  <c r="Y93" i="17"/>
  <c r="F134" i="17"/>
  <c r="AX361" i="17"/>
  <c r="X362" i="17"/>
  <c r="AP309" i="17"/>
  <c r="F26" i="17"/>
  <c r="N273" i="17"/>
  <c r="AF31" i="17"/>
  <c r="R210" i="17"/>
  <c r="AR102" i="17"/>
  <c r="AU243" i="17"/>
  <c r="AU275" i="17"/>
  <c r="AU189" i="17"/>
  <c r="AE339" i="17"/>
  <c r="Q316" i="17"/>
  <c r="AB201" i="17"/>
  <c r="L359" i="17"/>
  <c r="AJ35" i="17"/>
  <c r="AL296" i="17"/>
  <c r="AJ84" i="17"/>
  <c r="AX156" i="17"/>
  <c r="AQ265" i="17"/>
  <c r="AS306" i="17"/>
  <c r="AG165" i="17"/>
  <c r="V360" i="17"/>
  <c r="AV82" i="17"/>
  <c r="AO15" i="17"/>
  <c r="V63" i="17"/>
  <c r="N237" i="17"/>
  <c r="Y147" i="17"/>
  <c r="AH351" i="17"/>
  <c r="AE49" i="17"/>
  <c r="AI316" i="17"/>
  <c r="AN130" i="17"/>
  <c r="N298" i="17"/>
  <c r="AU314" i="17"/>
  <c r="P347" i="17"/>
  <c r="AB342" i="17"/>
  <c r="AF233" i="17"/>
  <c r="N344" i="17"/>
  <c r="AX315" i="17"/>
  <c r="AX81" i="17"/>
  <c r="W346" i="17"/>
  <c r="AV359" i="17"/>
  <c r="AZ346" i="17"/>
  <c r="Q294" i="17"/>
  <c r="AM130" i="17"/>
  <c r="W304" i="17"/>
  <c r="AP62" i="17"/>
  <c r="AU337" i="17"/>
  <c r="AP32" i="17"/>
  <c r="AM138" i="17"/>
  <c r="AG83" i="17"/>
  <c r="AN181" i="17"/>
  <c r="AU31" i="17"/>
  <c r="K344" i="17"/>
  <c r="P14" i="17"/>
  <c r="AF194" i="17"/>
  <c r="AI152" i="17"/>
  <c r="AM291" i="17"/>
  <c r="AA345" i="17"/>
  <c r="P134" i="17"/>
  <c r="Y291" i="17"/>
  <c r="AR199" i="17"/>
  <c r="G269" i="17"/>
  <c r="R289" i="17"/>
  <c r="N93" i="17"/>
  <c r="K294" i="17"/>
  <c r="K130" i="17"/>
  <c r="AX331" i="17"/>
  <c r="M345" i="17"/>
  <c r="AW131" i="17"/>
  <c r="AL227" i="17"/>
  <c r="Q277" i="17"/>
  <c r="BA293" i="17"/>
  <c r="V246" i="17"/>
  <c r="F304" i="17"/>
  <c r="L310" i="17"/>
  <c r="T172" i="17"/>
  <c r="O306" i="17"/>
  <c r="AV324" i="17"/>
  <c r="AS98" i="17"/>
  <c r="AE313" i="17"/>
  <c r="M168" i="17"/>
  <c r="Y362" i="17"/>
  <c r="AG329" i="17"/>
  <c r="AP124" i="17"/>
  <c r="L255" i="17"/>
  <c r="AV282" i="17"/>
  <c r="H301" i="17"/>
  <c r="E357" i="17"/>
  <c r="W231" i="17"/>
  <c r="E190" i="17"/>
  <c r="Q188" i="17"/>
  <c r="E154" i="17"/>
  <c r="O233" i="17"/>
  <c r="L271" i="17"/>
  <c r="AU117" i="17"/>
  <c r="AT32" i="17"/>
  <c r="AP273" i="17"/>
  <c r="K175" i="17"/>
  <c r="AF76" i="17"/>
  <c r="AC272" i="17"/>
  <c r="O247" i="17"/>
  <c r="AP312" i="17"/>
  <c r="V343" i="17"/>
  <c r="AX194" i="17"/>
  <c r="Q246" i="17"/>
  <c r="AS206" i="17"/>
  <c r="V17" i="17"/>
  <c r="AP176" i="17"/>
  <c r="X318" i="17"/>
  <c r="AU301" i="17"/>
  <c r="P348" i="17"/>
  <c r="D229" i="17"/>
  <c r="H270" i="17"/>
  <c r="F297" i="17"/>
  <c r="G61" i="17"/>
  <c r="Y278" i="17"/>
  <c r="L163" i="17"/>
  <c r="AT241" i="17"/>
  <c r="H355" i="17"/>
  <c r="AV171" i="17"/>
  <c r="H149" i="17"/>
  <c r="J297" i="17"/>
  <c r="AF69" i="17"/>
  <c r="AW270" i="17"/>
  <c r="E30" i="17"/>
  <c r="BA297" i="17"/>
  <c r="AZ299" i="17"/>
  <c r="AL301" i="17"/>
  <c r="AN216" i="17"/>
  <c r="AH227" i="17"/>
  <c r="S360" i="17"/>
  <c r="AI68" i="17"/>
  <c r="R7" i="17"/>
  <c r="AN219" i="17"/>
  <c r="AJ11" i="17"/>
  <c r="G52" i="17"/>
  <c r="AQ315" i="17"/>
  <c r="AS210" i="17"/>
  <c r="AP183" i="17"/>
  <c r="AK309" i="17"/>
  <c r="L246" i="17"/>
  <c r="AJ313" i="17"/>
  <c r="AU253" i="17"/>
  <c r="AQ320" i="17"/>
  <c r="AM250" i="17"/>
  <c r="Q62" i="17"/>
  <c r="J345" i="17"/>
  <c r="S114" i="17"/>
  <c r="AQ3" i="17"/>
  <c r="Y364" i="17"/>
  <c r="AV162" i="17"/>
  <c r="M192" i="17"/>
  <c r="AL343" i="17"/>
  <c r="AK264" i="17"/>
  <c r="O101" i="17"/>
  <c r="T251" i="17"/>
  <c r="J237" i="17"/>
  <c r="AD26" i="17"/>
  <c r="AZ48" i="17"/>
  <c r="H123" i="17"/>
  <c r="AZ332" i="17"/>
  <c r="AZ185" i="17"/>
  <c r="N25" i="17"/>
  <c r="D346" i="17"/>
  <c r="AA344" i="17"/>
  <c r="Y198" i="17"/>
  <c r="AI73" i="17"/>
  <c r="AO211" i="17"/>
  <c r="Z217" i="17"/>
  <c r="W70" i="17"/>
  <c r="AA43" i="17"/>
  <c r="V319" i="17"/>
  <c r="AA338" i="17"/>
  <c r="E43" i="17"/>
  <c r="U22" i="17"/>
  <c r="N38" i="17"/>
  <c r="W155" i="17"/>
  <c r="D39" i="17"/>
  <c r="Y122" i="17"/>
  <c r="AT133" i="17"/>
  <c r="T289" i="17"/>
  <c r="Q325" i="17"/>
  <c r="AC317" i="17"/>
  <c r="AC266" i="17"/>
  <c r="E231" i="17"/>
  <c r="S102" i="17"/>
  <c r="AJ183" i="17"/>
  <c r="D196" i="17"/>
  <c r="AB314" i="17"/>
  <c r="S306" i="17"/>
  <c r="T301" i="17"/>
  <c r="AL349" i="17"/>
  <c r="AQ227" i="17"/>
  <c r="O180" i="17"/>
  <c r="AS245" i="17"/>
  <c r="G116" i="17"/>
  <c r="AJ338" i="17"/>
  <c r="AG332" i="17"/>
  <c r="N220" i="17"/>
  <c r="Q293" i="17"/>
  <c r="G64" i="17"/>
  <c r="S361" i="17"/>
  <c r="AC345" i="17"/>
  <c r="AE231" i="17"/>
  <c r="AI122" i="17"/>
  <c r="AO265" i="17"/>
  <c r="AB272" i="17"/>
  <c r="L74" i="17"/>
  <c r="E189" i="17"/>
  <c r="I116" i="17"/>
  <c r="K258" i="17"/>
  <c r="AV191" i="17"/>
  <c r="AN258" i="17"/>
  <c r="V288" i="17"/>
  <c r="R323" i="17"/>
  <c r="H307" i="17"/>
  <c r="K89" i="17"/>
  <c r="BA197" i="17"/>
  <c r="S351" i="17"/>
  <c r="AG247" i="17"/>
  <c r="R293" i="17"/>
  <c r="AB163" i="17"/>
  <c r="AF50" i="17"/>
  <c r="F31" i="17"/>
  <c r="AU198" i="17"/>
  <c r="AO361" i="17"/>
  <c r="H331" i="17"/>
  <c r="AC61" i="17"/>
  <c r="S208" i="17"/>
  <c r="AI200" i="17"/>
  <c r="AC362" i="17"/>
  <c r="AY242" i="17"/>
  <c r="F125" i="17"/>
  <c r="T308" i="17"/>
  <c r="E358" i="17"/>
  <c r="AT142" i="17"/>
  <c r="T63" i="17"/>
  <c r="AL16" i="17"/>
  <c r="AB330" i="17"/>
  <c r="N340" i="17"/>
  <c r="AF361" i="17"/>
  <c r="AY198" i="17"/>
  <c r="AN132" i="17"/>
  <c r="AX27" i="17"/>
  <c r="S77" i="17"/>
  <c r="G145" i="17"/>
  <c r="AH331" i="17"/>
  <c r="M280" i="17"/>
  <c r="AU123" i="17"/>
  <c r="AY342" i="17"/>
  <c r="T174" i="17"/>
  <c r="E332" i="17"/>
  <c r="Q254" i="17"/>
  <c r="AO360" i="17"/>
  <c r="R223" i="17"/>
  <c r="AR266" i="17"/>
  <c r="AA359" i="17"/>
  <c r="AT12" i="17"/>
  <c r="AA322" i="17"/>
  <c r="G221" i="17"/>
  <c r="AJ81" i="17"/>
  <c r="AZ100" i="17"/>
  <c r="F331" i="17"/>
  <c r="AA241" i="17"/>
  <c r="AC301" i="17"/>
  <c r="AI330" i="17"/>
  <c r="D343" i="17"/>
  <c r="AR347" i="17"/>
  <c r="AL185" i="17"/>
  <c r="BA310" i="17"/>
  <c r="V5" i="17"/>
  <c r="BA282" i="17"/>
  <c r="AU296" i="17"/>
  <c r="AW148" i="17"/>
  <c r="I272" i="17"/>
  <c r="Z10" i="17"/>
  <c r="AW266" i="17"/>
  <c r="E295" i="17"/>
  <c r="AE342" i="17"/>
  <c r="Y337" i="17"/>
  <c r="R348" i="17"/>
  <c r="Q330" i="17"/>
  <c r="AI292" i="17"/>
  <c r="H295" i="17"/>
  <c r="AR165" i="17"/>
  <c r="S245" i="17"/>
  <c r="O47" i="17"/>
  <c r="P272" i="17"/>
  <c r="Z168" i="17"/>
  <c r="R134" i="17"/>
  <c r="AS329" i="17"/>
  <c r="X144" i="17"/>
  <c r="AP232" i="17"/>
  <c r="AR253" i="17"/>
  <c r="Y323" i="17"/>
  <c r="AK9" i="17"/>
  <c r="BA124" i="17"/>
  <c r="BA92" i="17"/>
  <c r="Y325" i="17"/>
  <c r="AL357" i="17"/>
  <c r="AY245" i="17"/>
  <c r="AA245" i="17"/>
  <c r="AT116" i="17"/>
  <c r="AN145" i="17"/>
  <c r="AS120" i="17"/>
  <c r="N264" i="17"/>
  <c r="AY332" i="17"/>
  <c r="AK358" i="17"/>
  <c r="U302" i="17"/>
  <c r="AG251" i="17"/>
  <c r="AL344" i="17"/>
  <c r="AR159" i="17"/>
  <c r="AW364" i="17"/>
  <c r="L361" i="17"/>
  <c r="AR189" i="17"/>
  <c r="AH191" i="17"/>
  <c r="AM304" i="17"/>
  <c r="AE353" i="17"/>
  <c r="Y173" i="17"/>
  <c r="AM173" i="17"/>
  <c r="AD280" i="17"/>
  <c r="AE356" i="17"/>
  <c r="AC295" i="17"/>
  <c r="D327" i="17"/>
  <c r="T205" i="17"/>
  <c r="F34" i="17"/>
  <c r="AI319" i="17"/>
  <c r="R266" i="17"/>
  <c r="AJ50" i="17"/>
  <c r="T80" i="17"/>
  <c r="AX100" i="17"/>
  <c r="AG267" i="17"/>
  <c r="J290" i="17"/>
  <c r="AG4" i="17"/>
  <c r="Z234" i="17"/>
  <c r="AX25" i="17"/>
  <c r="K134" i="17"/>
  <c r="X332" i="17"/>
  <c r="AS352" i="17"/>
  <c r="AR58" i="17"/>
  <c r="M175" i="17"/>
  <c r="AM315" i="17"/>
  <c r="P328" i="17"/>
  <c r="AT355" i="17"/>
  <c r="AP357" i="17"/>
  <c r="Q140" i="17"/>
  <c r="D190" i="17"/>
  <c r="AY206" i="17"/>
  <c r="AQ307" i="17"/>
  <c r="AL348" i="17"/>
  <c r="AN318" i="17"/>
  <c r="K364" i="17"/>
  <c r="AX48" i="17"/>
  <c r="N278" i="17"/>
  <c r="Z359" i="17"/>
  <c r="AX227" i="17"/>
  <c r="X304" i="17"/>
  <c r="AR179" i="17"/>
  <c r="AZ287" i="17"/>
  <c r="AP210" i="17"/>
  <c r="J354" i="17"/>
  <c r="AJ207" i="17"/>
  <c r="AL281" i="17"/>
  <c r="AV366" i="17"/>
  <c r="AJ229" i="17"/>
  <c r="AB22" i="17"/>
  <c r="AW53" i="17"/>
  <c r="I9" i="17"/>
  <c r="AJ260" i="17"/>
  <c r="AI246" i="17"/>
  <c r="AM18" i="17"/>
  <c r="AG361" i="17"/>
  <c r="AA286" i="17"/>
  <c r="T312" i="17"/>
  <c r="H362" i="17"/>
  <c r="AS155" i="17"/>
  <c r="Y294" i="17"/>
  <c r="AP321" i="17"/>
  <c r="AY339" i="17"/>
  <c r="AO302" i="17"/>
  <c r="AV76" i="17"/>
  <c r="M92" i="17"/>
  <c r="N353" i="17"/>
  <c r="M18" i="17"/>
  <c r="AD240" i="17"/>
  <c r="K264" i="17"/>
  <c r="AF208" i="17"/>
  <c r="AG294" i="17"/>
  <c r="M278" i="17"/>
  <c r="D53" i="17"/>
  <c r="AJ236" i="17"/>
  <c r="AY83" i="17"/>
  <c r="F361" i="17"/>
  <c r="AO246" i="17"/>
  <c r="AF331" i="17"/>
  <c r="AO332" i="17"/>
  <c r="AJ266" i="17"/>
  <c r="AL350" i="17"/>
  <c r="AA105" i="17"/>
  <c r="AW335" i="17"/>
  <c r="AS60" i="17"/>
  <c r="Q287" i="17"/>
  <c r="Q233" i="17"/>
  <c r="AX271" i="17"/>
  <c r="P294" i="17"/>
  <c r="AP161" i="17"/>
  <c r="F353" i="17"/>
  <c r="M365" i="17"/>
  <c r="U10" i="17"/>
  <c r="Z285" i="17"/>
  <c r="AP339" i="17"/>
  <c r="L148" i="17"/>
  <c r="N224" i="17"/>
  <c r="AE345" i="17"/>
  <c r="AC339" i="17"/>
  <c r="AF327" i="17"/>
  <c r="AR70" i="17"/>
  <c r="U8" i="17"/>
  <c r="AB350" i="17"/>
  <c r="AE334" i="17"/>
  <c r="AE142" i="17"/>
  <c r="U261" i="17"/>
  <c r="AS200" i="17"/>
  <c r="AU271" i="17"/>
  <c r="S340" i="17"/>
  <c r="AJ68" i="17"/>
  <c r="AP304" i="17"/>
  <c r="AF18" i="17"/>
  <c r="AK293" i="17"/>
  <c r="AZ305" i="17"/>
  <c r="AI334" i="17"/>
  <c r="F41" i="17"/>
  <c r="AX360" i="17"/>
  <c r="W300" i="17"/>
  <c r="Q322" i="17"/>
  <c r="W331" i="17"/>
  <c r="O123" i="17"/>
  <c r="BA312" i="17"/>
  <c r="AQ112" i="17"/>
  <c r="AI88" i="17"/>
  <c r="AX140" i="17"/>
  <c r="D299" i="17"/>
  <c r="AI171" i="17"/>
  <c r="Y224" i="17"/>
  <c r="X265" i="17"/>
  <c r="P299" i="17"/>
  <c r="AN360" i="17"/>
  <c r="AB290" i="17"/>
  <c r="AL195" i="17"/>
  <c r="AT239" i="17"/>
  <c r="M104" i="17"/>
  <c r="M245" i="17"/>
  <c r="X5" i="17"/>
  <c r="AC248" i="17"/>
  <c r="AZ221" i="17"/>
  <c r="N274" i="17"/>
  <c r="AN346" i="17"/>
  <c r="AN184" i="17"/>
  <c r="AG304" i="17"/>
  <c r="I352" i="17"/>
  <c r="S193" i="17"/>
  <c r="K178" i="17"/>
  <c r="AM245" i="17"/>
  <c r="X259" i="17"/>
  <c r="Z229" i="17"/>
  <c r="AT344" i="17"/>
  <c r="AP96" i="17"/>
  <c r="AV351" i="17"/>
  <c r="X331" i="17"/>
  <c r="AO129" i="17"/>
  <c r="T10" i="17"/>
  <c r="AR127" i="17"/>
  <c r="Z363" i="17"/>
  <c r="J360" i="17"/>
  <c r="AG145" i="17"/>
  <c r="AU183" i="17"/>
  <c r="AY77" i="17"/>
  <c r="R354" i="17"/>
  <c r="R50" i="17"/>
  <c r="M332" i="17"/>
  <c r="AQ271" i="17"/>
  <c r="T333" i="17"/>
  <c r="AX308" i="17"/>
  <c r="X330" i="17"/>
  <c r="AZ182" i="17"/>
  <c r="G89" i="17"/>
  <c r="P356" i="17"/>
  <c r="F345" i="17"/>
  <c r="M336" i="17"/>
  <c r="T235" i="17"/>
  <c r="AH309" i="17"/>
  <c r="AR201" i="17"/>
  <c r="AN311" i="17"/>
  <c r="AU40" i="17"/>
  <c r="AZ258" i="17"/>
  <c r="L334" i="17"/>
  <c r="AA292" i="17"/>
  <c r="R55" i="17"/>
  <c r="AE52" i="17"/>
  <c r="AB358" i="17"/>
  <c r="AY337" i="17"/>
  <c r="AC336" i="17"/>
  <c r="W61" i="17"/>
  <c r="K13" i="17"/>
  <c r="V362" i="17"/>
  <c r="AU267" i="17"/>
  <c r="H183" i="17"/>
  <c r="AL332" i="17"/>
  <c r="AL14" i="17"/>
  <c r="AA13" i="17"/>
  <c r="AO236" i="17"/>
  <c r="AQ330" i="17"/>
  <c r="AI321" i="17"/>
  <c r="AZ187" i="17"/>
  <c r="AV256" i="17"/>
  <c r="AG327" i="17"/>
  <c r="M271" i="17"/>
  <c r="AW43" i="17"/>
  <c r="AI344" i="17"/>
  <c r="S297" i="17"/>
  <c r="L351" i="17"/>
  <c r="AO45" i="17"/>
  <c r="AE328" i="17"/>
  <c r="AP58" i="17"/>
  <c r="AQ94" i="17"/>
  <c r="P304" i="17"/>
  <c r="AN353" i="17"/>
  <c r="W349" i="17"/>
  <c r="U301" i="17"/>
  <c r="W343" i="17"/>
  <c r="AX320" i="17"/>
  <c r="T285" i="17"/>
  <c r="L320" i="17"/>
  <c r="AZ279" i="17"/>
  <c r="AV177" i="17"/>
  <c r="AS311" i="17"/>
  <c r="D320" i="17"/>
  <c r="E298" i="17"/>
  <c r="AC263" i="17"/>
  <c r="AR5" i="17"/>
  <c r="H337" i="17"/>
  <c r="AK315" i="17"/>
  <c r="AR346" i="17"/>
  <c r="K302" i="17"/>
  <c r="AR172" i="17"/>
  <c r="U135" i="17"/>
  <c r="I81" i="17"/>
  <c r="Y137" i="17"/>
  <c r="Q216" i="17"/>
  <c r="AE190" i="17"/>
  <c r="E264" i="17"/>
  <c r="W234" i="17"/>
  <c r="AE359" i="17"/>
  <c r="X358" i="17"/>
  <c r="O346" i="17"/>
  <c r="AO252" i="17"/>
  <c r="AI361" i="17"/>
  <c r="BA10" i="17"/>
  <c r="X215" i="17"/>
  <c r="V354" i="17"/>
  <c r="J251" i="17"/>
  <c r="AN245" i="17"/>
  <c r="AZ88" i="17"/>
  <c r="AQ8" i="17"/>
  <c r="N58" i="17"/>
  <c r="V277" i="17"/>
  <c r="AA29" i="17"/>
  <c r="AU325" i="17"/>
  <c r="AU342" i="17"/>
  <c r="M331" i="17"/>
  <c r="M334" i="17"/>
  <c r="AX364" i="17"/>
  <c r="AW206" i="17"/>
  <c r="AQ88" i="17"/>
  <c r="AY365" i="17"/>
  <c r="V197" i="17"/>
  <c r="AH350" i="17"/>
  <c r="AZ36" i="17"/>
  <c r="U164" i="17"/>
  <c r="G343" i="17"/>
  <c r="AA327" i="17"/>
  <c r="AF66" i="17"/>
  <c r="AJ163" i="17"/>
  <c r="R207" i="17"/>
  <c r="J207" i="17"/>
  <c r="H79" i="17"/>
  <c r="AI338" i="17"/>
  <c r="W72" i="17"/>
  <c r="AU358" i="17"/>
  <c r="AJ184" i="17"/>
  <c r="AF306" i="17"/>
  <c r="AH362" i="17"/>
  <c r="N311" i="17"/>
  <c r="AW330" i="17"/>
  <c r="G359" i="17"/>
  <c r="G25" i="17"/>
  <c r="P364" i="17"/>
  <c r="AM357" i="17"/>
  <c r="AF193" i="17"/>
  <c r="AP363" i="17"/>
  <c r="AV316" i="17"/>
  <c r="AZ355" i="17"/>
  <c r="AP359" i="17"/>
  <c r="N242" i="17"/>
  <c r="H143" i="17"/>
  <c r="AY205" i="17"/>
  <c r="H201" i="17"/>
  <c r="Q362" i="17"/>
  <c r="J279" i="17"/>
  <c r="BA108" i="17"/>
  <c r="AM322" i="17"/>
  <c r="Z309" i="17"/>
  <c r="AT363" i="17"/>
  <c r="AM349" i="17"/>
  <c r="AY345" i="17"/>
  <c r="S73" i="17"/>
  <c r="AL63" i="17"/>
  <c r="AH24" i="17"/>
  <c r="Q135" i="17"/>
  <c r="AC3" i="17"/>
  <c r="I363" i="17"/>
  <c r="T330" i="17"/>
  <c r="AV136" i="17"/>
  <c r="S359" i="17"/>
  <c r="R15" i="17"/>
  <c r="Y293" i="17"/>
  <c r="AP126" i="17"/>
  <c r="AW204" i="17"/>
  <c r="V264" i="17"/>
  <c r="U351" i="17"/>
  <c r="AQ350" i="17"/>
  <c r="AB363" i="17"/>
  <c r="AM351" i="17"/>
  <c r="R161" i="17"/>
  <c r="T194" i="17"/>
  <c r="AB320" i="17"/>
  <c r="L234" i="17"/>
  <c r="AH33" i="17"/>
  <c r="S104" i="17"/>
  <c r="Y277" i="17"/>
  <c r="W303" i="17"/>
  <c r="D10" i="17"/>
  <c r="E265" i="17"/>
  <c r="X204" i="17"/>
  <c r="N247" i="17"/>
  <c r="AP184" i="17"/>
  <c r="AB36" i="17"/>
  <c r="AJ121" i="17"/>
  <c r="AV294" i="17"/>
  <c r="X151" i="17"/>
  <c r="AJ329" i="17"/>
  <c r="F302" i="17"/>
  <c r="AU174" i="17"/>
  <c r="AV356" i="17"/>
  <c r="S152" i="17"/>
  <c r="E259" i="17"/>
  <c r="M33" i="17"/>
  <c r="AO177" i="17"/>
  <c r="AC298" i="17"/>
  <c r="AE322" i="17"/>
  <c r="AC338" i="17"/>
  <c r="AP23" i="17"/>
  <c r="W285" i="17"/>
  <c r="AN330" i="17"/>
  <c r="S14" i="17"/>
  <c r="AG162" i="17"/>
  <c r="AS355" i="17"/>
  <c r="AS293" i="17"/>
  <c r="AP364" i="17"/>
  <c r="H4" i="17"/>
  <c r="D361" i="17"/>
  <c r="V366" i="17"/>
  <c r="U348" i="17"/>
  <c r="D300" i="17"/>
  <c r="V212" i="17"/>
  <c r="AH359" i="17"/>
  <c r="M111" i="17"/>
  <c r="AC292" i="17"/>
  <c r="V361" i="17"/>
  <c r="AZ159" i="17"/>
  <c r="S89" i="17"/>
  <c r="AY304" i="17"/>
  <c r="V115" i="17"/>
  <c r="AB49" i="17"/>
  <c r="Y359" i="17"/>
  <c r="AF219" i="17"/>
  <c r="AW322" i="17"/>
  <c r="G349" i="17"/>
  <c r="I294" i="17"/>
  <c r="R351" i="17"/>
  <c r="W329" i="17"/>
  <c r="AM90" i="17"/>
  <c r="AO261" i="17"/>
  <c r="AP297" i="17"/>
  <c r="AH163" i="17"/>
  <c r="AZ189" i="17"/>
  <c r="N225" i="17"/>
  <c r="AJ343" i="17"/>
  <c r="AS236" i="17"/>
  <c r="Y95" i="17"/>
  <c r="AW228" i="17"/>
  <c r="AQ360" i="17"/>
  <c r="AI7" i="17"/>
  <c r="AD236" i="17"/>
  <c r="I284" i="17"/>
  <c r="AY44" i="17"/>
  <c r="AB153" i="17"/>
  <c r="AK110" i="17"/>
  <c r="AB329" i="17"/>
  <c r="AY237" i="17"/>
  <c r="AF167" i="17"/>
  <c r="AV10" i="17"/>
  <c r="I345" i="17"/>
  <c r="BA23" i="17"/>
  <c r="E318" i="17"/>
  <c r="AY63" i="17"/>
  <c r="I324" i="17"/>
  <c r="AH216" i="17"/>
  <c r="K347" i="17"/>
  <c r="AY207" i="17"/>
  <c r="H249" i="17"/>
  <c r="AH133" i="17"/>
  <c r="E26" i="17"/>
  <c r="AP319" i="17"/>
  <c r="AM222" i="17"/>
  <c r="W283" i="17"/>
  <c r="AB291" i="17"/>
  <c r="AL36" i="17"/>
  <c r="AT98" i="17"/>
  <c r="Z34" i="17"/>
  <c r="BA363" i="17"/>
  <c r="AA250" i="17"/>
  <c r="X160" i="17"/>
  <c r="L300" i="17"/>
  <c r="AX283" i="17"/>
  <c r="T304" i="17"/>
  <c r="AN119" i="17"/>
  <c r="AZ43" i="17"/>
  <c r="P107" i="17"/>
  <c r="V92" i="17"/>
  <c r="Q290" i="17"/>
  <c r="AK10" i="17"/>
  <c r="AQ192" i="17"/>
  <c r="AP249" i="17"/>
  <c r="G231" i="17"/>
  <c r="AO42" i="17"/>
  <c r="AO271" i="17"/>
  <c r="AR114" i="17"/>
  <c r="AV340" i="17"/>
  <c r="E356" i="17"/>
  <c r="D360" i="17"/>
  <c r="AB186" i="17"/>
  <c r="P355" i="17"/>
  <c r="AD216" i="17"/>
  <c r="M289" i="17"/>
  <c r="AG72" i="17"/>
  <c r="D355" i="17"/>
  <c r="O261" i="17"/>
  <c r="AP338" i="17"/>
  <c r="AM350" i="17"/>
  <c r="AB195" i="17"/>
  <c r="F275" i="17"/>
  <c r="M157" i="17"/>
  <c r="E337" i="17"/>
  <c r="K314" i="17"/>
  <c r="K214" i="17"/>
  <c r="AI154" i="17"/>
  <c r="U245" i="17"/>
  <c r="Q98" i="17"/>
  <c r="AW238" i="17"/>
  <c r="AV343" i="17"/>
  <c r="Q198" i="17"/>
  <c r="J164" i="17"/>
  <c r="L268" i="17"/>
  <c r="AZ300" i="17"/>
  <c r="AQ128" i="17"/>
  <c r="X245" i="17"/>
  <c r="AM25" i="17"/>
  <c r="L251" i="17"/>
  <c r="AU204" i="17"/>
  <c r="AH253" i="17"/>
  <c r="AV354" i="17"/>
  <c r="K201" i="17"/>
  <c r="W354" i="17"/>
  <c r="AW329" i="17"/>
  <c r="AM298" i="17"/>
  <c r="AN26" i="17"/>
  <c r="D117" i="17"/>
  <c r="U184" i="17"/>
  <c r="F313" i="17"/>
  <c r="AL43" i="17"/>
  <c r="K336" i="17"/>
  <c r="AB346" i="17"/>
  <c r="AD316" i="17"/>
  <c r="K117" i="17"/>
  <c r="AE249" i="17"/>
  <c r="K334" i="17"/>
  <c r="W316" i="17"/>
  <c r="AY27" i="17"/>
  <c r="AW180" i="17"/>
  <c r="AQ12" i="17"/>
  <c r="U300" i="17"/>
  <c r="D29" i="17"/>
  <c r="AH30" i="17"/>
  <c r="AK311" i="17"/>
  <c r="AG357" i="17"/>
  <c r="AC203" i="17"/>
  <c r="AK351" i="17"/>
  <c r="AE89" i="17"/>
  <c r="W345" i="17"/>
  <c r="I246" i="17"/>
  <c r="H358" i="17"/>
  <c r="AO339" i="17"/>
  <c r="X199" i="17"/>
  <c r="N360" i="17"/>
  <c r="I315" i="17"/>
  <c r="AN344" i="17"/>
  <c r="M67" i="17"/>
  <c r="AC93" i="17"/>
  <c r="AB222" i="17"/>
  <c r="J80" i="17"/>
  <c r="S229" i="17"/>
  <c r="O30" i="17"/>
  <c r="AH279" i="17"/>
  <c r="AY145" i="17"/>
  <c r="P22" i="17"/>
  <c r="AZ364" i="17"/>
  <c r="N342" i="17"/>
  <c r="AK80" i="17"/>
  <c r="AQ306" i="17"/>
  <c r="O127" i="17"/>
  <c r="AN271" i="17"/>
  <c r="AX229" i="17"/>
  <c r="AX84" i="17"/>
  <c r="AB132" i="17"/>
  <c r="AL207" i="17"/>
  <c r="D278" i="17"/>
  <c r="H211" i="17"/>
  <c r="T54" i="17"/>
  <c r="AS178" i="17"/>
  <c r="P221" i="17"/>
  <c r="BA145" i="17"/>
  <c r="E213" i="17"/>
  <c r="V350" i="17"/>
  <c r="U359" i="17"/>
  <c r="AJ20" i="17"/>
  <c r="E175" i="17"/>
  <c r="AT77" i="17"/>
  <c r="J308" i="17"/>
  <c r="AE364" i="17"/>
  <c r="AS114" i="17"/>
  <c r="AE311" i="17"/>
  <c r="AZ200" i="17"/>
  <c r="K261" i="17"/>
  <c r="AX16" i="17"/>
  <c r="AE158" i="17"/>
  <c r="AE132" i="17"/>
  <c r="AM294" i="17"/>
  <c r="AW199" i="17"/>
  <c r="AW90" i="17"/>
  <c r="AI349" i="17"/>
  <c r="K68" i="17"/>
  <c r="AU363" i="17"/>
  <c r="AV336" i="17"/>
  <c r="U40" i="17"/>
  <c r="AR197" i="17"/>
  <c r="AV134" i="17"/>
  <c r="AC99" i="17"/>
  <c r="AF339" i="17"/>
  <c r="AO73" i="17"/>
  <c r="AG316" i="17"/>
  <c r="AV335" i="17"/>
  <c r="AC87" i="17"/>
  <c r="AY163" i="17"/>
  <c r="AQ366" i="17"/>
  <c r="N221" i="17"/>
  <c r="AI211" i="17"/>
  <c r="AT306" i="17"/>
  <c r="AJ284" i="17"/>
  <c r="AW79" i="17"/>
  <c r="N235" i="17"/>
  <c r="W80" i="17"/>
  <c r="N146" i="17"/>
  <c r="L111" i="17"/>
  <c r="P171" i="17"/>
  <c r="AY228" i="17"/>
  <c r="J208" i="17"/>
  <c r="H62" i="17"/>
  <c r="AG253" i="17"/>
  <c r="N123" i="17"/>
  <c r="AB232" i="17"/>
  <c r="AF183" i="17"/>
  <c r="AX354" i="17"/>
  <c r="AJ139" i="17"/>
  <c r="AT135" i="17"/>
  <c r="AO200" i="17"/>
  <c r="P352" i="17"/>
  <c r="AB64" i="17"/>
  <c r="AX326" i="17"/>
  <c r="AR361" i="17"/>
  <c r="AV60" i="17"/>
  <c r="I295" i="17"/>
  <c r="Y280" i="17"/>
  <c r="H245" i="17"/>
  <c r="M145" i="17"/>
  <c r="Y27" i="17"/>
  <c r="J177" i="17"/>
  <c r="AV249" i="17"/>
  <c r="AG174" i="17"/>
  <c r="AF112" i="17"/>
  <c r="AK289" i="17"/>
  <c r="Y358" i="17"/>
  <c r="AB169" i="17"/>
  <c r="AW344" i="17"/>
  <c r="I362" i="17"/>
  <c r="BA298" i="17"/>
  <c r="AE171" i="17"/>
  <c r="AI272" i="17"/>
  <c r="AP335" i="17"/>
  <c r="I337" i="17"/>
  <c r="O316" i="17"/>
  <c r="K363" i="17"/>
  <c r="AD335" i="17"/>
  <c r="AB263" i="17"/>
  <c r="P224" i="17"/>
  <c r="S39" i="17"/>
  <c r="AV325" i="17"/>
  <c r="AF92" i="17"/>
  <c r="M350" i="17"/>
  <c r="BA324" i="17"/>
  <c r="AQ359" i="17"/>
  <c r="AC89" i="17"/>
  <c r="T339" i="17"/>
  <c r="AB267" i="17"/>
  <c r="AT324" i="17"/>
  <c r="AF254" i="17"/>
  <c r="AZ343" i="17"/>
  <c r="AA279" i="17"/>
  <c r="AQ218" i="17"/>
  <c r="AP299" i="17"/>
  <c r="AF300" i="17"/>
  <c r="G59" i="17"/>
  <c r="G170" i="17"/>
  <c r="M306" i="17"/>
  <c r="S301" i="17"/>
  <c r="AT197" i="17"/>
  <c r="AQ283" i="17"/>
  <c r="AW239" i="17"/>
  <c r="AY358" i="17"/>
  <c r="AA68" i="17"/>
  <c r="AE250" i="17"/>
  <c r="AJ112" i="17"/>
  <c r="W296" i="17"/>
  <c r="T306" i="17"/>
  <c r="M63" i="17"/>
  <c r="AM224" i="17"/>
  <c r="AV312" i="17"/>
  <c r="AL346" i="17"/>
  <c r="AZ347" i="17"/>
  <c r="T307" i="17"/>
  <c r="AY186" i="17"/>
  <c r="AV307" i="17"/>
  <c r="H100" i="17"/>
  <c r="BA48" i="17"/>
  <c r="BA24" i="17"/>
  <c r="R276" i="17"/>
  <c r="E180" i="17"/>
  <c r="AE308" i="17"/>
  <c r="O351" i="17"/>
  <c r="T131" i="17"/>
  <c r="AL309" i="17"/>
  <c r="Z347" i="17"/>
  <c r="AL208" i="17"/>
  <c r="AK36" i="17"/>
  <c r="AU236" i="17"/>
  <c r="R132" i="17"/>
  <c r="F293" i="17"/>
  <c r="AE175" i="17"/>
  <c r="W235" i="17"/>
  <c r="S145" i="17"/>
  <c r="K301" i="17"/>
  <c r="T355" i="17"/>
  <c r="AO119" i="17"/>
  <c r="AL325" i="17"/>
  <c r="AV365" i="17"/>
  <c r="AR26" i="17"/>
  <c r="K305" i="17"/>
  <c r="M159" i="17"/>
  <c r="V266" i="17"/>
  <c r="AX329" i="17"/>
  <c r="BA256" i="17"/>
  <c r="L273" i="17"/>
  <c r="AV348" i="17"/>
  <c r="AY76" i="17"/>
  <c r="AH13" i="17"/>
  <c r="O325" i="17"/>
  <c r="W120" i="17"/>
  <c r="AG171" i="17"/>
  <c r="L341" i="17"/>
  <c r="S220" i="17"/>
  <c r="H360" i="17"/>
  <c r="AC257" i="17"/>
  <c r="AX216" i="17"/>
  <c r="V359" i="17"/>
  <c r="AY280" i="17"/>
  <c r="D347" i="17"/>
  <c r="W59" i="17"/>
  <c r="AI224" i="17"/>
  <c r="I283" i="17"/>
  <c r="J363" i="17"/>
  <c r="I247" i="17"/>
  <c r="Q318" i="17"/>
  <c r="AQ89" i="17"/>
  <c r="AX358" i="17"/>
  <c r="AO23" i="17"/>
  <c r="U332" i="17"/>
  <c r="O358" i="17"/>
  <c r="AS365" i="17"/>
  <c r="L304" i="17"/>
  <c r="AO94" i="17"/>
  <c r="O348" i="17"/>
  <c r="AF81" i="17"/>
  <c r="Y140" i="17"/>
  <c r="Y142" i="17"/>
  <c r="AM308" i="17"/>
  <c r="AV190" i="17"/>
  <c r="L47" i="17"/>
  <c r="V297" i="17"/>
  <c r="BA260" i="17"/>
  <c r="Z362" i="17"/>
  <c r="AD348" i="17"/>
  <c r="AL359" i="17"/>
  <c r="S336" i="17"/>
  <c r="AB305" i="17"/>
  <c r="O145" i="17"/>
  <c r="AW355" i="17"/>
  <c r="AY356" i="17"/>
  <c r="W322" i="17"/>
  <c r="AG354" i="17"/>
  <c r="AF51" i="17"/>
  <c r="AZ26" i="17"/>
  <c r="D364" i="17"/>
  <c r="AA314" i="17"/>
  <c r="AH366" i="17"/>
  <c r="AS214" i="17"/>
  <c r="AW296" i="17"/>
  <c r="I336" i="17"/>
  <c r="H63" i="17"/>
  <c r="AJ311" i="17"/>
  <c r="L143" i="17"/>
  <c r="Y306" i="17"/>
  <c r="U93" i="17"/>
  <c r="AC230" i="17"/>
  <c r="X272" i="17"/>
  <c r="BA119" i="17"/>
  <c r="AB67" i="17"/>
  <c r="Y254" i="17"/>
  <c r="K315" i="17"/>
  <c r="AV246" i="17"/>
  <c r="J353" i="17"/>
  <c r="N261" i="17"/>
  <c r="AG136" i="17"/>
  <c r="AV344" i="17"/>
  <c r="N145" i="17"/>
  <c r="AN187" i="17"/>
  <c r="AV218" i="17"/>
  <c r="AF269" i="17"/>
  <c r="M68" i="17"/>
  <c r="L94" i="17"/>
  <c r="AC315" i="17"/>
  <c r="V305" i="17"/>
  <c r="Q342" i="17"/>
  <c r="AS14" i="17"/>
  <c r="T357" i="17"/>
  <c r="AL122" i="17"/>
  <c r="AI299" i="17"/>
  <c r="AF345" i="17"/>
  <c r="T276" i="17"/>
  <c r="AR328" i="17"/>
  <c r="U4" i="17"/>
  <c r="AY259" i="17"/>
  <c r="AQ305" i="17"/>
  <c r="AN321" i="17"/>
  <c r="O48" i="17"/>
  <c r="F362" i="17"/>
  <c r="AJ187" i="17"/>
  <c r="AD251" i="17"/>
  <c r="AL240" i="17"/>
  <c r="AL251" i="17"/>
  <c r="AD25" i="17"/>
  <c r="R317" i="17"/>
  <c r="BA348" i="17"/>
  <c r="AV347" i="17"/>
  <c r="V269" i="17"/>
  <c r="AQ236" i="17"/>
  <c r="AB301" i="17"/>
  <c r="BA273" i="17"/>
  <c r="U353" i="17"/>
  <c r="N325" i="17"/>
  <c r="AC361" i="17"/>
  <c r="AZ259" i="17"/>
  <c r="AC157" i="17"/>
  <c r="AJ46" i="17"/>
  <c r="AS88" i="17"/>
  <c r="K93" i="17"/>
  <c r="H109" i="17"/>
  <c r="G179" i="17"/>
  <c r="P344" i="17"/>
  <c r="N364" i="17"/>
  <c r="AG298" i="17"/>
  <c r="V31" i="17"/>
  <c r="G107" i="17"/>
  <c r="AG356" i="17"/>
  <c r="O11" i="17"/>
  <c r="AP366" i="17"/>
  <c r="U192" i="17"/>
  <c r="AA35" i="17"/>
  <c r="BA332" i="17"/>
  <c r="AY124" i="17"/>
  <c r="Q32" i="17"/>
  <c r="J27" i="17"/>
  <c r="U323" i="17"/>
  <c r="AZ22" i="17"/>
  <c r="AR249" i="17"/>
  <c r="AG291" i="17"/>
  <c r="H226" i="17"/>
  <c r="I157" i="17"/>
  <c r="AC354" i="17"/>
  <c r="AU246" i="17"/>
  <c r="I276" i="17"/>
  <c r="AB366" i="17"/>
  <c r="AO82" i="17"/>
  <c r="O200" i="17"/>
  <c r="F269" i="17"/>
  <c r="D329" i="17"/>
  <c r="Z100" i="17"/>
  <c r="O339" i="17"/>
  <c r="W216" i="17"/>
  <c r="AN334" i="17"/>
  <c r="K356" i="17"/>
  <c r="N184" i="17"/>
  <c r="H8" i="17"/>
  <c r="AU222" i="17"/>
  <c r="AS174" i="17"/>
  <c r="AH295" i="17"/>
  <c r="AF362" i="17"/>
  <c r="AW169" i="17"/>
  <c r="N223" i="17"/>
  <c r="AX334" i="17"/>
  <c r="AA361" i="17"/>
  <c r="BA104" i="17"/>
  <c r="AK335" i="17"/>
  <c r="K365" i="17"/>
  <c r="F44" i="17"/>
  <c r="AA144" i="17"/>
  <c r="AV125" i="17"/>
  <c r="L289" i="17"/>
  <c r="G245" i="17"/>
  <c r="H280" i="17"/>
  <c r="AJ277" i="17"/>
  <c r="AH126" i="17"/>
  <c r="G356" i="17"/>
  <c r="V326" i="17"/>
  <c r="D243" i="17"/>
  <c r="AQ52" i="17"/>
  <c r="AO255" i="17"/>
  <c r="AK12" i="17"/>
  <c r="AH231" i="17"/>
  <c r="AY344" i="17"/>
  <c r="AQ356" i="17"/>
  <c r="BA139" i="17"/>
  <c r="J68" i="17"/>
  <c r="AX245" i="17"/>
  <c r="AP286" i="17"/>
  <c r="AA128" i="17"/>
  <c r="AH313" i="17"/>
  <c r="Q73" i="17"/>
  <c r="AO256" i="17"/>
  <c r="AK359" i="17"/>
  <c r="AK222" i="17"/>
  <c r="Z143" i="17"/>
  <c r="AX355" i="17"/>
  <c r="AI360" i="17"/>
  <c r="AE360" i="17"/>
  <c r="W334" i="17"/>
  <c r="AH337" i="17"/>
  <c r="AP356" i="17"/>
  <c r="X351" i="17"/>
  <c r="AC182" i="17"/>
  <c r="AY26" i="17"/>
  <c r="T338" i="17"/>
  <c r="AN357" i="17"/>
  <c r="AK159" i="17"/>
  <c r="AE247" i="17"/>
  <c r="I94" i="17"/>
  <c r="AI225" i="17"/>
  <c r="I264" i="17"/>
  <c r="R338" i="17"/>
  <c r="M234" i="17"/>
  <c r="AE309" i="17"/>
  <c r="J347" i="17"/>
  <c r="AU292" i="17"/>
  <c r="V90" i="17"/>
  <c r="J49" i="17"/>
  <c r="AU356" i="17"/>
  <c r="AL55" i="17"/>
  <c r="AT103" i="17"/>
  <c r="AL170" i="17"/>
  <c r="L344" i="17"/>
  <c r="AV11" i="17"/>
  <c r="R196" i="17"/>
  <c r="AW80" i="17"/>
  <c r="AR230" i="17"/>
  <c r="W340" i="17"/>
  <c r="AJ285" i="17"/>
  <c r="AW127" i="17"/>
  <c r="AY255" i="17"/>
  <c r="AV141" i="17"/>
  <c r="O157" i="17"/>
  <c r="F316" i="17"/>
  <c r="AU362" i="17"/>
  <c r="AQ51" i="17"/>
  <c r="AO323" i="17"/>
  <c r="AA159" i="17"/>
  <c r="AQ361" i="17"/>
  <c r="AX314" i="17"/>
  <c r="V228" i="17"/>
  <c r="AQ325" i="17"/>
  <c r="AA223" i="17"/>
  <c r="AG86" i="17"/>
  <c r="AV233" i="17"/>
  <c r="H332" i="17"/>
  <c r="U335" i="17"/>
  <c r="AO163" i="17"/>
  <c r="R114" i="17"/>
  <c r="AY55" i="17"/>
  <c r="F179" i="17"/>
  <c r="AR45" i="17"/>
  <c r="N81" i="17"/>
  <c r="AZ165" i="17"/>
  <c r="H315" i="17"/>
  <c r="AC236" i="17"/>
  <c r="Y303" i="17"/>
  <c r="AV223" i="17"/>
  <c r="AL366" i="17"/>
  <c r="AX105" i="17"/>
  <c r="AB123" i="17"/>
  <c r="AT365" i="17"/>
  <c r="AL191" i="17"/>
  <c r="F349" i="17"/>
  <c r="V20" i="17"/>
  <c r="E300" i="17"/>
  <c r="N350" i="17"/>
  <c r="AY118" i="17"/>
  <c r="AC335" i="17"/>
  <c r="W328" i="17"/>
  <c r="AV39" i="17"/>
  <c r="F291" i="17"/>
  <c r="D208" i="17"/>
  <c r="AY333" i="17"/>
  <c r="AW323" i="17"/>
  <c r="U364" i="17"/>
  <c r="AL292" i="17"/>
  <c r="AW179" i="17"/>
  <c r="AH286" i="17"/>
  <c r="M253" i="17"/>
  <c r="J167" i="17"/>
  <c r="AH161" i="17"/>
  <c r="Z350" i="17"/>
  <c r="V253" i="17"/>
  <c r="AS68" i="17"/>
  <c r="AZ109" i="17"/>
  <c r="Q252" i="17"/>
  <c r="O289" i="17"/>
  <c r="AS128" i="17"/>
  <c r="M329" i="17"/>
  <c r="AA25" i="17"/>
  <c r="AG100" i="17"/>
  <c r="AM334" i="17"/>
  <c r="AN365" i="17"/>
  <c r="U113" i="17"/>
  <c r="AB250" i="17"/>
  <c r="AW315" i="17"/>
  <c r="W360" i="17"/>
  <c r="AB253" i="17"/>
  <c r="G362" i="17"/>
  <c r="M20" i="17"/>
  <c r="AY119" i="17"/>
  <c r="AF144" i="17"/>
  <c r="AN183" i="17"/>
  <c r="AG265" i="17"/>
  <c r="K326" i="17"/>
  <c r="AU52" i="17"/>
  <c r="V78" i="17"/>
  <c r="P104" i="17"/>
  <c r="W146" i="17"/>
  <c r="AW17" i="17"/>
  <c r="AY39" i="17"/>
  <c r="K351" i="17"/>
  <c r="AT270" i="17"/>
  <c r="M5" i="17"/>
  <c r="X365" i="17"/>
  <c r="Z199" i="17"/>
  <c r="AP87" i="17"/>
  <c r="S51" i="17"/>
  <c r="AG349" i="17"/>
  <c r="I341" i="17"/>
  <c r="Q363" i="17"/>
  <c r="O229" i="17"/>
  <c r="AJ96" i="17"/>
  <c r="AT146" i="17"/>
  <c r="X346" i="17"/>
  <c r="X119" i="17"/>
  <c r="AR161" i="17"/>
  <c r="D130" i="17"/>
  <c r="AD92" i="17"/>
  <c r="Y313" i="17"/>
  <c r="AN363" i="17"/>
  <c r="AD227" i="17"/>
  <c r="AP219" i="17"/>
  <c r="BA253" i="17"/>
  <c r="AR267" i="17"/>
  <c r="I322" i="17"/>
  <c r="AF296" i="17"/>
  <c r="AL37" i="17"/>
  <c r="S205" i="17"/>
  <c r="F356" i="17"/>
  <c r="V81" i="17"/>
  <c r="AA340" i="17"/>
  <c r="AY357" i="17"/>
  <c r="W257" i="17"/>
  <c r="T188" i="17"/>
  <c r="L331" i="17"/>
  <c r="AO292" i="17"/>
  <c r="AV148" i="17"/>
  <c r="K213" i="17"/>
  <c r="AO88" i="17"/>
  <c r="S237" i="17"/>
  <c r="S202" i="17"/>
  <c r="J334" i="17"/>
  <c r="G165" i="17"/>
  <c r="AF67" i="17"/>
  <c r="AW300" i="17"/>
  <c r="AB265" i="17"/>
  <c r="AI216" i="17"/>
  <c r="W129" i="17"/>
  <c r="BA93" i="17"/>
  <c r="AO262" i="17"/>
  <c r="AB173" i="17"/>
  <c r="AS288" i="17"/>
  <c r="AW161" i="17"/>
  <c r="G321" i="17"/>
  <c r="AW358" i="17"/>
  <c r="AO283" i="17"/>
  <c r="AP291" i="17"/>
  <c r="AS318" i="17"/>
  <c r="N180" i="17"/>
  <c r="AG15" i="17"/>
  <c r="AR363" i="17"/>
  <c r="AY278" i="17"/>
  <c r="AC251" i="17"/>
  <c r="M322" i="17"/>
  <c r="AZ362" i="17"/>
  <c r="W356" i="17"/>
  <c r="AQ353" i="17"/>
  <c r="AD252" i="17"/>
  <c r="AG222" i="17"/>
  <c r="AK42" i="17"/>
  <c r="F355" i="17"/>
  <c r="AL253" i="17"/>
  <c r="AF354" i="17"/>
  <c r="AX41" i="17"/>
  <c r="AM364" i="17"/>
  <c r="P85" i="17"/>
  <c r="F348" i="17"/>
  <c r="AS209" i="17"/>
  <c r="O263" i="17"/>
  <c r="W143" i="17"/>
  <c r="AX351" i="17"/>
  <c r="AW303" i="17"/>
  <c r="AJ350" i="17"/>
  <c r="AV73" i="17"/>
  <c r="O350" i="17"/>
  <c r="D362" i="17"/>
  <c r="BA142" i="17"/>
  <c r="AL140" i="17"/>
  <c r="Z318" i="17"/>
  <c r="E366" i="17"/>
  <c r="AM345" i="17"/>
  <c r="D262" i="17"/>
  <c r="R125" i="17"/>
  <c r="O333" i="17"/>
  <c r="V234" i="17"/>
  <c r="E90" i="17"/>
  <c r="AA349" i="17"/>
  <c r="T111" i="17"/>
  <c r="F35" i="17"/>
  <c r="Y284" i="17"/>
  <c r="G262" i="17"/>
  <c r="L194" i="17"/>
  <c r="R339" i="17"/>
  <c r="E163" i="17"/>
  <c r="U67" i="17"/>
  <c r="AZ20" i="17"/>
  <c r="AV38" i="17"/>
  <c r="AQ125" i="17"/>
  <c r="AM129" i="17"/>
  <c r="Z341" i="17"/>
  <c r="AA341" i="17"/>
  <c r="AB225" i="17"/>
  <c r="Z266" i="17"/>
  <c r="AB181" i="17"/>
  <c r="F55" i="17"/>
  <c r="D16" i="17"/>
  <c r="M122" i="17"/>
  <c r="K266" i="17"/>
  <c r="AL266" i="17"/>
  <c r="AB133" i="17"/>
  <c r="R108" i="17"/>
  <c r="R268" i="17"/>
  <c r="AW146" i="17"/>
  <c r="AW311" i="17"/>
  <c r="AN9" i="17"/>
  <c r="AJ117" i="17"/>
  <c r="Y98" i="17"/>
  <c r="N258" i="17"/>
  <c r="AY366" i="17"/>
  <c r="AX38" i="17"/>
  <c r="O252" i="17"/>
  <c r="AA300" i="17"/>
  <c r="AX168" i="17"/>
  <c r="K62" i="17"/>
  <c r="K308" i="17"/>
  <c r="AV117" i="17"/>
  <c r="M358" i="17"/>
  <c r="U257" i="17"/>
  <c r="X88" i="17"/>
  <c r="AO356" i="17"/>
  <c r="AY271" i="17"/>
  <c r="AT334" i="17"/>
  <c r="AQ334" i="17"/>
  <c r="AN246" i="17"/>
  <c r="U327" i="17"/>
  <c r="AO199" i="17"/>
  <c r="AW112" i="17"/>
  <c r="AI311" i="17"/>
  <c r="AH283" i="17"/>
  <c r="H303" i="17"/>
  <c r="AQ70" i="17"/>
  <c r="T270" i="17"/>
  <c r="AW337" i="17"/>
  <c r="AD217" i="17"/>
  <c r="BA159" i="17"/>
  <c r="D291" i="17"/>
  <c r="O336" i="17"/>
  <c r="I347" i="17"/>
  <c r="T50" i="17"/>
  <c r="AK320" i="17"/>
  <c r="L149" i="17"/>
  <c r="AB37" i="17"/>
  <c r="AH198" i="17"/>
  <c r="AG311" i="17"/>
  <c r="Q54" i="17"/>
  <c r="AH37" i="17"/>
  <c r="E316" i="17"/>
  <c r="R349" i="17"/>
  <c r="AB345" i="17"/>
  <c r="Z56" i="17"/>
  <c r="AI90" i="17"/>
  <c r="F335" i="17"/>
  <c r="AI53" i="17"/>
  <c r="AP7" i="17"/>
  <c r="AP225" i="17"/>
  <c r="AX255" i="17"/>
  <c r="E266" i="17"/>
  <c r="AV350" i="17"/>
  <c r="BA349" i="17"/>
  <c r="AF250" i="17"/>
  <c r="AA353" i="17"/>
  <c r="AI183" i="17"/>
  <c r="AP283" i="17"/>
  <c r="G341" i="17"/>
  <c r="D102" i="17"/>
  <c r="AJ306" i="17"/>
  <c r="AD360" i="17"/>
  <c r="AB242" i="17"/>
  <c r="BA335" i="17"/>
  <c r="J323" i="17"/>
  <c r="W321" i="17"/>
  <c r="L172" i="17"/>
  <c r="AE323" i="17"/>
  <c r="W361" i="17"/>
  <c r="AX365" i="17"/>
  <c r="X13" i="17"/>
  <c r="O304" i="17"/>
  <c r="R288" i="17"/>
  <c r="R302" i="17"/>
  <c r="AV314" i="17"/>
  <c r="AG273" i="17"/>
  <c r="AM187" i="17"/>
  <c r="AF45" i="17"/>
  <c r="AF163" i="17"/>
  <c r="AG340" i="17"/>
  <c r="AA365" i="17"/>
  <c r="T364" i="17"/>
  <c r="R246" i="17"/>
  <c r="AA289" i="17"/>
  <c r="K84" i="17"/>
  <c r="E262" i="17"/>
  <c r="I127" i="17"/>
  <c r="AS327" i="17"/>
  <c r="U19" i="17"/>
  <c r="W338" i="17"/>
  <c r="AC242" i="17"/>
  <c r="AQ331" i="17"/>
  <c r="D303" i="17"/>
  <c r="AC90" i="17"/>
  <c r="AB280" i="17"/>
  <c r="AG147" i="17"/>
  <c r="F152" i="17"/>
  <c r="AW182" i="17"/>
  <c r="Y356" i="17"/>
  <c r="AQ163" i="17"/>
  <c r="X224" i="17"/>
  <c r="AL151" i="17"/>
  <c r="E104" i="17"/>
  <c r="AT154" i="17"/>
  <c r="AS350" i="17"/>
  <c r="AB35" i="17"/>
  <c r="AV228" i="17"/>
  <c r="AZ250" i="17"/>
  <c r="AM248" i="17"/>
  <c r="AW106" i="17"/>
  <c r="AM341" i="17"/>
  <c r="F25" i="17"/>
  <c r="AU219" i="17"/>
  <c r="AO93" i="17"/>
  <c r="AH363" i="17"/>
  <c r="AT362" i="17"/>
  <c r="G233" i="17"/>
  <c r="AP329" i="17"/>
  <c r="AQ365" i="17"/>
  <c r="AK229" i="17"/>
  <c r="AT317" i="17"/>
  <c r="W323" i="17"/>
  <c r="AH22" i="17"/>
  <c r="S280" i="17"/>
  <c r="AD78" i="17"/>
  <c r="AV271" i="17"/>
  <c r="AX359" i="17"/>
  <c r="O345" i="17"/>
  <c r="E352" i="17"/>
  <c r="Q328" i="17"/>
  <c r="T318" i="17"/>
  <c r="AH124" i="17"/>
  <c r="Y267" i="17"/>
  <c r="AD265" i="17"/>
  <c r="E92" i="17"/>
  <c r="AV129" i="17"/>
  <c r="AE320" i="17"/>
  <c r="AV176" i="17"/>
  <c r="AH356" i="17"/>
  <c r="AG108" i="17"/>
  <c r="AG61" i="17"/>
  <c r="R222" i="17"/>
  <c r="AF20" i="17"/>
  <c r="G298" i="17"/>
  <c r="N136" i="17"/>
  <c r="E343" i="17"/>
  <c r="W335" i="17"/>
  <c r="AE137" i="17"/>
  <c r="AG205" i="17"/>
  <c r="AG300" i="17"/>
  <c r="AA50" i="17"/>
  <c r="Q364" i="17"/>
  <c r="AF107" i="17"/>
  <c r="AS122" i="17"/>
  <c r="AM53" i="17"/>
  <c r="AQ44" i="17"/>
  <c r="E171" i="17"/>
  <c r="X341" i="17"/>
  <c r="O231" i="17"/>
  <c r="M176" i="17"/>
  <c r="H92" i="17"/>
  <c r="F351" i="17"/>
  <c r="AU111" i="17"/>
  <c r="AF180" i="17"/>
  <c r="AO35" i="17"/>
  <c r="AU43" i="17"/>
  <c r="AN73" i="17"/>
  <c r="AR340" i="17"/>
  <c r="L279" i="17"/>
  <c r="O113" i="17"/>
  <c r="AY351" i="17"/>
  <c r="D305" i="17"/>
  <c r="AD241" i="17"/>
  <c r="AU58" i="17"/>
  <c r="T284" i="17"/>
  <c r="AE227" i="17"/>
  <c r="L350" i="17"/>
  <c r="Q22" i="17"/>
  <c r="G56" i="17"/>
  <c r="O137" i="17"/>
  <c r="AQ318" i="17"/>
  <c r="AT278" i="17"/>
  <c r="Z65" i="17"/>
  <c r="AG46" i="17"/>
  <c r="I304" i="17"/>
  <c r="S341" i="17"/>
  <c r="AP175" i="17"/>
  <c r="AJ356" i="17"/>
  <c r="AU129" i="17"/>
  <c r="AX97" i="17"/>
  <c r="AI204" i="17"/>
  <c r="AE228" i="17"/>
  <c r="F76" i="17"/>
  <c r="BA11" i="17"/>
  <c r="S319" i="17"/>
  <c r="AU248" i="17"/>
  <c r="AU317" i="17"/>
  <c r="M362" i="17"/>
  <c r="M353" i="17"/>
  <c r="O353" i="17"/>
  <c r="AU288" i="17"/>
  <c r="AW203" i="17"/>
  <c r="AZ239" i="17"/>
  <c r="AZ140" i="17"/>
  <c r="K160" i="17"/>
  <c r="AA143" i="17"/>
  <c r="AI359" i="17"/>
  <c r="AY246" i="17"/>
  <c r="M48" i="17"/>
  <c r="AC311" i="17"/>
  <c r="AA363" i="17"/>
  <c r="H234" i="17"/>
  <c r="AO364" i="17"/>
  <c r="H350" i="17"/>
  <c r="Y73" i="17"/>
  <c r="AK349" i="17"/>
  <c r="AH265" i="17"/>
  <c r="AC305" i="17"/>
  <c r="E310" i="17"/>
  <c r="W362" i="17"/>
  <c r="AO348" i="17"/>
  <c r="P226" i="17"/>
  <c r="AP259" i="17"/>
  <c r="AP207" i="17"/>
  <c r="AD288" i="17"/>
  <c r="AB259" i="17"/>
  <c r="R318" i="17"/>
  <c r="AY325" i="17"/>
  <c r="AK302" i="17"/>
  <c r="AG76" i="17"/>
  <c r="F85" i="17"/>
  <c r="I178" i="17"/>
  <c r="P105" i="17"/>
  <c r="N170" i="17"/>
  <c r="S357" i="17"/>
  <c r="AD86" i="17"/>
  <c r="D60" i="17"/>
  <c r="G280" i="17"/>
  <c r="V321" i="17"/>
  <c r="AW292" i="17"/>
  <c r="E17" i="17"/>
  <c r="M292" i="17"/>
  <c r="Q350" i="17"/>
  <c r="S165" i="17"/>
  <c r="AM170" i="17"/>
  <c r="Q160" i="17"/>
  <c r="AJ24" i="17"/>
  <c r="I44" i="17"/>
  <c r="AQ246" i="17"/>
  <c r="AU192" i="17"/>
  <c r="M24" i="17"/>
  <c r="AK38" i="17"/>
  <c r="E312" i="17"/>
  <c r="D180" i="17"/>
  <c r="D357" i="17"/>
  <c r="AK127" i="17"/>
  <c r="Y349" i="17"/>
  <c r="P259" i="17"/>
  <c r="L349" i="17"/>
  <c r="R327" i="17"/>
  <c r="AH243" i="17"/>
  <c r="AA301" i="17"/>
  <c r="AD359" i="17"/>
  <c r="I334" i="17"/>
  <c r="AI358" i="17"/>
  <c r="AE338" i="17"/>
  <c r="AN345" i="17"/>
  <c r="AK186" i="17"/>
  <c r="J301" i="17"/>
  <c r="L157" i="17"/>
  <c r="H248" i="17"/>
  <c r="G273" i="17"/>
  <c r="AH241" i="17"/>
  <c r="AI95" i="17"/>
  <c r="AR231" i="17"/>
  <c r="AR36" i="17"/>
  <c r="AB2" i="17"/>
  <c r="T327" i="17"/>
  <c r="AY91" i="17"/>
  <c r="S289" i="17"/>
  <c r="AV273" i="17"/>
  <c r="R319" i="17"/>
  <c r="L280" i="17"/>
  <c r="L112" i="17"/>
  <c r="AY71" i="17"/>
  <c r="AJ238" i="17"/>
  <c r="D126" i="17"/>
  <c r="AX61" i="17"/>
  <c r="AJ150" i="17"/>
  <c r="R238" i="17"/>
  <c r="AF358" i="17"/>
  <c r="X235" i="17"/>
  <c r="K34" i="17"/>
  <c r="AW265" i="17"/>
  <c r="F8" i="17"/>
  <c r="AK194" i="17"/>
  <c r="I340" i="17"/>
  <c r="R20" i="17"/>
  <c r="AI277" i="17"/>
  <c r="AP307" i="17"/>
  <c r="AP169" i="17"/>
  <c r="N205" i="17"/>
  <c r="L197" i="17"/>
  <c r="I128" i="17"/>
  <c r="AI17" i="17"/>
  <c r="AK310" i="17"/>
  <c r="I364" i="17"/>
  <c r="AD121" i="17"/>
  <c r="E364" i="17"/>
  <c r="AT8" i="17"/>
  <c r="Z134" i="17"/>
  <c r="L269" i="17"/>
  <c r="AU323" i="17"/>
  <c r="J98" i="17"/>
  <c r="AC255" i="17"/>
  <c r="AA315" i="17"/>
  <c r="AL8" i="17"/>
  <c r="AT274" i="17"/>
  <c r="T169" i="17"/>
  <c r="AI342" i="17"/>
  <c r="AU147" i="17"/>
  <c r="F265" i="17"/>
  <c r="AK300" i="17"/>
  <c r="AU74" i="17"/>
  <c r="O343" i="17"/>
  <c r="L142" i="17"/>
  <c r="Y341" i="17"/>
  <c r="M324" i="17"/>
  <c r="AK316" i="17"/>
  <c r="AE365" i="17"/>
  <c r="AQ292" i="17"/>
  <c r="AA332" i="17"/>
  <c r="G322" i="17"/>
  <c r="AS39" i="17"/>
  <c r="BA362" i="17"/>
  <c r="S276" i="17"/>
  <c r="O162" i="17"/>
  <c r="AR100" i="17"/>
  <c r="AO307" i="17"/>
  <c r="Y106" i="17"/>
  <c r="U121" i="17"/>
  <c r="AS243" i="17"/>
  <c r="S313" i="17"/>
  <c r="M275" i="17"/>
  <c r="BA284" i="17"/>
  <c r="AF312" i="17"/>
  <c r="V107" i="17"/>
  <c r="AE350" i="17"/>
  <c r="AO112" i="17"/>
  <c r="Z310" i="17"/>
  <c r="K147" i="17"/>
  <c r="AU333" i="17"/>
  <c r="BA357" i="17"/>
  <c r="R269" i="17"/>
  <c r="E326" i="17"/>
  <c r="AU239" i="17"/>
  <c r="AM326" i="17"/>
  <c r="K20" i="17"/>
  <c r="AQ148" i="17"/>
  <c r="AT329" i="17"/>
  <c r="AV306" i="17"/>
  <c r="AC237" i="17"/>
  <c r="AP135" i="17"/>
  <c r="AG148" i="17"/>
  <c r="R309" i="17"/>
  <c r="Y200" i="17"/>
  <c r="M279" i="17"/>
  <c r="AD361" i="17"/>
  <c r="Z179" i="17"/>
  <c r="S215" i="17"/>
  <c r="AS272" i="17"/>
  <c r="AJ250" i="17"/>
  <c r="AS319" i="17"/>
  <c r="AD145" i="17"/>
  <c r="AX107" i="17"/>
  <c r="AA311" i="17"/>
  <c r="D317" i="17"/>
  <c r="N328" i="17"/>
  <c r="AD324" i="17"/>
  <c r="AU252" i="17"/>
  <c r="Y19" i="17"/>
  <c r="AB243" i="17"/>
  <c r="AE125" i="17"/>
  <c r="AJ23" i="17"/>
  <c r="AL215" i="17"/>
  <c r="AG355" i="17"/>
  <c r="W239" i="17"/>
  <c r="AJ195" i="17"/>
  <c r="AA330" i="17"/>
  <c r="X59" i="17"/>
  <c r="O366" i="17"/>
  <c r="AR209" i="17"/>
  <c r="O94" i="17"/>
  <c r="AU353" i="17"/>
  <c r="N130" i="17"/>
  <c r="AE242" i="17"/>
  <c r="AX77" i="17"/>
  <c r="N284" i="17"/>
  <c r="V11" i="17"/>
  <c r="AJ305" i="17"/>
  <c r="Q332" i="17"/>
  <c r="AY364" i="17"/>
  <c r="V318" i="17"/>
  <c r="AB104" i="17"/>
  <c r="AN284" i="17"/>
  <c r="J266" i="17"/>
  <c r="AS358" i="17"/>
  <c r="O319" i="17"/>
  <c r="AE276" i="17"/>
  <c r="G282" i="17"/>
  <c r="AD365" i="17"/>
  <c r="V322" i="17"/>
  <c r="AL352" i="17"/>
  <c r="AH121" i="17"/>
  <c r="BA277" i="17"/>
  <c r="AY230" i="17"/>
  <c r="V276" i="17"/>
  <c r="AK295" i="17"/>
  <c r="R361" i="17"/>
  <c r="Q355" i="17"/>
  <c r="AM144" i="17"/>
  <c r="M335" i="17"/>
  <c r="T197" i="17"/>
  <c r="AO87" i="17"/>
  <c r="I293" i="17"/>
  <c r="AX139" i="17"/>
  <c r="AT348" i="17"/>
  <c r="S115" i="17"/>
  <c r="S364" i="17"/>
  <c r="AR343" i="17"/>
  <c r="AN229" i="17"/>
  <c r="G350" i="17"/>
  <c r="AG57" i="17"/>
  <c r="AY113" i="17"/>
  <c r="V187" i="17"/>
  <c r="AU29" i="17"/>
  <c r="AP355" i="17"/>
  <c r="AT60" i="17"/>
  <c r="AW336" i="17"/>
  <c r="K115" i="17"/>
  <c r="P74" i="17"/>
  <c r="W166" i="17"/>
  <c r="AB198" i="17"/>
  <c r="AJ97" i="17"/>
  <c r="X309" i="17"/>
  <c r="R352" i="17"/>
  <c r="AP155" i="17"/>
  <c r="Q323" i="17"/>
  <c r="T232" i="17"/>
  <c r="AO27" i="17"/>
  <c r="P346" i="17"/>
  <c r="AR147" i="17"/>
  <c r="P324" i="17"/>
  <c r="N181" i="17"/>
  <c r="N331" i="17"/>
  <c r="AK355" i="17"/>
  <c r="Q349" i="17"/>
  <c r="N354" i="17"/>
  <c r="AC312" i="17"/>
  <c r="D36" i="17"/>
  <c r="R343" i="17"/>
  <c r="AR8" i="17"/>
  <c r="F320" i="17"/>
  <c r="U265" i="17"/>
  <c r="AN98" i="17"/>
  <c r="AQ304" i="17"/>
  <c r="AI231" i="17"/>
  <c r="AD333" i="17"/>
  <c r="K346" i="17"/>
  <c r="Z259" i="17"/>
  <c r="AX340" i="17"/>
  <c r="AC133" i="17"/>
  <c r="L242" i="17"/>
  <c r="AJ76" i="17"/>
  <c r="K309" i="17"/>
  <c r="AR330" i="17"/>
  <c r="G70" i="17"/>
  <c r="Q174" i="17"/>
  <c r="AP48" i="17"/>
  <c r="AK112" i="17"/>
  <c r="AT82" i="17"/>
  <c r="D333" i="17"/>
  <c r="AD178" i="17"/>
  <c r="AT238" i="17"/>
  <c r="AP237" i="17"/>
  <c r="AC343" i="17"/>
  <c r="AG229" i="17"/>
  <c r="AJ70" i="17"/>
  <c r="AB98" i="17"/>
  <c r="AX264" i="17"/>
  <c r="Q202" i="17"/>
  <c r="K354" i="17"/>
  <c r="AJ181" i="17"/>
  <c r="N64" i="17"/>
  <c r="AI312" i="17"/>
  <c r="S267" i="17"/>
  <c r="AV237" i="17"/>
  <c r="X185" i="17"/>
  <c r="AC277" i="17"/>
  <c r="F281" i="17"/>
  <c r="J356" i="17"/>
  <c r="AY359" i="17"/>
  <c r="X214" i="17"/>
  <c r="T240" i="17"/>
  <c r="BA153" i="17"/>
  <c r="AK84" i="17"/>
  <c r="P71" i="17"/>
  <c r="AD114" i="17"/>
  <c r="AW259" i="17"/>
  <c r="AC324" i="17"/>
  <c r="AR80" i="17"/>
  <c r="U363" i="17"/>
  <c r="AU255" i="17"/>
  <c r="Y5" i="17"/>
  <c r="AU23" i="17"/>
  <c r="AD93" i="17"/>
  <c r="X329" i="17"/>
  <c r="P289" i="17"/>
  <c r="Y176" i="17"/>
  <c r="AZ344" i="17"/>
  <c r="AN202" i="17"/>
  <c r="AL113" i="17"/>
  <c r="L223" i="17"/>
  <c r="BA304" i="17"/>
  <c r="AZ12" i="17"/>
  <c r="U366" i="17"/>
  <c r="G357" i="17"/>
  <c r="M356" i="17"/>
  <c r="AX319" i="17"/>
  <c r="H287" i="17"/>
  <c r="T121" i="17"/>
  <c r="AV31" i="17"/>
  <c r="AX297" i="17"/>
  <c r="Z269" i="17"/>
  <c r="I217" i="17"/>
  <c r="H199" i="17"/>
  <c r="AX325" i="17"/>
  <c r="G153" i="17"/>
  <c r="AF240" i="17"/>
  <c r="K133" i="17"/>
  <c r="AQ42" i="17"/>
  <c r="AK279" i="17"/>
  <c r="AI215" i="17"/>
  <c r="P342" i="17"/>
  <c r="AE253" i="17"/>
  <c r="W196" i="17"/>
  <c r="AV303" i="17"/>
  <c r="AV353" i="17"/>
  <c r="N313" i="17"/>
  <c r="AZ104" i="17"/>
  <c r="E351" i="17"/>
  <c r="Z141" i="17"/>
  <c r="AG262" i="17"/>
  <c r="AL338" i="17"/>
  <c r="AF246" i="17"/>
  <c r="AY360" i="17"/>
  <c r="H335" i="17"/>
  <c r="AB184" i="17"/>
  <c r="AU345" i="17"/>
  <c r="AG348" i="17"/>
  <c r="AT47" i="17"/>
  <c r="AI329" i="17"/>
  <c r="AI212" i="17"/>
  <c r="AK366" i="17"/>
  <c r="AE357" i="17"/>
  <c r="U30" i="17"/>
  <c r="AN234" i="17"/>
  <c r="U349" i="17"/>
  <c r="AO116" i="17"/>
  <c r="AJ348" i="17"/>
  <c r="G131" i="17"/>
  <c r="AC13" i="17"/>
  <c r="N150" i="17"/>
  <c r="X143" i="17"/>
  <c r="AF318" i="17"/>
  <c r="BA194" i="17"/>
  <c r="H139" i="17"/>
  <c r="AN286" i="17"/>
  <c r="AB130" i="17"/>
  <c r="U32" i="17"/>
  <c r="AD305" i="17"/>
  <c r="I303" i="17"/>
  <c r="AZ130" i="17"/>
  <c r="AE299" i="17"/>
  <c r="AS339" i="17"/>
  <c r="X305" i="17"/>
  <c r="S164" i="17"/>
  <c r="AP47" i="17"/>
  <c r="AM342" i="17"/>
  <c r="F185" i="17"/>
  <c r="AS134" i="17"/>
  <c r="S158" i="17"/>
  <c r="G323" i="17"/>
  <c r="U170" i="17"/>
  <c r="K248" i="17"/>
  <c r="M276" i="17"/>
  <c r="Q157" i="17"/>
  <c r="AB340" i="17"/>
  <c r="AD342" i="17"/>
  <c r="Q296" i="17"/>
  <c r="L322" i="17"/>
  <c r="X18" i="17"/>
  <c r="AS366" i="17"/>
  <c r="AC246" i="17"/>
  <c r="AH233" i="17"/>
  <c r="V80" i="17"/>
  <c r="Q306" i="17"/>
  <c r="AD238" i="17"/>
  <c r="X184" i="17"/>
  <c r="AD101" i="17"/>
  <c r="E340" i="17"/>
  <c r="S253" i="17"/>
  <c r="AN355" i="17"/>
  <c r="AU10" i="17"/>
  <c r="AR229" i="17"/>
  <c r="AW354" i="17"/>
  <c r="AS281" i="17"/>
  <c r="R202" i="17"/>
  <c r="AC212" i="17"/>
  <c r="AE298" i="17"/>
  <c r="AP350" i="17"/>
  <c r="AD313" i="17"/>
  <c r="T98" i="17"/>
  <c r="AG219" i="17"/>
  <c r="V202" i="17"/>
  <c r="AN350" i="17"/>
  <c r="AQ299" i="17"/>
  <c r="AW274" i="17"/>
  <c r="W341" i="17"/>
  <c r="AM45" i="17"/>
  <c r="AT347" i="17"/>
  <c r="O365" i="17"/>
  <c r="AA238" i="17"/>
  <c r="AR268" i="17"/>
  <c r="K289" i="17"/>
  <c r="AC211" i="17"/>
  <c r="AF11" i="17"/>
  <c r="AL361" i="17"/>
  <c r="AD109" i="17"/>
  <c r="S166" i="17"/>
  <c r="X361" i="17"/>
  <c r="I348" i="17"/>
  <c r="AZ312" i="17"/>
  <c r="AA80" i="17"/>
  <c r="X255" i="17"/>
  <c r="P225" i="17"/>
  <c r="AH274" i="17"/>
  <c r="AD189" i="17"/>
  <c r="AB303" i="17"/>
  <c r="AF244" i="17"/>
  <c r="AD200" i="17"/>
  <c r="I332" i="17"/>
  <c r="BA198" i="17"/>
  <c r="W327" i="17"/>
  <c r="AR355" i="17"/>
  <c r="AL181" i="17"/>
  <c r="AF3" i="17"/>
  <c r="AD273" i="17"/>
  <c r="AG364" i="17"/>
  <c r="O329" i="17"/>
  <c r="R193" i="17"/>
  <c r="AZ19" i="17"/>
  <c r="K17" i="17"/>
  <c r="T302" i="17"/>
  <c r="G157" i="17"/>
  <c r="O177" i="17"/>
  <c r="P314" i="17"/>
  <c r="AF38" i="17"/>
  <c r="AP344" i="17"/>
  <c r="O356" i="17"/>
  <c r="Q336" i="17"/>
  <c r="Z342" i="17"/>
  <c r="AQ363" i="17"/>
  <c r="H41" i="17"/>
  <c r="AT140" i="17"/>
  <c r="AU251" i="17"/>
  <c r="AA360" i="17"/>
  <c r="AT287" i="17"/>
  <c r="AI164" i="17"/>
  <c r="AR286" i="17"/>
  <c r="BA54" i="17"/>
  <c r="AW75" i="17"/>
  <c r="AT114" i="17"/>
  <c r="BA215" i="17"/>
  <c r="F363" i="17"/>
  <c r="D308" i="17"/>
  <c r="BA269" i="17"/>
  <c r="AI120" i="17"/>
  <c r="T75" i="17"/>
  <c r="T116" i="17"/>
  <c r="AY347" i="17"/>
  <c r="M110" i="17"/>
  <c r="H300" i="17"/>
  <c r="AS19" i="17"/>
  <c r="U303" i="17"/>
  <c r="W223" i="17"/>
  <c r="I356" i="17"/>
  <c r="L231" i="17"/>
  <c r="AQ154" i="17"/>
  <c r="AX291" i="17"/>
  <c r="AT260" i="17"/>
  <c r="L76" i="17"/>
  <c r="P322" i="17"/>
  <c r="AC196" i="17"/>
  <c r="AR357" i="17"/>
  <c r="AI326" i="17"/>
  <c r="AB137" i="17"/>
  <c r="AI84" i="17"/>
  <c r="U127" i="17"/>
  <c r="AV361" i="17"/>
  <c r="E360" i="17"/>
  <c r="AO366" i="17"/>
  <c r="T261" i="17"/>
  <c r="AV289" i="17"/>
  <c r="U222" i="17"/>
  <c r="AS325" i="17"/>
  <c r="N269" i="17"/>
  <c r="AJ16" i="17"/>
  <c r="N179" i="17"/>
  <c r="AV251" i="17"/>
  <c r="AU360" i="17"/>
  <c r="N324" i="17"/>
  <c r="R262" i="17"/>
  <c r="AB208" i="17"/>
  <c r="AY30" i="17"/>
  <c r="H321" i="17"/>
  <c r="AP317" i="17"/>
  <c r="W172" i="17"/>
  <c r="W154" i="17"/>
  <c r="AR72" i="17"/>
  <c r="Q309" i="17"/>
  <c r="AO355" i="17"/>
  <c r="S356" i="17"/>
  <c r="AX158" i="17"/>
  <c r="J311" i="17"/>
  <c r="L5" i="17"/>
  <c r="N358" i="17"/>
  <c r="K146" i="17"/>
  <c r="AR254" i="17"/>
  <c r="AC156" i="17"/>
  <c r="AW193" i="17"/>
  <c r="AG43" i="17"/>
  <c r="AV304" i="17"/>
  <c r="S277" i="17"/>
  <c r="AI229" i="17"/>
  <c r="D282" i="17"/>
  <c r="AZ222" i="17"/>
  <c r="K46" i="17"/>
  <c r="O205" i="17"/>
  <c r="AX26" i="17"/>
  <c r="AW316" i="17"/>
  <c r="AU114" i="17"/>
  <c r="P123" i="17"/>
  <c r="V179" i="17"/>
  <c r="AX230" i="17"/>
  <c r="M295" i="17"/>
  <c r="AW229" i="17"/>
  <c r="AF308" i="17"/>
  <c r="P153" i="17"/>
  <c r="W105" i="17"/>
  <c r="AZ55" i="17"/>
  <c r="Q365" i="17"/>
  <c r="R237" i="17"/>
  <c r="L364" i="17"/>
  <c r="AN112" i="17"/>
  <c r="U352" i="17"/>
  <c r="K132" i="17"/>
  <c r="V160" i="17"/>
  <c r="D211" i="17"/>
  <c r="AT119" i="17"/>
  <c r="Q220" i="17"/>
  <c r="AV20" i="17"/>
  <c r="W352" i="17"/>
  <c r="AK364" i="17"/>
  <c r="AY116" i="17"/>
  <c r="AS153" i="17"/>
  <c r="AV327" i="17"/>
  <c r="D289" i="17"/>
  <c r="S358" i="17"/>
  <c r="AK154" i="17"/>
  <c r="Z163" i="17"/>
  <c r="BA326" i="17"/>
  <c r="V358" i="17"/>
  <c r="R337" i="17"/>
  <c r="Q18" i="17"/>
  <c r="AS162" i="17"/>
  <c r="AB23" i="17"/>
  <c r="E365" i="17"/>
  <c r="AB283" i="17"/>
  <c r="AQ213" i="17"/>
  <c r="AC256" i="17"/>
  <c r="AB321" i="17"/>
  <c r="AD256" i="17"/>
  <c r="AJ296" i="17"/>
  <c r="AK365" i="17"/>
  <c r="J331" i="17"/>
  <c r="AH312" i="17"/>
  <c r="AZ50" i="17"/>
  <c r="X335" i="17"/>
  <c r="G275" i="17"/>
  <c r="AO351" i="17"/>
  <c r="Y72" i="17"/>
  <c r="D61" i="17"/>
  <c r="D133" i="17"/>
  <c r="K282" i="17"/>
  <c r="U325" i="17"/>
  <c r="AA326" i="17"/>
  <c r="AE36" i="17"/>
  <c r="I65" i="17"/>
  <c r="N171" i="17"/>
  <c r="AX219" i="17"/>
  <c r="X364" i="17"/>
  <c r="AR224" i="17"/>
  <c r="AU300" i="17"/>
  <c r="AX362" i="17"/>
  <c r="AF337" i="17"/>
  <c r="AN65" i="17"/>
  <c r="AU359" i="17"/>
  <c r="AS345" i="17"/>
  <c r="AR92" i="17"/>
  <c r="AN303" i="17"/>
  <c r="Y347" i="17"/>
  <c r="AK208" i="17"/>
  <c r="AW258" i="17"/>
  <c r="AJ331" i="17"/>
  <c r="V364" i="17"/>
  <c r="I339" i="17"/>
  <c r="V346" i="17"/>
  <c r="AU233" i="17"/>
  <c r="I257" i="17"/>
  <c r="AP331" i="17"/>
  <c r="AS297" i="17"/>
  <c r="Q75" i="17"/>
  <c r="S207" i="17"/>
  <c r="AU350" i="17"/>
  <c r="K343" i="17"/>
  <c r="AC358" i="17"/>
  <c r="L277" i="17"/>
  <c r="AG178" i="17"/>
  <c r="AI294" i="17"/>
  <c r="AK210" i="17"/>
  <c r="AC296" i="17"/>
  <c r="AY267" i="17"/>
  <c r="AG231" i="17"/>
  <c r="N279" i="17"/>
  <c r="H64" i="17"/>
  <c r="AV85" i="17"/>
  <c r="S362" i="17"/>
  <c r="AH119" i="17"/>
  <c r="W160" i="17"/>
  <c r="AF360" i="17"/>
  <c r="W284" i="17"/>
  <c r="AL255" i="17"/>
  <c r="Y134" i="17"/>
  <c r="AH11" i="17"/>
  <c r="AE348" i="17"/>
  <c r="AW363" i="17"/>
  <c r="I186" i="17"/>
  <c r="F358" i="17"/>
  <c r="Y235" i="17"/>
  <c r="S188" i="17"/>
  <c r="AC363" i="17"/>
  <c r="AD270" i="17"/>
  <c r="H297" i="17"/>
  <c r="AI352" i="17"/>
  <c r="AI363" i="17"/>
  <c r="AK73" i="17"/>
  <c r="AI12" i="17"/>
  <c r="AE259" i="17"/>
  <c r="AM296" i="17"/>
  <c r="AG360" i="17"/>
  <c r="K55" i="17"/>
  <c r="AA39" i="17"/>
  <c r="AN359" i="17"/>
  <c r="AX366" i="17"/>
  <c r="Z212" i="17"/>
  <c r="AW117" i="17"/>
  <c r="AF292" i="17"/>
  <c r="O364" i="17"/>
  <c r="AR117" i="17"/>
  <c r="AL173" i="17"/>
  <c r="V8" i="17"/>
  <c r="AE302" i="17"/>
  <c r="AK93" i="17"/>
  <c r="AJ324" i="17"/>
  <c r="AA302" i="17"/>
  <c r="AO284" i="17"/>
  <c r="AO33" i="17"/>
  <c r="AN38" i="17"/>
  <c r="AT73" i="17"/>
  <c r="Q117" i="17"/>
  <c r="G175" i="17"/>
  <c r="S343" i="17"/>
  <c r="Q9" i="17"/>
  <c r="V320" i="17"/>
  <c r="AI364" i="17"/>
  <c r="AC333" i="17"/>
  <c r="T342" i="17"/>
  <c r="AI196" i="17"/>
  <c r="AQ166" i="17"/>
  <c r="L336" i="17"/>
  <c r="AD341" i="17"/>
  <c r="AJ38" i="17"/>
  <c r="AA228" i="17"/>
  <c r="AH298" i="17"/>
  <c r="N320" i="17"/>
  <c r="O153" i="17"/>
  <c r="P326" i="17"/>
  <c r="AE297" i="17"/>
  <c r="AI300" i="17"/>
  <c r="AN37" i="17"/>
  <c r="AV362" i="17"/>
  <c r="F308" i="17"/>
  <c r="AX2" i="17"/>
  <c r="Q145" i="17"/>
  <c r="AD152" i="17"/>
  <c r="AB262" i="17"/>
  <c r="BA170" i="17"/>
  <c r="AI6" i="17"/>
  <c r="R366" i="17"/>
  <c r="AC22" i="17"/>
  <c r="R147" i="17"/>
  <c r="Y194" i="17"/>
  <c r="M137" i="17"/>
  <c r="T100" i="17"/>
  <c r="AT68" i="17"/>
  <c r="AL222" i="17"/>
  <c r="Q275" i="17"/>
  <c r="AI179" i="17"/>
  <c r="R325" i="17"/>
  <c r="AG209" i="17"/>
  <c r="AT283" i="17"/>
  <c r="Y320" i="17"/>
  <c r="T326" i="17"/>
  <c r="AH21" i="17"/>
  <c r="AF174" i="17"/>
  <c r="AI343" i="17"/>
  <c r="K272" i="17"/>
  <c r="AF346" i="17"/>
  <c r="H309" i="17"/>
  <c r="AU305" i="17"/>
  <c r="AN338" i="17"/>
  <c r="R117" i="17"/>
  <c r="S291" i="17"/>
  <c r="AO191" i="17"/>
  <c r="Y96" i="17"/>
  <c r="AZ13" i="17"/>
  <c r="N191" i="17"/>
  <c r="AO349" i="17"/>
  <c r="AI365" i="17"/>
  <c r="AK259" i="17"/>
  <c r="T45" i="17"/>
  <c r="M330" i="17"/>
  <c r="Y119" i="17"/>
  <c r="AC319" i="17"/>
  <c r="AP8" i="17"/>
  <c r="I130" i="17"/>
  <c r="G311" i="17"/>
  <c r="AD27" i="17"/>
  <c r="AD362" i="17"/>
  <c r="AB275" i="17"/>
  <c r="AH17" i="17"/>
  <c r="M248" i="17"/>
  <c r="L318" i="17"/>
  <c r="O225" i="17"/>
  <c r="G254" i="17"/>
  <c r="Z48" i="17"/>
  <c r="E138" i="17"/>
  <c r="Q352" i="17"/>
  <c r="AX347" i="17"/>
  <c r="U65" i="17"/>
  <c r="AZ102" i="17"/>
  <c r="AJ6" i="17"/>
  <c r="Z366" i="17"/>
  <c r="AZ180" i="17"/>
  <c r="Q333" i="17"/>
  <c r="D298" i="17"/>
  <c r="AS116" i="17"/>
  <c r="E333" i="17"/>
  <c r="AV297" i="17"/>
  <c r="AZ315" i="17"/>
  <c r="AH105" i="17"/>
  <c r="X315" i="17"/>
  <c r="X367" i="17"/>
  <c r="AX357" i="17"/>
  <c r="Q310" i="17"/>
  <c r="G308" i="17"/>
  <c r="AY5" i="17"/>
  <c r="AI298" i="17"/>
  <c r="K6" i="17"/>
  <c r="AG367" i="17"/>
  <c r="AX21" i="17"/>
  <c r="AR362" i="17"/>
  <c r="U216" i="17"/>
  <c r="AP280" i="17"/>
  <c r="AY306" i="17"/>
  <c r="N359" i="17"/>
  <c r="K362" i="17"/>
  <c r="AT350" i="17"/>
  <c r="Z333" i="17"/>
  <c r="AN222" i="17"/>
  <c r="AX62" i="17"/>
  <c r="AQ342" i="17"/>
  <c r="Y115" i="17"/>
  <c r="AC353" i="17"/>
  <c r="Q107" i="17"/>
  <c r="AG338" i="17"/>
  <c r="H345" i="17"/>
  <c r="AP279" i="17"/>
  <c r="H367" i="17"/>
  <c r="AP123" i="17"/>
  <c r="AC152" i="17"/>
  <c r="AV43" i="17"/>
  <c r="AN349" i="17"/>
  <c r="T337" i="17"/>
  <c r="O112" i="17"/>
  <c r="S367" i="17"/>
  <c r="G328" i="17"/>
  <c r="P269" i="17"/>
  <c r="AX327" i="17"/>
  <c r="AI285" i="17"/>
  <c r="AT108" i="17"/>
  <c r="V256" i="17"/>
  <c r="AH47" i="17"/>
  <c r="I218" i="17"/>
  <c r="Z356" i="17"/>
  <c r="AH244" i="17"/>
  <c r="X168" i="17"/>
  <c r="W21" i="17"/>
  <c r="AC365" i="17"/>
  <c r="T352" i="17"/>
  <c r="P115" i="17"/>
  <c r="AN315" i="17"/>
  <c r="AM127" i="17"/>
  <c r="AB185" i="17"/>
  <c r="AV360" i="17"/>
  <c r="AM78" i="17"/>
  <c r="AH361" i="17"/>
  <c r="W366" i="17"/>
  <c r="X285" i="17"/>
  <c r="AA251" i="17"/>
  <c r="D321" i="17"/>
  <c r="P340" i="17"/>
  <c r="E25" i="17"/>
  <c r="AS343" i="17"/>
  <c r="AJ360" i="17"/>
  <c r="Q183" i="17"/>
  <c r="H190" i="17"/>
  <c r="H368" i="17"/>
  <c r="N368" i="17"/>
  <c r="AW368" i="17"/>
  <c r="AU368" i="17"/>
  <c r="I297" i="17"/>
  <c r="AR136" i="17"/>
  <c r="AJ345" i="17"/>
  <c r="K339" i="17"/>
  <c r="BA366" i="17"/>
  <c r="N175" i="17"/>
  <c r="I66" i="17"/>
  <c r="AR365" i="17"/>
  <c r="AL290" i="17"/>
  <c r="AU62" i="17"/>
  <c r="AM313" i="17"/>
  <c r="AM203" i="17"/>
  <c r="J300" i="17"/>
  <c r="G219" i="17"/>
  <c r="AE355" i="17"/>
  <c r="AX95" i="17"/>
  <c r="AN302" i="17"/>
  <c r="AI253" i="17"/>
  <c r="AL119" i="17"/>
  <c r="AU322" i="17"/>
  <c r="AH236" i="17"/>
  <c r="W63" i="17"/>
  <c r="K3" i="17"/>
  <c r="O338" i="17"/>
  <c r="Q301" i="17"/>
  <c r="AV79" i="17"/>
  <c r="AX253" i="17"/>
  <c r="AB318" i="17"/>
  <c r="AM344" i="17"/>
  <c r="Y82" i="17"/>
  <c r="H232" i="17"/>
  <c r="T170" i="17"/>
  <c r="AZ277" i="17"/>
  <c r="T275" i="17"/>
  <c r="AB349" i="17"/>
  <c r="AK26" i="17"/>
  <c r="I357" i="17"/>
  <c r="AB288" i="17"/>
  <c r="AO325" i="17"/>
  <c r="AW365" i="17"/>
  <c r="AW281" i="17"/>
  <c r="X163" i="17"/>
  <c r="K152" i="17"/>
  <c r="AM359" i="17"/>
  <c r="V296" i="17"/>
  <c r="F367" i="17"/>
  <c r="AR130" i="17"/>
  <c r="D245" i="17"/>
  <c r="BA30" i="17"/>
  <c r="G33" i="17"/>
  <c r="J194" i="17"/>
  <c r="O344" i="17"/>
  <c r="AB194" i="17"/>
  <c r="G365" i="17"/>
  <c r="AW334" i="17"/>
  <c r="AP293" i="17"/>
  <c r="W364" i="17"/>
  <c r="AH327" i="17"/>
  <c r="AO365" i="17"/>
  <c r="AX263" i="17"/>
  <c r="E260" i="17"/>
  <c r="E353" i="17"/>
  <c r="AG49" i="17"/>
  <c r="V226" i="17"/>
  <c r="I145" i="17"/>
  <c r="AW360" i="17"/>
  <c r="AR350" i="17"/>
  <c r="AR35" i="17"/>
  <c r="AM57" i="17"/>
  <c r="X300" i="17"/>
  <c r="N239" i="17"/>
  <c r="K361" i="17"/>
  <c r="R29" i="17"/>
  <c r="L171" i="17"/>
  <c r="Q156" i="17"/>
  <c r="AQ312" i="17"/>
  <c r="Q28" i="17"/>
  <c r="AK348" i="17"/>
  <c r="AK35" i="17"/>
  <c r="T252" i="17"/>
  <c r="AS125" i="17"/>
  <c r="G305" i="17"/>
  <c r="G151" i="17"/>
  <c r="J263" i="17"/>
  <c r="T8" i="17"/>
  <c r="AF120" i="17"/>
  <c r="AS234" i="17"/>
  <c r="H155" i="17"/>
  <c r="AR339" i="17"/>
  <c r="AH341" i="17"/>
  <c r="AE363" i="17"/>
  <c r="D55" i="17"/>
  <c r="AM20" i="17"/>
  <c r="BA219" i="17"/>
  <c r="AQ19" i="17"/>
  <c r="J357" i="17"/>
  <c r="I139" i="17"/>
  <c r="V331" i="17"/>
  <c r="D267" i="17"/>
  <c r="AR67" i="17"/>
  <c r="F3" i="17"/>
  <c r="AQ355" i="17"/>
  <c r="V283" i="17"/>
  <c r="AL367" i="17"/>
  <c r="AL217" i="17"/>
  <c r="AJ353" i="17"/>
  <c r="AS175" i="17"/>
  <c r="AH111" i="17"/>
  <c r="AC300" i="17"/>
  <c r="AO31" i="17"/>
  <c r="AX367" i="17"/>
  <c r="L356" i="17"/>
  <c r="O235" i="17"/>
  <c r="W268" i="17"/>
  <c r="AI320" i="17"/>
  <c r="AP365" i="17"/>
  <c r="AN158" i="17"/>
  <c r="AM35" i="17"/>
  <c r="AU335" i="17"/>
  <c r="AJ355" i="17"/>
  <c r="N362" i="17"/>
  <c r="L337" i="17"/>
  <c r="Y357" i="17"/>
  <c r="F324" i="17"/>
  <c r="AA320" i="17"/>
  <c r="I306" i="17"/>
  <c r="Z338" i="17"/>
  <c r="G294" i="17"/>
  <c r="AN361" i="17"/>
  <c r="V334" i="17"/>
  <c r="N304" i="17"/>
  <c r="L275" i="17"/>
  <c r="W317" i="17"/>
  <c r="M363" i="17"/>
  <c r="Z364" i="17"/>
  <c r="H263" i="17"/>
  <c r="R367" i="17"/>
  <c r="F244" i="17"/>
  <c r="N347" i="17"/>
  <c r="AF13" i="17"/>
  <c r="J352" i="17"/>
  <c r="AI315" i="17"/>
  <c r="AI64" i="17"/>
  <c r="F180" i="17"/>
  <c r="I367" i="17"/>
  <c r="AU226" i="17"/>
  <c r="AP351" i="17"/>
  <c r="AR65" i="17"/>
  <c r="AO346" i="17"/>
  <c r="AH321" i="17"/>
  <c r="W10" i="17"/>
  <c r="AV229" i="17"/>
  <c r="AT290" i="17"/>
  <c r="K204" i="17"/>
  <c r="V315" i="17"/>
  <c r="D345" i="17"/>
  <c r="AZ51" i="17"/>
  <c r="U307" i="17"/>
  <c r="BA367" i="17"/>
  <c r="L362" i="17"/>
  <c r="AI276" i="17"/>
  <c r="K39" i="17"/>
  <c r="AS335" i="17"/>
  <c r="L335" i="17"/>
  <c r="W355" i="17"/>
  <c r="AN317" i="17"/>
  <c r="Z365" i="17"/>
  <c r="F190" i="17"/>
  <c r="V368" i="17"/>
  <c r="AG368" i="17"/>
  <c r="AA368" i="17"/>
  <c r="M368" i="17"/>
  <c r="AP260" i="17"/>
  <c r="X238" i="17"/>
  <c r="AG233" i="17"/>
  <c r="Y219" i="17"/>
  <c r="AN367" i="17"/>
  <c r="Q235" i="17"/>
  <c r="AL17" i="17"/>
  <c r="X301" i="17"/>
  <c r="AO368" i="17"/>
  <c r="AK368" i="17"/>
  <c r="AH251" i="17"/>
  <c r="AI366" i="17"/>
  <c r="AF368" i="17"/>
  <c r="AP367" i="17"/>
  <c r="AR368" i="17"/>
  <c r="R360" i="17"/>
  <c r="M75" i="17"/>
  <c r="O248" i="17"/>
  <c r="AJ326" i="17"/>
  <c r="N318" i="17"/>
  <c r="R363" i="17"/>
  <c r="AP360" i="17"/>
  <c r="G230" i="17"/>
  <c r="AU188" i="17"/>
  <c r="P250" i="17"/>
  <c r="AH332" i="17"/>
  <c r="I64" i="17"/>
  <c r="AR282" i="17"/>
  <c r="AL271" i="17"/>
  <c r="T368" i="17"/>
  <c r="AM81" i="17"/>
  <c r="H28" i="17"/>
  <c r="R335" i="17"/>
  <c r="P341" i="17"/>
  <c r="T350" i="17"/>
  <c r="I287" i="17"/>
  <c r="L63" i="17"/>
  <c r="R263" i="17"/>
  <c r="AF155" i="17"/>
  <c r="AX309" i="17"/>
  <c r="L174" i="17"/>
  <c r="AO331" i="17"/>
  <c r="AR151" i="17"/>
  <c r="I208" i="17"/>
  <c r="AD286" i="17"/>
  <c r="O103" i="17"/>
  <c r="J252" i="17"/>
  <c r="AK346" i="17"/>
  <c r="AN143" i="17"/>
  <c r="AY313" i="17"/>
  <c r="G363" i="17"/>
  <c r="AA293" i="17"/>
  <c r="W90" i="17"/>
  <c r="G361" i="17"/>
  <c r="Z329" i="17"/>
  <c r="AY350" i="17"/>
  <c r="AH353" i="17"/>
  <c r="R280" i="17"/>
  <c r="AW262" i="17"/>
  <c r="S65" i="17"/>
  <c r="N65" i="17"/>
  <c r="M347" i="17"/>
  <c r="R2" i="17"/>
  <c r="AP92" i="17"/>
  <c r="AH201" i="17"/>
  <c r="AH210" i="17"/>
  <c r="AO322" i="17"/>
  <c r="AU96" i="17"/>
  <c r="AX188" i="17"/>
  <c r="AT201" i="17"/>
  <c r="W5" i="17"/>
  <c r="G348" i="17"/>
  <c r="BA58" i="17"/>
  <c r="AQ328" i="17"/>
  <c r="X249" i="17"/>
  <c r="AW15" i="17"/>
  <c r="AD70" i="17"/>
  <c r="AK170" i="17"/>
  <c r="BA28" i="17"/>
  <c r="AH247" i="17"/>
  <c r="AK255" i="17"/>
  <c r="AS292" i="17"/>
  <c r="AT93" i="17"/>
  <c r="Z303" i="17"/>
  <c r="AS332" i="17"/>
  <c r="AY330" i="17"/>
  <c r="O271" i="17"/>
  <c r="AX236" i="17"/>
  <c r="P27" i="17"/>
  <c r="AL42" i="17"/>
  <c r="AH29" i="17"/>
  <c r="AZ365" i="17"/>
  <c r="W6" i="17"/>
  <c r="R180" i="17"/>
  <c r="AB362" i="17"/>
  <c r="N367" i="17"/>
  <c r="Y290" i="17"/>
  <c r="H134" i="17"/>
  <c r="AX51" i="17"/>
  <c r="AV322" i="17"/>
  <c r="AJ216" i="17"/>
  <c r="AA120" i="17"/>
  <c r="AK321" i="17"/>
  <c r="AV151" i="17"/>
  <c r="AJ269" i="17"/>
  <c r="AW249" i="17"/>
  <c r="AZ216" i="17"/>
  <c r="AL297" i="17"/>
  <c r="AX190" i="17"/>
  <c r="AJ12" i="17"/>
  <c r="D352" i="17"/>
  <c r="AF367" i="17"/>
  <c r="AQ156" i="17"/>
  <c r="AU150" i="17"/>
  <c r="T319" i="17"/>
  <c r="AJ318" i="17"/>
  <c r="AV77" i="17"/>
  <c r="AF147" i="17"/>
  <c r="AY299" i="17"/>
  <c r="F339" i="17"/>
  <c r="BA100" i="17"/>
  <c r="AA342" i="17"/>
  <c r="R259" i="17"/>
  <c r="H284" i="17"/>
  <c r="AN366" i="17"/>
  <c r="AT335" i="17"/>
  <c r="AE278" i="17"/>
  <c r="T59" i="17"/>
  <c r="T74" i="17"/>
  <c r="O167" i="17"/>
  <c r="L25" i="17"/>
  <c r="AP159" i="17"/>
  <c r="AZ361" i="17"/>
  <c r="AS363" i="17"/>
  <c r="AK66" i="17"/>
  <c r="P366" i="17"/>
  <c r="BA344" i="17"/>
  <c r="K239" i="17"/>
  <c r="L281" i="17"/>
  <c r="AX180" i="17"/>
  <c r="G360" i="17"/>
  <c r="AR326" i="17"/>
  <c r="AX37" i="17"/>
  <c r="T367" i="17"/>
  <c r="X228" i="17"/>
  <c r="O312" i="17"/>
  <c r="AY355" i="17"/>
  <c r="K352" i="17"/>
  <c r="Z276" i="17"/>
  <c r="AZ358" i="17"/>
  <c r="AW331" i="17"/>
  <c r="AX86" i="17"/>
  <c r="AF298" i="17"/>
  <c r="F368" i="17"/>
  <c r="AJ368" i="17"/>
  <c r="I368" i="17"/>
  <c r="J368" i="17"/>
  <c r="Q276" i="17"/>
  <c r="AZ236" i="17"/>
  <c r="S326" i="17"/>
  <c r="I92" i="17"/>
  <c r="Q289" i="17"/>
  <c r="BA199" i="17"/>
  <c r="X345" i="17"/>
  <c r="Y54" i="17"/>
  <c r="AT134" i="17"/>
  <c r="AC368" i="17"/>
  <c r="AC194" i="17"/>
  <c r="AQ169" i="17"/>
  <c r="E368" i="17"/>
  <c r="AI259" i="17"/>
  <c r="U368" i="17"/>
  <c r="AF364" i="17"/>
  <c r="AM243" i="17"/>
  <c r="U186" i="17"/>
  <c r="AB52" i="17"/>
  <c r="AT118" i="17"/>
  <c r="BA112" i="17"/>
  <c r="AM295" i="17"/>
  <c r="AG272" i="17"/>
  <c r="F315" i="17"/>
  <c r="Z367" i="17"/>
  <c r="R124" i="17"/>
  <c r="AH232" i="17"/>
  <c r="AR21" i="17"/>
  <c r="Z298" i="17"/>
  <c r="AS368" i="17"/>
  <c r="AR51" i="17"/>
  <c r="AK104" i="17"/>
  <c r="J295" i="17"/>
  <c r="AY3" i="17"/>
  <c r="N366" i="17"/>
  <c r="X363" i="17"/>
  <c r="X95" i="17"/>
  <c r="U208" i="17"/>
  <c r="X368" i="17"/>
  <c r="U176" i="17"/>
  <c r="AV147" i="17"/>
  <c r="AF79" i="17"/>
  <c r="AD233" i="17"/>
  <c r="AB359" i="17"/>
  <c r="F366" i="17"/>
  <c r="AU170" i="17"/>
  <c r="AP26" i="17"/>
  <c r="Q273" i="17"/>
  <c r="Z115" i="17"/>
  <c r="V353" i="17"/>
  <c r="AF266" i="17"/>
  <c r="G297" i="17"/>
  <c r="M303" i="17"/>
  <c r="AB334" i="17"/>
  <c r="AU50" i="17"/>
  <c r="AR348" i="17"/>
  <c r="BA316" i="17"/>
  <c r="AN250" i="17"/>
  <c r="H351" i="17"/>
  <c r="I300" i="17"/>
  <c r="AQ316" i="17"/>
  <c r="AL328" i="17"/>
  <c r="S144" i="17"/>
  <c r="AO59" i="17"/>
  <c r="AN237" i="17"/>
  <c r="AJ170" i="17"/>
  <c r="M219" i="17"/>
  <c r="S157" i="17"/>
  <c r="V7" i="17"/>
  <c r="AU157" i="17"/>
  <c r="W99" i="17"/>
  <c r="BA276" i="17"/>
  <c r="BA77" i="17"/>
  <c r="M366" i="17"/>
  <c r="L283" i="17"/>
  <c r="AB365" i="17"/>
  <c r="AB287" i="17"/>
  <c r="Z322" i="17"/>
  <c r="AA307" i="17"/>
  <c r="AV116" i="17"/>
  <c r="J365" i="17"/>
  <c r="F138" i="17"/>
  <c r="K162" i="17"/>
  <c r="O308" i="17"/>
  <c r="F292" i="17"/>
  <c r="AA237" i="17"/>
  <c r="AV358" i="17"/>
  <c r="AM336" i="17"/>
  <c r="O78" i="17"/>
  <c r="AI367" i="17"/>
  <c r="AA141" i="17"/>
  <c r="S120" i="17"/>
  <c r="AB344" i="17"/>
  <c r="AL335" i="17"/>
  <c r="AS276" i="17"/>
  <c r="J56" i="17"/>
  <c r="F264" i="17"/>
  <c r="AD357" i="17"/>
  <c r="I317" i="17"/>
  <c r="I285" i="17"/>
  <c r="AR42" i="17"/>
  <c r="R362" i="17"/>
  <c r="AX292" i="17"/>
  <c r="AM367" i="17"/>
  <c r="V351" i="17"/>
  <c r="AM366" i="17"/>
  <c r="AE325" i="17"/>
  <c r="AL28" i="17"/>
  <c r="M311" i="17"/>
  <c r="Z140" i="17"/>
  <c r="M270" i="17"/>
  <c r="Q367" i="17"/>
  <c r="X197" i="17"/>
  <c r="O359" i="17"/>
  <c r="AP156" i="17"/>
  <c r="M367" i="17"/>
  <c r="AN362" i="17"/>
  <c r="AB284" i="17"/>
  <c r="AR366" i="17"/>
  <c r="E289" i="17"/>
  <c r="AE280" i="17"/>
  <c r="X15" i="17"/>
  <c r="Z58" i="17"/>
  <c r="Q337" i="17"/>
  <c r="AT364" i="17"/>
  <c r="E45" i="17"/>
  <c r="AZ366" i="17"/>
  <c r="BA227" i="17"/>
  <c r="BA211" i="17"/>
  <c r="U319" i="17"/>
  <c r="AU343" i="17"/>
  <c r="AC124" i="17"/>
  <c r="N291" i="17"/>
  <c r="AH138" i="17"/>
  <c r="AA42" i="17"/>
  <c r="AD309" i="17"/>
  <c r="K368" i="17"/>
  <c r="AX328" i="17"/>
  <c r="AQ268" i="17"/>
  <c r="AS357" i="17"/>
  <c r="Z368" i="17"/>
  <c r="AV315" i="17"/>
  <c r="AC337" i="17"/>
  <c r="AQ245" i="17"/>
  <c r="T361" i="17"/>
  <c r="T160" i="17"/>
  <c r="AP208" i="17"/>
  <c r="E281" i="17"/>
  <c r="AZ178" i="17"/>
  <c r="X177" i="17"/>
  <c r="R142" i="17"/>
  <c r="U199" i="17"/>
  <c r="AS38" i="17"/>
  <c r="E367" i="17"/>
  <c r="L366" i="17"/>
  <c r="AZ340" i="17"/>
  <c r="Z332" i="17"/>
  <c r="AV302" i="17"/>
  <c r="AA210" i="17"/>
  <c r="K319" i="17"/>
  <c r="Q313" i="17"/>
  <c r="AN163" i="17"/>
  <c r="Z54" i="17"/>
  <c r="Q97" i="17"/>
  <c r="AX215" i="17"/>
  <c r="S345" i="17"/>
  <c r="W358" i="17"/>
  <c r="AT31" i="17"/>
  <c r="AF181" i="17"/>
  <c r="N365" i="17"/>
  <c r="AY340" i="17"/>
  <c r="P365" i="17"/>
  <c r="AB317" i="17"/>
  <c r="AW60" i="17"/>
  <c r="AQ124" i="17"/>
  <c r="AL308" i="17"/>
  <c r="Z323" i="17"/>
  <c r="AC359" i="17"/>
  <c r="W75" i="17"/>
  <c r="AW356" i="17"/>
  <c r="Q226" i="17"/>
  <c r="Z243" i="17"/>
  <c r="AO340" i="17"/>
  <c r="AH355" i="17"/>
  <c r="AA205" i="17"/>
  <c r="AD160" i="17"/>
  <c r="U56" i="17"/>
  <c r="AI324" i="17"/>
  <c r="K310" i="17"/>
  <c r="Q357" i="17"/>
  <c r="AQ35" i="17"/>
  <c r="J359" i="17"/>
  <c r="M310" i="17"/>
  <c r="AM365" i="17"/>
  <c r="AJ304" i="17"/>
  <c r="AF357" i="17"/>
  <c r="X339" i="17"/>
  <c r="AX130" i="17"/>
  <c r="F204" i="17"/>
  <c r="AB361" i="17"/>
  <c r="AR324" i="17"/>
  <c r="AG343" i="17"/>
  <c r="O307" i="17"/>
  <c r="AJ98" i="17"/>
  <c r="P332" i="17"/>
  <c r="AX96" i="17"/>
  <c r="AZ249" i="17"/>
  <c r="AJ361" i="17"/>
  <c r="U358" i="17"/>
  <c r="AQ141" i="17"/>
  <c r="O61" i="17"/>
  <c r="AY168" i="17"/>
  <c r="H191" i="17"/>
  <c r="Q26" i="17"/>
  <c r="AE181" i="17"/>
  <c r="D324" i="17"/>
  <c r="J36" i="17"/>
  <c r="S327" i="17"/>
  <c r="F233" i="17"/>
  <c r="W367" i="17"/>
  <c r="AF130" i="17"/>
  <c r="AO233" i="17"/>
  <c r="U20" i="17"/>
  <c r="M156" i="17"/>
  <c r="AO115" i="17"/>
  <c r="O150" i="17"/>
  <c r="G152" i="17"/>
  <c r="K367" i="17"/>
  <c r="BA71" i="17"/>
  <c r="AL199" i="17"/>
  <c r="AK37" i="17"/>
  <c r="Z27" i="17"/>
  <c r="AL337" i="17"/>
  <c r="AR171" i="17"/>
  <c r="J343" i="17"/>
  <c r="Q115" i="17"/>
  <c r="E346" i="17"/>
  <c r="AB199" i="17"/>
  <c r="AV349" i="17"/>
  <c r="AQ150" i="17"/>
  <c r="AR359" i="17"/>
  <c r="S304" i="17"/>
  <c r="L365" i="17"/>
  <c r="AF27" i="17"/>
  <c r="BA186" i="17"/>
  <c r="AT359" i="17"/>
  <c r="AD204" i="17"/>
  <c r="K4" i="17"/>
  <c r="G75" i="17"/>
  <c r="AI223" i="17"/>
  <c r="J102" i="17"/>
  <c r="AR367" i="17"/>
  <c r="AQ230" i="17"/>
  <c r="AQ65" i="17"/>
  <c r="AJ317" i="17"/>
  <c r="G125" i="17"/>
  <c r="X352" i="17"/>
  <c r="AE51" i="17"/>
  <c r="AC180" i="17"/>
  <c r="AB367" i="17"/>
  <c r="AG299" i="17"/>
  <c r="AP318" i="17"/>
  <c r="N330" i="17"/>
  <c r="AH343" i="17"/>
  <c r="AX353" i="17"/>
  <c r="AT366" i="17"/>
  <c r="E328" i="17"/>
  <c r="AJ320" i="17"/>
  <c r="AS353" i="17"/>
  <c r="AY368" i="17"/>
  <c r="Y368" i="17"/>
  <c r="AN368" i="17"/>
  <c r="L368" i="17"/>
  <c r="D365" i="17"/>
  <c r="L339" i="17"/>
  <c r="AV215" i="17"/>
  <c r="AV355" i="17"/>
  <c r="AF213" i="17"/>
  <c r="AO326" i="17"/>
  <c r="L92" i="17"/>
  <c r="AD364" i="17"/>
  <c r="Y315" i="17"/>
  <c r="AA224" i="17"/>
  <c r="AM137" i="17"/>
  <c r="AQ368" i="17"/>
  <c r="AV290" i="17"/>
  <c r="AH368" i="17"/>
  <c r="Z121" i="17"/>
  <c r="AB74" i="17"/>
  <c r="Q121" i="17"/>
  <c r="AN115" i="17"/>
  <c r="AS309" i="17"/>
  <c r="AE288" i="17"/>
  <c r="K293" i="17"/>
  <c r="L79" i="17"/>
  <c r="AC367" i="17"/>
  <c r="AK362" i="17"/>
  <c r="AC329" i="17"/>
  <c r="AK314" i="17"/>
  <c r="AO290" i="17"/>
  <c r="AS295" i="17"/>
  <c r="Z132" i="17"/>
  <c r="AZ338" i="17"/>
  <c r="F365" i="17"/>
  <c r="H338" i="17"/>
  <c r="AY257" i="17"/>
  <c r="W368" i="17"/>
  <c r="O208" i="17"/>
  <c r="AX344" i="17"/>
  <c r="AF280" i="17"/>
  <c r="AX111" i="17"/>
  <c r="Q189" i="17"/>
  <c r="I230" i="17"/>
  <c r="D366" i="17"/>
  <c r="Y319" i="17"/>
  <c r="AP41" i="17"/>
  <c r="AR323" i="17"/>
  <c r="V185" i="17"/>
  <c r="AZ310" i="17"/>
  <c r="AE310" i="17"/>
  <c r="AQ269" i="17"/>
  <c r="H353" i="17"/>
  <c r="AZ328" i="17"/>
  <c r="W347" i="17"/>
  <c r="AE213" i="17"/>
  <c r="F354" i="17"/>
  <c r="AD98" i="17"/>
  <c r="P222" i="17"/>
  <c r="AA351" i="17"/>
  <c r="AH159" i="17"/>
  <c r="T336" i="17"/>
  <c r="F136" i="17"/>
  <c r="AS83" i="17"/>
  <c r="Z265" i="17"/>
  <c r="S365" i="17"/>
  <c r="AA58" i="17"/>
  <c r="Z175" i="17"/>
  <c r="AZ210" i="17"/>
  <c r="AR354" i="17"/>
  <c r="D132" i="17"/>
  <c r="L56" i="17"/>
  <c r="AZ335" i="17"/>
  <c r="AW366" i="17"/>
  <c r="F154" i="17"/>
  <c r="Q344" i="17"/>
  <c r="K257" i="17"/>
  <c r="AD352" i="17"/>
  <c r="AH278" i="17"/>
  <c r="AB351" i="17"/>
  <c r="AL279" i="17"/>
  <c r="AC265" i="17"/>
  <c r="AR322" i="17"/>
  <c r="P363" i="17"/>
  <c r="Y326" i="17"/>
  <c r="AV318" i="17"/>
  <c r="O59" i="17"/>
  <c r="AJ363" i="17"/>
  <c r="AS328" i="17"/>
  <c r="AE324" i="17"/>
  <c r="H347" i="17"/>
  <c r="AO251" i="17"/>
  <c r="S224" i="17"/>
  <c r="Y265" i="17"/>
  <c r="G364" i="17"/>
  <c r="AS348" i="17"/>
  <c r="J358" i="17"/>
  <c r="AW87" i="17"/>
  <c r="O199" i="17"/>
  <c r="AP361" i="17"/>
  <c r="P360" i="17"/>
  <c r="P229" i="17"/>
  <c r="AK367" i="17"/>
  <c r="AK286" i="17"/>
  <c r="K325" i="17"/>
  <c r="AK18" i="17"/>
  <c r="AA2" i="17"/>
  <c r="AL362" i="17"/>
  <c r="G109" i="17"/>
  <c r="R59" i="17"/>
  <c r="AT50" i="17"/>
  <c r="D359" i="17"/>
  <c r="V304" i="17"/>
  <c r="AE7" i="17"/>
  <c r="AZ199" i="17"/>
  <c r="U361" i="17"/>
  <c r="AQ122" i="17"/>
  <c r="AY45" i="17"/>
  <c r="R355" i="17"/>
  <c r="AZ267" i="17"/>
  <c r="AL243" i="17"/>
  <c r="U159" i="17"/>
  <c r="AZ333" i="17"/>
  <c r="AZ363" i="17"/>
  <c r="H258" i="17"/>
  <c r="AC366" i="17"/>
  <c r="W68" i="17"/>
  <c r="BA354" i="17"/>
  <c r="G4" i="17"/>
  <c r="J367" i="17"/>
  <c r="X290" i="17"/>
  <c r="AZ265" i="17"/>
  <c r="V51" i="17"/>
  <c r="AT367" i="17"/>
  <c r="N117" i="17"/>
  <c r="AZ368" i="17"/>
  <c r="G199" i="17"/>
  <c r="Q302" i="17"/>
  <c r="K80" i="17"/>
  <c r="AZ359" i="17"/>
  <c r="D265" i="17"/>
  <c r="U365" i="17"/>
  <c r="AY348" i="17"/>
  <c r="AP134" i="17"/>
  <c r="K284" i="17"/>
  <c r="AA325" i="17"/>
  <c r="F263" i="17"/>
  <c r="U316" i="17"/>
  <c r="AQ111" i="17"/>
  <c r="K179" i="17"/>
  <c r="F261" i="17"/>
  <c r="M133" i="17"/>
  <c r="AG279" i="17"/>
  <c r="U128" i="17"/>
  <c r="AJ321" i="17"/>
  <c r="H366" i="17"/>
  <c r="Q103" i="17"/>
  <c r="M364" i="17"/>
  <c r="AR63" i="17"/>
  <c r="P62" i="17"/>
  <c r="BA244" i="17"/>
  <c r="U117" i="17"/>
  <c r="S368" i="17"/>
  <c r="D318" i="17"/>
  <c r="T366" i="17"/>
  <c r="D239" i="17"/>
  <c r="U260" i="17"/>
  <c r="E271" i="17"/>
  <c r="R303" i="17"/>
  <c r="Y170" i="17"/>
  <c r="AY172" i="17"/>
  <c r="AT253" i="17"/>
  <c r="AQ76" i="17"/>
  <c r="N338" i="17"/>
  <c r="O172" i="17"/>
  <c r="W326" i="17"/>
  <c r="AA352" i="17"/>
  <c r="K143" i="17"/>
  <c r="AC330" i="17"/>
  <c r="Z160" i="17"/>
  <c r="AX304" i="17"/>
  <c r="AM92" i="17"/>
  <c r="I346" i="17"/>
  <c r="E315" i="17"/>
  <c r="AK192" i="17"/>
  <c r="AQ68" i="17"/>
  <c r="E125" i="17"/>
  <c r="AD215" i="17"/>
  <c r="AQ332" i="17"/>
  <c r="AF284" i="17"/>
  <c r="AJ258" i="17"/>
  <c r="R77" i="17"/>
  <c r="F305" i="17"/>
  <c r="AQ50" i="17"/>
  <c r="AN122" i="17"/>
  <c r="Q159" i="17"/>
  <c r="U112" i="17"/>
  <c r="AY288" i="17"/>
  <c r="AI327" i="17"/>
  <c r="F194" i="17"/>
  <c r="AG275" i="17"/>
  <c r="AM211" i="17"/>
  <c r="AN276" i="17"/>
  <c r="F290" i="17"/>
  <c r="AZ272" i="17"/>
  <c r="AI345" i="17"/>
  <c r="AY135" i="17"/>
  <c r="AW147" i="17"/>
  <c r="AD45" i="17"/>
  <c r="AR101" i="17"/>
  <c r="AW318" i="17"/>
  <c r="AC162" i="17"/>
  <c r="Y365" i="17"/>
  <c r="AG187" i="17"/>
  <c r="AG245" i="17"/>
  <c r="U344" i="17"/>
  <c r="AD318" i="17"/>
  <c r="F96" i="17"/>
  <c r="Y314" i="17"/>
  <c r="AX117" i="17"/>
  <c r="AN364" i="17"/>
  <c r="O39" i="17"/>
  <c r="H215" i="17"/>
  <c r="AI124" i="17"/>
  <c r="O282" i="17"/>
  <c r="AT101" i="17"/>
  <c r="AX90" i="17"/>
  <c r="AZ367" i="17"/>
  <c r="AQ346" i="17"/>
  <c r="AZ254" i="17"/>
  <c r="J317" i="17"/>
  <c r="AE186" i="17"/>
  <c r="J364" i="17"/>
  <c r="D24" i="17"/>
  <c r="N351" i="17"/>
  <c r="AR167" i="17"/>
  <c r="AG117" i="17"/>
  <c r="AC2" i="17"/>
  <c r="AI16" i="17"/>
  <c r="AF197" i="17"/>
  <c r="S183" i="17"/>
  <c r="AZ193" i="17"/>
  <c r="AN133" i="17"/>
  <c r="S366" i="17"/>
  <c r="P337" i="17"/>
  <c r="AQ367" i="17"/>
  <c r="AU75" i="17"/>
  <c r="AU235" i="17"/>
  <c r="S219" i="17"/>
  <c r="J350" i="17"/>
  <c r="AI155" i="17"/>
  <c r="AI269" i="17"/>
  <c r="AG358" i="17"/>
  <c r="H34" i="17"/>
  <c r="O33" i="17"/>
  <c r="AY346" i="17"/>
  <c r="AJ39" i="17"/>
  <c r="AW46" i="17"/>
  <c r="AJ133" i="17"/>
  <c r="O367" i="17"/>
  <c r="U297" i="17"/>
  <c r="AU367" i="17"/>
  <c r="AS331" i="17"/>
  <c r="I360" i="17"/>
  <c r="AD366" i="17"/>
  <c r="AO334" i="17"/>
  <c r="J282" i="17"/>
  <c r="H2" i="17"/>
  <c r="AS367" i="17"/>
  <c r="X39" i="17"/>
  <c r="R365" i="17"/>
  <c r="K65" i="17"/>
  <c r="P362" i="17"/>
  <c r="AQ56" i="17"/>
  <c r="M341" i="17"/>
  <c r="AT333" i="17"/>
  <c r="L299" i="17"/>
  <c r="P368" i="17"/>
  <c r="Q368" i="17"/>
  <c r="AD368" i="17"/>
  <c r="G368" i="17"/>
  <c r="H324" i="17"/>
  <c r="AY243" i="17"/>
  <c r="H101" i="17"/>
  <c r="Q39" i="17"/>
  <c r="AO367" i="17"/>
  <c r="AN191" i="17"/>
  <c r="J325" i="17"/>
  <c r="H364" i="17"/>
  <c r="AE202" i="17"/>
  <c r="AY311" i="17"/>
  <c r="AJ327" i="17"/>
  <c r="U252" i="17"/>
  <c r="K91" i="17"/>
  <c r="AR16" i="17"/>
  <c r="U318" i="17"/>
  <c r="AT337" i="17"/>
  <c r="AR312" i="17"/>
  <c r="AP289" i="17"/>
  <c r="AC356" i="17"/>
  <c r="AN141" i="17"/>
  <c r="Z169" i="17"/>
  <c r="AC350" i="17"/>
  <c r="AH365" i="17"/>
  <c r="M325" i="17"/>
  <c r="N101" i="17"/>
  <c r="AF230" i="17"/>
  <c r="G47" i="17"/>
  <c r="Y344" i="17"/>
  <c r="L88" i="17"/>
  <c r="AK239" i="17"/>
  <c r="AH264" i="17"/>
  <c r="AD263" i="17"/>
  <c r="AG139" i="17"/>
  <c r="Q321" i="17"/>
  <c r="AH367" i="17"/>
  <c r="AV266" i="17"/>
  <c r="X213" i="17"/>
  <c r="AB354" i="17"/>
  <c r="AY290" i="17"/>
  <c r="AM172" i="17"/>
  <c r="AK284" i="17"/>
  <c r="V52" i="17"/>
  <c r="K321" i="17"/>
  <c r="AE361" i="17"/>
  <c r="AN178" i="17"/>
  <c r="AM208" i="17"/>
  <c r="Z290" i="17"/>
  <c r="AT158" i="17"/>
  <c r="AU152" i="17"/>
  <c r="AV126" i="17"/>
  <c r="AR338" i="17"/>
  <c r="J173" i="17"/>
  <c r="AQ244" i="17"/>
  <c r="Y25" i="17"/>
  <c r="Y222" i="17"/>
  <c r="BA355" i="17"/>
  <c r="L321" i="17"/>
  <c r="S66" i="17"/>
  <c r="AF217" i="17"/>
  <c r="AP215" i="17"/>
  <c r="R9" i="17"/>
  <c r="AZ238" i="17"/>
  <c r="Z194" i="17"/>
  <c r="U118" i="17"/>
  <c r="AL322" i="17"/>
  <c r="BA20" i="17"/>
  <c r="I365" i="17"/>
  <c r="AY312" i="17"/>
  <c r="AJ153" i="17"/>
  <c r="K114" i="17"/>
  <c r="AB341" i="17"/>
  <c r="O3" i="17"/>
  <c r="AB15" i="17"/>
  <c r="AX338" i="17"/>
  <c r="Z89" i="17"/>
  <c r="J79" i="17"/>
  <c r="O354" i="17"/>
  <c r="AO92" i="17"/>
  <c r="AZ215" i="17"/>
  <c r="W152" i="17"/>
  <c r="AE258" i="17"/>
  <c r="AX339" i="17"/>
  <c r="M152" i="17"/>
  <c r="AS240" i="17"/>
  <c r="AU366" i="17"/>
  <c r="U18" i="17"/>
  <c r="AU232" i="17"/>
  <c r="AY72" i="17"/>
  <c r="AZ298" i="17"/>
  <c r="AH157" i="17"/>
  <c r="O63" i="17"/>
  <c r="AM247" i="17"/>
  <c r="F33" i="17"/>
  <c r="Q243" i="17"/>
  <c r="AK270" i="17"/>
  <c r="AF342" i="17"/>
  <c r="J235" i="17"/>
  <c r="AJ267" i="17"/>
  <c r="E243" i="17"/>
  <c r="AE262" i="17"/>
  <c r="AA364" i="17"/>
  <c r="AS359" i="17"/>
  <c r="AW122" i="17"/>
  <c r="D367" i="17"/>
  <c r="AG366" i="17"/>
  <c r="V367" i="17"/>
  <c r="O214" i="17"/>
  <c r="AG68" i="17"/>
  <c r="W365" i="17"/>
  <c r="G347" i="17"/>
  <c r="V258" i="17"/>
  <c r="AM8" i="17"/>
  <c r="AX113" i="17"/>
  <c r="AS205" i="17"/>
  <c r="F92" i="17"/>
  <c r="AZ331" i="17"/>
  <c r="AU121" i="17"/>
  <c r="AE74" i="17"/>
  <c r="AK44" i="17"/>
  <c r="Y304" i="17"/>
  <c r="BA208" i="17"/>
  <c r="AU347" i="17"/>
  <c r="P292" i="17"/>
  <c r="F350" i="17"/>
  <c r="R198" i="17"/>
  <c r="K311" i="17"/>
  <c r="Q138" i="17"/>
  <c r="AA367" i="17"/>
  <c r="J166" i="17"/>
  <c r="G228" i="17"/>
  <c r="X198" i="17"/>
  <c r="AF295" i="17"/>
  <c r="F247" i="17"/>
  <c r="P265" i="17"/>
  <c r="AR238" i="17"/>
  <c r="U367" i="17"/>
  <c r="AB119" i="17"/>
  <c r="J330" i="17"/>
  <c r="S282" i="17"/>
  <c r="L250" i="17"/>
  <c r="AF243" i="17"/>
  <c r="E78" i="17"/>
  <c r="AJ186" i="17"/>
  <c r="O190" i="17"/>
  <c r="I366" i="17"/>
  <c r="W206" i="17"/>
  <c r="AH20" i="17"/>
  <c r="K238" i="17"/>
  <c r="J286" i="17"/>
  <c r="AH59" i="17"/>
  <c r="AE367" i="17"/>
  <c r="AS15" i="17"/>
  <c r="AW367" i="17"/>
  <c r="AP368" i="17"/>
  <c r="AI368" i="17"/>
  <c r="D368" i="17"/>
  <c r="AV368" i="17"/>
  <c r="AT202" i="17"/>
  <c r="L225" i="17"/>
  <c r="AP313" i="17"/>
  <c r="U47" i="17"/>
  <c r="AI314" i="17"/>
  <c r="AV367" i="17"/>
  <c r="X366" i="17"/>
  <c r="Q327" i="17"/>
  <c r="O178" i="17"/>
  <c r="I14" i="17"/>
  <c r="S320" i="17"/>
  <c r="R257" i="17"/>
  <c r="AC293" i="17"/>
  <c r="AS154" i="17"/>
  <c r="T213" i="17"/>
  <c r="Q341" i="17"/>
  <c r="AJ367" i="17"/>
  <c r="G15" i="17"/>
  <c r="F364" i="17"/>
  <c r="AF366" i="17"/>
  <c r="AP65" i="17"/>
  <c r="AD344" i="17"/>
  <c r="D290" i="17"/>
  <c r="AF287" i="17"/>
  <c r="AP222" i="17"/>
  <c r="AT368" i="17"/>
  <c r="Q197" i="17"/>
  <c r="S287" i="17"/>
  <c r="AN267" i="17"/>
  <c r="AH276" i="17"/>
  <c r="Y367" i="17"/>
  <c r="AI170" i="17"/>
  <c r="AJ252" i="17"/>
  <c r="P325" i="17"/>
  <c r="AK50" i="17"/>
  <c r="T211" i="17"/>
  <c r="V329" i="17"/>
  <c r="L308" i="17"/>
  <c r="AC322" i="17"/>
  <c r="AS146" i="17"/>
  <c r="AL162" i="17"/>
  <c r="S55" i="17"/>
  <c r="AW327" i="17"/>
  <c r="W158" i="17"/>
  <c r="AB134" i="17"/>
  <c r="AW362" i="17"/>
  <c r="AV332" i="17"/>
  <c r="BA216" i="17"/>
  <c r="R6" i="17"/>
  <c r="AQ257" i="17"/>
  <c r="W350" i="17"/>
  <c r="AH300" i="17"/>
  <c r="J366" i="17"/>
  <c r="BA34" i="17"/>
  <c r="H9" i="17"/>
  <c r="D322" i="17"/>
  <c r="AM319" i="17"/>
  <c r="AF202" i="17"/>
  <c r="V189" i="17"/>
  <c r="BA233" i="17"/>
  <c r="Z334" i="17"/>
  <c r="P182" i="17"/>
  <c r="Q304" i="17"/>
  <c r="AB234" i="17"/>
  <c r="H163" i="17"/>
  <c r="AF48" i="17"/>
  <c r="AD68" i="17"/>
  <c r="AU364" i="17"/>
  <c r="J209" i="17"/>
  <c r="Y179" i="17"/>
  <c r="AJ330" i="17"/>
  <c r="R282" i="17"/>
  <c r="T195" i="17"/>
  <c r="Q149" i="17"/>
  <c r="AH148" i="17"/>
  <c r="F248" i="17"/>
  <c r="Q212" i="17"/>
  <c r="AY247" i="17"/>
  <c r="AM353" i="17"/>
  <c r="Z284" i="17"/>
  <c r="X311" i="17"/>
  <c r="AG95" i="17"/>
  <c r="AF335" i="17"/>
  <c r="Q366" i="17"/>
  <c r="AM79" i="17"/>
  <c r="AH205" i="17"/>
  <c r="AE366" i="17"/>
  <c r="N86" i="17"/>
  <c r="AW164" i="17"/>
  <c r="AW93" i="17"/>
  <c r="V142" i="17"/>
  <c r="AD65" i="17"/>
  <c r="K262" i="17"/>
  <c r="G246" i="17"/>
  <c r="AD336" i="17"/>
  <c r="AM146" i="17"/>
  <c r="O299" i="17"/>
  <c r="J333" i="17"/>
  <c r="D283" i="17"/>
  <c r="L367" i="17"/>
  <c r="AN251" i="17"/>
  <c r="Z25" i="17"/>
  <c r="W266" i="17"/>
  <c r="AJ362" i="17"/>
  <c r="W39" i="17"/>
  <c r="Z108" i="17"/>
  <c r="AS37" i="17"/>
  <c r="AR356" i="17"/>
  <c r="AW345" i="17"/>
  <c r="AG73" i="17"/>
  <c r="Z29" i="17"/>
  <c r="AW189" i="17"/>
  <c r="AE154" i="17"/>
  <c r="F346" i="17"/>
  <c r="M317" i="17"/>
  <c r="AH25" i="17"/>
  <c r="AJ365" i="17"/>
  <c r="AF5" i="17"/>
  <c r="AW313" i="17"/>
  <c r="BA283" i="17"/>
  <c r="AS203" i="17"/>
  <c r="AU361" i="17"/>
  <c r="N260" i="17"/>
  <c r="P367" i="17"/>
  <c r="AY338" i="17"/>
  <c r="AI340" i="17"/>
  <c r="R358" i="17"/>
  <c r="AU349" i="17"/>
  <c r="D356" i="17"/>
  <c r="AO254" i="17"/>
  <c r="H108" i="17"/>
  <c r="AZ288" i="17"/>
  <c r="Q361" i="17"/>
  <c r="O320" i="17"/>
  <c r="AL315" i="17"/>
  <c r="F223" i="17"/>
  <c r="AB352" i="17"/>
  <c r="O347" i="17"/>
  <c r="I350" i="17"/>
  <c r="S244" i="17"/>
  <c r="K11" i="17"/>
  <c r="M344" i="17"/>
  <c r="E355" i="17"/>
  <c r="E102" i="17"/>
  <c r="U26" i="17"/>
  <c r="Q48" i="17"/>
  <c r="AY367" i="17"/>
  <c r="T359" i="17"/>
  <c r="R368" i="17"/>
  <c r="BA368" i="17"/>
  <c r="O368" i="17"/>
  <c r="AB368" i="17"/>
  <c r="AM368" i="17"/>
  <c r="F47" i="17"/>
  <c r="J19" i="17"/>
  <c r="D349" i="17"/>
  <c r="AO162" i="17"/>
  <c r="L71" i="17"/>
  <c r="AL102" i="17"/>
  <c r="AZ296" i="17"/>
  <c r="AR134" i="17"/>
  <c r="W353" i="17"/>
  <c r="S212" i="17"/>
  <c r="R345" i="17"/>
  <c r="AL368" i="17"/>
  <c r="U347" i="17"/>
  <c r="AJ319" i="17"/>
  <c r="U292" i="17"/>
  <c r="AZ81" i="17"/>
  <c r="AA318" i="17"/>
  <c r="AT45" i="17"/>
  <c r="I216" i="17"/>
  <c r="AI214" i="17"/>
  <c r="D12" i="17"/>
  <c r="AD367" i="17"/>
  <c r="AJ334" i="17"/>
  <c r="G367" i="17"/>
  <c r="BA292" i="17"/>
  <c r="AE368" i="17"/>
  <c r="AP93" i="17"/>
  <c r="AX102" i="17"/>
  <c r="AU36" i="17"/>
  <c r="V335" i="17"/>
  <c r="AF62" i="17"/>
  <c r="V108" i="17"/>
  <c r="AP347" i="17"/>
  <c r="Q94" i="17"/>
  <c r="AX368" i="17"/>
  <c r="P369" i="17"/>
  <c r="V369" i="17"/>
  <c r="H369" i="17"/>
  <c r="X369" i="17"/>
  <c r="AQ369" i="17"/>
  <c r="R369" i="17"/>
  <c r="AN369" i="17"/>
  <c r="AJ369" i="17"/>
  <c r="AK369" i="17"/>
  <c r="AX369" i="17"/>
  <c r="AE369" i="17"/>
  <c r="AV369" i="17"/>
  <c r="Y369" i="17"/>
  <c r="AS369" i="17"/>
  <c r="S369" i="17"/>
  <c r="G369" i="17"/>
  <c r="AG369" i="17"/>
  <c r="F369" i="17"/>
  <c r="J369" i="17"/>
  <c r="AL369" i="17"/>
  <c r="K369" i="17"/>
  <c r="AD369" i="17"/>
  <c r="AO369" i="17"/>
  <c r="AP369" i="17"/>
  <c r="E369" i="17"/>
  <c r="D369" i="17"/>
  <c r="U369" i="17"/>
  <c r="O369" i="17"/>
  <c r="L369" i="17"/>
  <c r="AC369" i="17"/>
  <c r="AI369" i="17"/>
  <c r="AU369" i="17"/>
  <c r="M369" i="17"/>
  <c r="BA369" i="17"/>
  <c r="AB369" i="17"/>
  <c r="Z369" i="17"/>
  <c r="N369" i="17"/>
  <c r="W369" i="17"/>
  <c r="AY369" i="17"/>
  <c r="AT369" i="17"/>
  <c r="AH369" i="17"/>
  <c r="Q369" i="17"/>
  <c r="AF369" i="17"/>
  <c r="AW369" i="17"/>
  <c r="T369" i="17"/>
  <c r="I369" i="17"/>
  <c r="AZ369" i="17"/>
  <c r="AA369" i="17"/>
  <c r="AR369" i="17"/>
  <c r="AM369" i="17"/>
  <c r="C371" i="17" l="1"/>
  <c r="Z370" i="17"/>
  <c r="T370" i="17"/>
  <c r="AS370" i="17"/>
  <c r="AN370" i="17"/>
  <c r="W370" i="17"/>
  <c r="AG370" i="17"/>
  <c r="I370" i="17"/>
  <c r="X370" i="17"/>
  <c r="N370" i="17"/>
  <c r="AH370" i="17"/>
  <c r="AT370" i="17"/>
  <c r="S370" i="17"/>
  <c r="L370" i="17"/>
  <c r="AX370" i="17"/>
  <c r="AD370" i="17"/>
  <c r="P370" i="17"/>
  <c r="AU370" i="17"/>
  <c r="E370" i="17"/>
  <c r="J370" i="17"/>
  <c r="H370" i="17"/>
  <c r="V370" i="17"/>
  <c r="BA370" i="17"/>
  <c r="M370" i="17"/>
  <c r="R370" i="17"/>
  <c r="AQ370" i="17"/>
  <c r="AL370" i="17"/>
  <c r="AY370" i="17"/>
  <c r="U370" i="17"/>
  <c r="AB370" i="17"/>
  <c r="AZ370" i="17"/>
  <c r="AI370" i="17"/>
  <c r="AM370" i="17"/>
  <c r="AE370" i="17"/>
  <c r="AJ370" i="17"/>
  <c r="O370" i="17"/>
  <c r="AA370" i="17"/>
  <c r="AW370" i="17"/>
  <c r="AC370" i="17"/>
  <c r="AF370" i="17"/>
  <c r="D370" i="17"/>
  <c r="AO370" i="17"/>
  <c r="Y370" i="17"/>
  <c r="F370" i="17"/>
  <c r="K370" i="17"/>
  <c r="Q370" i="17"/>
  <c r="AV370" i="17"/>
  <c r="AP370" i="17"/>
  <c r="AR370" i="17"/>
  <c r="G370" i="17"/>
  <c r="AK370" i="17"/>
  <c r="C372" i="17" l="1"/>
  <c r="H371" i="17"/>
  <c r="Q371" i="17"/>
  <c r="V371" i="17"/>
  <c r="AP371" i="17"/>
  <c r="AU371" i="17"/>
  <c r="Y371" i="17"/>
  <c r="AN371" i="17"/>
  <c r="U371" i="17"/>
  <c r="AJ371" i="17"/>
  <c r="AQ371" i="17"/>
  <c r="AX371" i="17"/>
  <c r="Z371" i="17"/>
  <c r="AA371" i="17"/>
  <c r="I371" i="17"/>
  <c r="R371" i="17"/>
  <c r="E371" i="17"/>
  <c r="T371" i="17"/>
  <c r="K371" i="17"/>
  <c r="X371" i="17"/>
  <c r="F371" i="17"/>
  <c r="AL371" i="17"/>
  <c r="S371" i="17"/>
  <c r="G371" i="17"/>
  <c r="L371" i="17"/>
  <c r="AT371" i="17"/>
  <c r="O371" i="17"/>
  <c r="P371" i="17"/>
  <c r="W371" i="17"/>
  <c r="N371" i="17"/>
  <c r="AS371" i="17"/>
  <c r="AE371" i="17"/>
  <c r="AB371" i="17"/>
  <c r="AM371" i="17"/>
  <c r="AV371" i="17"/>
  <c r="AD371" i="17"/>
  <c r="AO371" i="17"/>
  <c r="J371" i="17"/>
  <c r="M371" i="17"/>
  <c r="AI371" i="17"/>
  <c r="AH371" i="17"/>
  <c r="AC371" i="17"/>
  <c r="AW371" i="17"/>
  <c r="AG371" i="17"/>
  <c r="AZ371" i="17"/>
  <c r="AF371" i="17"/>
  <c r="AY371" i="17"/>
  <c r="AR371" i="17"/>
  <c r="D371" i="17"/>
  <c r="BA371" i="17"/>
  <c r="AK371" i="17"/>
  <c r="C373" i="17" l="1"/>
  <c r="AY372" i="17"/>
  <c r="F372" i="17"/>
  <c r="M372" i="17"/>
  <c r="AH372" i="17"/>
  <c r="AO372" i="17"/>
  <c r="H372" i="17"/>
  <c r="U372" i="17"/>
  <c r="Y372" i="17"/>
  <c r="BA372" i="17"/>
  <c r="AQ372" i="17"/>
  <c r="V372" i="17"/>
  <c r="S372" i="17"/>
  <c r="AW372" i="17"/>
  <c r="AJ372" i="17"/>
  <c r="O372" i="17"/>
  <c r="AP372" i="17"/>
  <c r="J372" i="17"/>
  <c r="AI372" i="17"/>
  <c r="AR372" i="17"/>
  <c r="AE372" i="17"/>
  <c r="W372" i="17"/>
  <c r="AG372" i="17"/>
  <c r="AV372" i="17"/>
  <c r="K372" i="17"/>
  <c r="N372" i="17"/>
  <c r="AD372" i="17"/>
  <c r="X372" i="17"/>
  <c r="D372" i="17"/>
  <c r="E372" i="17"/>
  <c r="I372" i="17"/>
  <c r="AX372" i="17"/>
  <c r="AL372" i="17"/>
  <c r="AZ372" i="17"/>
  <c r="AF372" i="17"/>
  <c r="AC372" i="17"/>
  <c r="AN372" i="17"/>
  <c r="AK372" i="17"/>
  <c r="G372" i="17"/>
  <c r="AU372" i="17"/>
  <c r="AB372" i="17"/>
  <c r="P372" i="17"/>
  <c r="Q372" i="17"/>
  <c r="T372" i="17"/>
  <c r="AS372" i="17"/>
  <c r="L372" i="17"/>
  <c r="AM372" i="17"/>
  <c r="AT372" i="17"/>
  <c r="Z372" i="17"/>
  <c r="AA372" i="17"/>
  <c r="R372" i="17"/>
  <c r="C374" i="17" l="1"/>
  <c r="Q373" i="17"/>
  <c r="AQ373" i="17"/>
  <c r="G373" i="17"/>
  <c r="AE373" i="17"/>
  <c r="E373" i="17"/>
  <c r="I373" i="17"/>
  <c r="AZ373" i="17"/>
  <c r="U373" i="17"/>
  <c r="AN373" i="17"/>
  <c r="Z373" i="17"/>
  <c r="AO373" i="17"/>
  <c r="AL373" i="17"/>
  <c r="AJ373" i="17"/>
  <c r="M373" i="17"/>
  <c r="AM373" i="17"/>
  <c r="AF373" i="17"/>
  <c r="L373" i="17"/>
  <c r="AY373" i="17"/>
  <c r="AU373" i="17"/>
  <c r="N373" i="17"/>
  <c r="BA373" i="17"/>
  <c r="S373" i="17"/>
  <c r="Y373" i="17"/>
  <c r="P373" i="17"/>
  <c r="R373" i="17"/>
  <c r="AI373" i="17"/>
  <c r="D373" i="17"/>
  <c r="V373" i="17"/>
  <c r="AA373" i="17"/>
  <c r="AW373" i="17"/>
  <c r="AC373" i="17"/>
  <c r="K373" i="17"/>
  <c r="AH373" i="17"/>
  <c r="AG373" i="17"/>
  <c r="J373" i="17"/>
  <c r="AD373" i="17"/>
  <c r="T373" i="17"/>
  <c r="AB373" i="17"/>
  <c r="AP373" i="17"/>
  <c r="AR373" i="17"/>
  <c r="AT373" i="17"/>
  <c r="AV373" i="17"/>
  <c r="AS373" i="17"/>
  <c r="H373" i="17"/>
  <c r="AX373" i="17"/>
  <c r="W373" i="17"/>
  <c r="F373" i="17"/>
  <c r="AK373" i="17"/>
  <c r="O373" i="17"/>
  <c r="X373" i="17"/>
  <c r="C375" i="17" l="1"/>
  <c r="G374" i="17"/>
  <c r="L374" i="17"/>
  <c r="Z374" i="17"/>
  <c r="AC374" i="17"/>
  <c r="AZ374" i="17"/>
  <c r="AL374" i="17"/>
  <c r="BA374" i="17"/>
  <c r="X374" i="17"/>
  <c r="AU374" i="17"/>
  <c r="P374" i="17"/>
  <c r="AJ374" i="17"/>
  <c r="M374" i="17"/>
  <c r="AD374" i="17"/>
  <c r="AS374" i="17"/>
  <c r="AK374" i="17"/>
  <c r="AA374" i="17"/>
  <c r="T374" i="17"/>
  <c r="AG374" i="17"/>
  <c r="Q374" i="17"/>
  <c r="AX374" i="17"/>
  <c r="D374" i="17"/>
  <c r="N374" i="17"/>
  <c r="AE374" i="17"/>
  <c r="J374" i="17"/>
  <c r="S374" i="17"/>
  <c r="F374" i="17"/>
  <c r="AW374" i="17"/>
  <c r="AN374" i="17"/>
  <c r="E374" i="17"/>
  <c r="R374" i="17"/>
  <c r="K374" i="17"/>
  <c r="AR374" i="17"/>
  <c r="Y374" i="17"/>
  <c r="I374" i="17"/>
  <c r="O374" i="17"/>
  <c r="AH374" i="17"/>
  <c r="AP374" i="17"/>
  <c r="V374" i="17"/>
  <c r="AF374" i="17"/>
  <c r="AY374" i="17"/>
  <c r="AM374" i="17"/>
  <c r="AV374" i="17"/>
  <c r="AB374" i="17"/>
  <c r="W374" i="17"/>
  <c r="AO374" i="17"/>
  <c r="H374" i="17"/>
  <c r="AQ374" i="17"/>
  <c r="AI374" i="17"/>
  <c r="AT374" i="17"/>
  <c r="U374" i="17"/>
  <c r="C376" i="17" l="1"/>
  <c r="W375" i="17"/>
  <c r="AW375" i="17"/>
  <c r="AF375" i="17"/>
  <c r="V375" i="17"/>
  <c r="U375" i="17"/>
  <c r="O375" i="17"/>
  <c r="L375" i="17"/>
  <c r="P375" i="17"/>
  <c r="E375" i="17"/>
  <c r="F375" i="17"/>
  <c r="AE375" i="17"/>
  <c r="AL375" i="17"/>
  <c r="AJ375" i="17"/>
  <c r="D375" i="17"/>
  <c r="AK375" i="17"/>
  <c r="AO375" i="17"/>
  <c r="AT375" i="17"/>
  <c r="AX375" i="17"/>
  <c r="AZ375" i="17"/>
  <c r="J375" i="17"/>
  <c r="K375" i="17"/>
  <c r="AS375" i="17"/>
  <c r="AV375" i="17"/>
  <c r="AC375" i="17"/>
  <c r="R375" i="17"/>
  <c r="AR375" i="17"/>
  <c r="AY375" i="17"/>
  <c r="AD375" i="17"/>
  <c r="AN375" i="17"/>
  <c r="S375" i="17"/>
  <c r="T375" i="17"/>
  <c r="X375" i="17"/>
  <c r="H375" i="17"/>
  <c r="N375" i="17"/>
  <c r="Y375" i="17"/>
  <c r="AQ375" i="17"/>
  <c r="M375" i="17"/>
  <c r="Q375" i="17"/>
  <c r="AI375" i="17"/>
  <c r="Z375" i="17"/>
  <c r="AH375" i="17"/>
  <c r="BA375" i="17"/>
  <c r="G375" i="17"/>
  <c r="AA375" i="17"/>
  <c r="AG375" i="17"/>
  <c r="AM375" i="17"/>
  <c r="AP375" i="17"/>
  <c r="AU375" i="17"/>
  <c r="I375" i="17"/>
  <c r="AB375" i="17"/>
  <c r="C377" i="17" l="1"/>
  <c r="AQ376" i="17"/>
  <c r="AJ376" i="17"/>
  <c r="AS376" i="17"/>
  <c r="AP376" i="17"/>
  <c r="H376" i="17"/>
  <c r="AE376" i="17"/>
  <c r="AF376" i="17"/>
  <c r="D376" i="17"/>
  <c r="K376" i="17"/>
  <c r="AX376" i="17"/>
  <c r="L376" i="17"/>
  <c r="Q376" i="17"/>
  <c r="N376" i="17"/>
  <c r="AV376" i="17"/>
  <c r="AU376" i="17"/>
  <c r="AI376" i="17"/>
  <c r="X376" i="17"/>
  <c r="AK376" i="17"/>
  <c r="BA376" i="17"/>
  <c r="AH376" i="17"/>
  <c r="AW376" i="17"/>
  <c r="I376" i="17"/>
  <c r="T376" i="17"/>
  <c r="M376" i="17"/>
  <c r="R376" i="17"/>
  <c r="AN376" i="17"/>
  <c r="AR376" i="17"/>
  <c r="AM376" i="17"/>
  <c r="AL376" i="17"/>
  <c r="AB376" i="17"/>
  <c r="W376" i="17"/>
  <c r="U376" i="17"/>
  <c r="Z376" i="17"/>
  <c r="J376" i="17"/>
  <c r="AO376" i="17"/>
  <c r="Y376" i="17"/>
  <c r="V376" i="17"/>
  <c r="F376" i="17"/>
  <c r="AA376" i="17"/>
  <c r="AY376" i="17"/>
  <c r="G376" i="17"/>
  <c r="P376" i="17"/>
  <c r="AC376" i="17"/>
  <c r="AZ376" i="17"/>
  <c r="AD376" i="17"/>
  <c r="S376" i="17"/>
  <c r="AT376" i="17"/>
  <c r="AG376" i="17"/>
  <c r="E376" i="17"/>
  <c r="O376" i="17"/>
  <c r="C378" i="17" l="1"/>
  <c r="AS377" i="17"/>
  <c r="L377" i="17"/>
  <c r="AM377" i="17"/>
  <c r="AC377" i="17"/>
  <c r="AN377" i="17"/>
  <c r="G377" i="17"/>
  <c r="P377" i="17"/>
  <c r="BA377" i="17"/>
  <c r="S377" i="17"/>
  <c r="Q377" i="17"/>
  <c r="X377" i="17"/>
  <c r="R377" i="17"/>
  <c r="M377" i="17"/>
  <c r="AG377" i="17"/>
  <c r="AQ377" i="17"/>
  <c r="AB377" i="17"/>
  <c r="I377" i="17"/>
  <c r="N377" i="17"/>
  <c r="AZ377" i="17"/>
  <c r="W377" i="17"/>
  <c r="Y377" i="17"/>
  <c r="U377" i="17"/>
  <c r="AE377" i="17"/>
  <c r="F377" i="17"/>
  <c r="H377" i="17"/>
  <c r="AL377" i="17"/>
  <c r="AI377" i="17"/>
  <c r="AD377" i="17"/>
  <c r="O377" i="17"/>
  <c r="AP377" i="17"/>
  <c r="K377" i="17"/>
  <c r="AY377" i="17"/>
  <c r="Z377" i="17"/>
  <c r="AU377" i="17"/>
  <c r="AV377" i="17"/>
  <c r="AA377" i="17"/>
  <c r="AW377" i="17"/>
  <c r="J377" i="17"/>
  <c r="AK377" i="17"/>
  <c r="AR377" i="17"/>
  <c r="E377" i="17"/>
  <c r="AF377" i="17"/>
  <c r="AT377" i="17"/>
  <c r="AJ377" i="17"/>
  <c r="AX377" i="17"/>
  <c r="D377" i="17"/>
  <c r="AO377" i="17"/>
  <c r="AH377" i="17"/>
  <c r="T377" i="17"/>
  <c r="V377" i="17"/>
  <c r="C379" i="17" l="1"/>
  <c r="AS378" i="17"/>
  <c r="AK378" i="17"/>
  <c r="AI378" i="17"/>
  <c r="E378" i="17"/>
  <c r="W378" i="17"/>
  <c r="T378" i="17"/>
  <c r="S378" i="17"/>
  <c r="Q378" i="17"/>
  <c r="AE378" i="17"/>
  <c r="J378" i="17"/>
  <c r="BA378" i="17"/>
  <c r="AF378" i="17"/>
  <c r="AU378" i="17"/>
  <c r="U378" i="17"/>
  <c r="AX378" i="17"/>
  <c r="AD378" i="17"/>
  <c r="AC378" i="17"/>
  <c r="AP378" i="17"/>
  <c r="AV378" i="17"/>
  <c r="AR378" i="17"/>
  <c r="R378" i="17"/>
  <c r="N378" i="17"/>
  <c r="L378" i="17"/>
  <c r="AL378" i="17"/>
  <c r="M378" i="17"/>
  <c r="I378" i="17"/>
  <c r="V378" i="17"/>
  <c r="AN378" i="17"/>
  <c r="AG378" i="17"/>
  <c r="G378" i="17"/>
  <c r="AB378" i="17"/>
  <c r="P378" i="17"/>
  <c r="X378" i="17"/>
  <c r="AY378" i="17"/>
  <c r="AT378" i="17"/>
  <c r="AO378" i="17"/>
  <c r="O378" i="17"/>
  <c r="K378" i="17"/>
  <c r="Z378" i="17"/>
  <c r="AM378" i="17"/>
  <c r="AA378" i="17"/>
  <c r="AH378" i="17"/>
  <c r="AJ378" i="17"/>
  <c r="H378" i="17"/>
  <c r="F378" i="17"/>
  <c r="D378" i="17"/>
  <c r="AZ378" i="17"/>
  <c r="AW378" i="17"/>
  <c r="AQ378" i="17"/>
  <c r="Y378" i="17"/>
  <c r="C380" i="17" l="1"/>
  <c r="AO379" i="17"/>
  <c r="N379" i="17"/>
  <c r="AS379" i="17"/>
  <c r="AB379" i="17"/>
  <c r="L379" i="17"/>
  <c r="D379" i="17"/>
  <c r="E379" i="17"/>
  <c r="AM379" i="17"/>
  <c r="AZ379" i="17"/>
  <c r="AG379" i="17"/>
  <c r="K379" i="17"/>
  <c r="AH379" i="17"/>
  <c r="AR379" i="17"/>
  <c r="U379" i="17"/>
  <c r="AC379" i="17"/>
  <c r="AJ379" i="17"/>
  <c r="Y379" i="17"/>
  <c r="AI379" i="17"/>
  <c r="AP379" i="17"/>
  <c r="F379" i="17"/>
  <c r="AX379" i="17"/>
  <c r="P379" i="17"/>
  <c r="AQ379" i="17"/>
  <c r="Q379" i="17"/>
  <c r="J379" i="17"/>
  <c r="O379" i="17"/>
  <c r="AV379" i="17"/>
  <c r="AW379" i="17"/>
  <c r="Z379" i="17"/>
  <c r="I379" i="17"/>
  <c r="R379" i="17"/>
  <c r="AK379" i="17"/>
  <c r="AT379" i="17"/>
  <c r="AA379" i="17"/>
  <c r="AE379" i="17"/>
  <c r="BA379" i="17"/>
  <c r="H379" i="17"/>
  <c r="G379" i="17"/>
  <c r="AF379" i="17"/>
  <c r="M379" i="17"/>
  <c r="AY379" i="17"/>
  <c r="W379" i="17"/>
  <c r="V379" i="17"/>
  <c r="S379" i="17"/>
  <c r="X379" i="17"/>
  <c r="AU379" i="17"/>
  <c r="AN379" i="17"/>
  <c r="AD379" i="17"/>
  <c r="AL379" i="17"/>
  <c r="T379" i="17"/>
  <c r="C381" i="17" l="1"/>
  <c r="I380" i="17"/>
  <c r="AZ380" i="17"/>
  <c r="AK380" i="17"/>
  <c r="AN380" i="17"/>
  <c r="G380" i="17"/>
  <c r="W380" i="17"/>
  <c r="AO380" i="17"/>
  <c r="X380" i="17"/>
  <c r="Y380" i="17"/>
  <c r="AG380" i="17"/>
  <c r="AE380" i="17"/>
  <c r="AI380" i="17"/>
  <c r="P380" i="17"/>
  <c r="N380" i="17"/>
  <c r="AL380" i="17"/>
  <c r="BA380" i="17"/>
  <c r="AD380" i="17"/>
  <c r="AA380" i="17"/>
  <c r="AR380" i="17"/>
  <c r="AW380" i="17"/>
  <c r="AV380" i="17"/>
  <c r="H380" i="17"/>
  <c r="AS380" i="17"/>
  <c r="AP380" i="17"/>
  <c r="AU380" i="17"/>
  <c r="T380" i="17"/>
  <c r="K380" i="17"/>
  <c r="U380" i="17"/>
  <c r="O380" i="17"/>
  <c r="F380" i="17"/>
  <c r="Q380" i="17"/>
  <c r="J380" i="17"/>
  <c r="AC380" i="17"/>
  <c r="AJ380" i="17"/>
  <c r="D380" i="17"/>
  <c r="AM380" i="17"/>
  <c r="Z380" i="17"/>
  <c r="AH380" i="17"/>
  <c r="E380" i="17"/>
  <c r="AB380" i="17"/>
  <c r="AX380" i="17"/>
  <c r="S380" i="17"/>
  <c r="AQ380" i="17"/>
  <c r="AT380" i="17"/>
  <c r="AY380" i="17"/>
  <c r="M380" i="17"/>
  <c r="R380" i="17"/>
  <c r="V380" i="17"/>
  <c r="AF380" i="17"/>
  <c r="L380" i="17"/>
  <c r="C382" i="17" l="1"/>
  <c r="K381" i="17"/>
  <c r="AD381" i="17"/>
  <c r="Q381" i="17"/>
  <c r="W381" i="17"/>
  <c r="U381" i="17"/>
  <c r="AF381" i="17"/>
  <c r="G381" i="17"/>
  <c r="AM381" i="17"/>
  <c r="AI381" i="17"/>
  <c r="M381" i="17"/>
  <c r="AS381" i="17"/>
  <c r="AT381" i="17"/>
  <c r="H381" i="17"/>
  <c r="R381" i="17"/>
  <c r="AY381" i="17"/>
  <c r="F381" i="17"/>
  <c r="AW381" i="17"/>
  <c r="AH381" i="17"/>
  <c r="V381" i="17"/>
  <c r="AU381" i="17"/>
  <c r="AX381" i="17"/>
  <c r="AK381" i="17"/>
  <c r="AP381" i="17"/>
  <c r="AA381" i="17"/>
  <c r="Y381" i="17"/>
  <c r="P381" i="17"/>
  <c r="BA381" i="17"/>
  <c r="O381" i="17"/>
  <c r="AL381" i="17"/>
  <c r="AO381" i="17"/>
  <c r="AG381" i="17"/>
  <c r="E381" i="17"/>
  <c r="AB381" i="17"/>
  <c r="L381" i="17"/>
  <c r="J381" i="17"/>
  <c r="S381" i="17"/>
  <c r="AZ381" i="17"/>
  <c r="N381" i="17"/>
  <c r="AV381" i="17"/>
  <c r="X381" i="17"/>
  <c r="AQ381" i="17"/>
  <c r="AR381" i="17"/>
  <c r="AN381" i="17"/>
  <c r="AE381" i="17"/>
  <c r="AJ381" i="17"/>
  <c r="T381" i="17"/>
  <c r="Z381" i="17"/>
  <c r="I381" i="17"/>
  <c r="D381" i="17"/>
  <c r="AC381" i="17"/>
  <c r="C383" i="17" l="1"/>
  <c r="R382" i="17"/>
  <c r="AB382" i="17"/>
  <c r="AS382" i="17"/>
  <c r="AY382" i="17"/>
  <c r="AP382" i="17"/>
  <c r="G382" i="17"/>
  <c r="V382" i="17"/>
  <c r="AI382" i="17"/>
  <c r="AO382" i="17"/>
  <c r="P382" i="17"/>
  <c r="AC382" i="17"/>
  <c r="BA382" i="17"/>
  <c r="AJ382" i="17"/>
  <c r="AG382" i="17"/>
  <c r="K382" i="17"/>
  <c r="AN382" i="17"/>
  <c r="D382" i="17"/>
  <c r="X382" i="17"/>
  <c r="AQ382" i="17"/>
  <c r="AM382" i="17"/>
  <c r="AT382" i="17"/>
  <c r="AX382" i="17"/>
  <c r="AZ382" i="17"/>
  <c r="O382" i="17"/>
  <c r="AE382" i="17"/>
  <c r="L382" i="17"/>
  <c r="I382" i="17"/>
  <c r="Z382" i="17"/>
  <c r="H382" i="17"/>
  <c r="AK382" i="17"/>
  <c r="M382" i="17"/>
  <c r="S382" i="17"/>
  <c r="AH382" i="17"/>
  <c r="U382" i="17"/>
  <c r="AV382" i="17"/>
  <c r="AD382" i="17"/>
  <c r="AU382" i="17"/>
  <c r="AA382" i="17"/>
  <c r="AW382" i="17"/>
  <c r="E382" i="17"/>
  <c r="J382" i="17"/>
  <c r="F382" i="17"/>
  <c r="Q382" i="17"/>
  <c r="AF382" i="17"/>
  <c r="W382" i="17"/>
  <c r="AR382" i="17"/>
  <c r="AL382" i="17"/>
  <c r="Y382" i="17"/>
  <c r="T382" i="17"/>
  <c r="N382" i="17"/>
  <c r="C384" i="17" l="1"/>
  <c r="AH383" i="17"/>
  <c r="AD383" i="17"/>
  <c r="T383" i="17"/>
  <c r="AQ383" i="17"/>
  <c r="AN383" i="17"/>
  <c r="AJ383" i="17"/>
  <c r="AL383" i="17"/>
  <c r="X383" i="17"/>
  <c r="AU383" i="17"/>
  <c r="AK383" i="17"/>
  <c r="BA383" i="17"/>
  <c r="V383" i="17"/>
  <c r="AX383" i="17"/>
  <c r="AF383" i="17"/>
  <c r="D383" i="17"/>
  <c r="H383" i="17"/>
  <c r="AC383" i="17"/>
  <c r="O383" i="17"/>
  <c r="AY383" i="17"/>
  <c r="AE383" i="17"/>
  <c r="AT383" i="17"/>
  <c r="E383" i="17"/>
  <c r="Z383" i="17"/>
  <c r="AA383" i="17"/>
  <c r="M383" i="17"/>
  <c r="U383" i="17"/>
  <c r="S383" i="17"/>
  <c r="AR383" i="17"/>
  <c r="Q383" i="17"/>
  <c r="R383" i="17"/>
  <c r="AV383" i="17"/>
  <c r="W383" i="17"/>
  <c r="Y383" i="17"/>
  <c r="AO383" i="17"/>
  <c r="K383" i="17"/>
  <c r="F383" i="17"/>
  <c r="AW383" i="17"/>
  <c r="AZ383" i="17"/>
  <c r="AM383" i="17"/>
  <c r="I383" i="17"/>
  <c r="P383" i="17"/>
  <c r="AG383" i="17"/>
  <c r="L383" i="17"/>
  <c r="N383" i="17"/>
  <c r="AP383" i="17"/>
  <c r="J383" i="17"/>
  <c r="AB383" i="17"/>
  <c r="G383" i="17"/>
  <c r="AI383" i="17"/>
  <c r="AS383" i="17"/>
  <c r="C385" i="17" l="1"/>
  <c r="AH384" i="17"/>
  <c r="AU384" i="17"/>
  <c r="AO384" i="17"/>
  <c r="AA384" i="17"/>
  <c r="AG384" i="17"/>
  <c r="AQ384" i="17"/>
  <c r="E384" i="17"/>
  <c r="W384" i="17"/>
  <c r="AL384" i="17"/>
  <c r="AN384" i="17"/>
  <c r="AZ384" i="17"/>
  <c r="U384" i="17"/>
  <c r="F384" i="17"/>
  <c r="L384" i="17"/>
  <c r="H384" i="17"/>
  <c r="I384" i="17"/>
  <c r="AY384" i="17"/>
  <c r="J384" i="17"/>
  <c r="M384" i="17"/>
  <c r="AX384" i="17"/>
  <c r="AJ384" i="17"/>
  <c r="Q384" i="17"/>
  <c r="AS384" i="17"/>
  <c r="AK384" i="17"/>
  <c r="AF384" i="17"/>
  <c r="AW384" i="17"/>
  <c r="P384" i="17"/>
  <c r="AM384" i="17"/>
  <c r="Y384" i="17"/>
  <c r="G384" i="17"/>
  <c r="K384" i="17"/>
  <c r="N384" i="17"/>
  <c r="D384" i="17"/>
  <c r="AC384" i="17"/>
  <c r="AE384" i="17"/>
  <c r="BA384" i="17"/>
  <c r="Z384" i="17"/>
  <c r="X384" i="17"/>
  <c r="S384" i="17"/>
  <c r="AR384" i="17"/>
  <c r="AI384" i="17"/>
  <c r="T384" i="17"/>
  <c r="AT384" i="17"/>
  <c r="AB384" i="17"/>
  <c r="V384" i="17"/>
  <c r="AP384" i="17"/>
  <c r="R384" i="17"/>
  <c r="AD384" i="17"/>
  <c r="AV384" i="17"/>
  <c r="O384" i="17"/>
  <c r="C386" i="17" l="1"/>
  <c r="AI385" i="17"/>
  <c r="AH385" i="17"/>
  <c r="E385" i="17"/>
  <c r="AQ385" i="17"/>
  <c r="AG385" i="17"/>
  <c r="AA385" i="17"/>
  <c r="K385" i="17"/>
  <c r="J385" i="17"/>
  <c r="AY385" i="17"/>
  <c r="AD385" i="17"/>
  <c r="AM385" i="17"/>
  <c r="Z385" i="17"/>
  <c r="AF385" i="17"/>
  <c r="P385" i="17"/>
  <c r="F385" i="17"/>
  <c r="AU385" i="17"/>
  <c r="AZ385" i="17"/>
  <c r="V385" i="17"/>
  <c r="AS385" i="17"/>
  <c r="AR385" i="17"/>
  <c r="U385" i="17"/>
  <c r="N385" i="17"/>
  <c r="AK385" i="17"/>
  <c r="M385" i="17"/>
  <c r="BA385" i="17"/>
  <c r="AL385" i="17"/>
  <c r="X385" i="17"/>
  <c r="R385" i="17"/>
  <c r="AB385" i="17"/>
  <c r="S385" i="17"/>
  <c r="AN385" i="17"/>
  <c r="G385" i="17"/>
  <c r="T385" i="17"/>
  <c r="O385" i="17"/>
  <c r="AV385" i="17"/>
  <c r="I385" i="17"/>
  <c r="H385" i="17"/>
  <c r="Y385" i="17"/>
  <c r="AE385" i="17"/>
  <c r="D385" i="17"/>
  <c r="AJ385" i="17"/>
  <c r="AO385" i="17"/>
  <c r="AW385" i="17"/>
  <c r="AC385" i="17"/>
  <c r="AP385" i="17"/>
  <c r="AT385" i="17"/>
  <c r="AX385" i="17"/>
  <c r="W385" i="17"/>
  <c r="Q385" i="17"/>
  <c r="L385" i="17"/>
  <c r="C387" i="17" l="1"/>
  <c r="AU386" i="17"/>
  <c r="AW386" i="17"/>
  <c r="V386" i="17"/>
  <c r="R386" i="17"/>
  <c r="AP386" i="17"/>
  <c r="Q386" i="17"/>
  <c r="AQ386" i="17"/>
  <c r="AJ386" i="17"/>
  <c r="AB386" i="17"/>
  <c r="AA386" i="17"/>
  <c r="I386" i="17"/>
  <c r="AO386" i="17"/>
  <c r="O386" i="17"/>
  <c r="AF386" i="17"/>
  <c r="AY386" i="17"/>
  <c r="L386" i="17"/>
  <c r="D386" i="17"/>
  <c r="Z386" i="17"/>
  <c r="K386" i="17"/>
  <c r="X386" i="17"/>
  <c r="AT386" i="17"/>
  <c r="S386" i="17"/>
  <c r="E386" i="17"/>
  <c r="G386" i="17"/>
  <c r="W386" i="17"/>
  <c r="AZ386" i="17"/>
  <c r="Y386" i="17"/>
  <c r="P386" i="17"/>
  <c r="AS386" i="17"/>
  <c r="N386" i="17"/>
  <c r="AH386" i="17"/>
  <c r="AI386" i="17"/>
  <c r="AX386" i="17"/>
  <c r="AV386" i="17"/>
  <c r="U386" i="17"/>
  <c r="AM386" i="17"/>
  <c r="J386" i="17"/>
  <c r="AK386" i="17"/>
  <c r="AC386" i="17"/>
  <c r="AG386" i="17"/>
  <c r="H386" i="17"/>
  <c r="AL386" i="17"/>
  <c r="F386" i="17"/>
  <c r="AE386" i="17"/>
  <c r="T386" i="17"/>
  <c r="M386" i="17"/>
  <c r="BA386" i="17"/>
  <c r="AR386" i="17"/>
  <c r="AN386" i="17"/>
  <c r="AD386" i="17"/>
  <c r="C388" i="17" l="1"/>
  <c r="BA387" i="17"/>
  <c r="Q387" i="17"/>
  <c r="AR387" i="17"/>
  <c r="R387" i="17"/>
  <c r="AY387" i="17"/>
  <c r="AI387" i="17"/>
  <c r="G387" i="17"/>
  <c r="U387" i="17"/>
  <c r="W387" i="17"/>
  <c r="T387" i="17"/>
  <c r="J387" i="17"/>
  <c r="AC387" i="17"/>
  <c r="AP387" i="17"/>
  <c r="S387" i="17"/>
  <c r="Y387" i="17"/>
  <c r="F387" i="17"/>
  <c r="AA387" i="17"/>
  <c r="AT387" i="17"/>
  <c r="AV387" i="17"/>
  <c r="AB387" i="17"/>
  <c r="AN387" i="17"/>
  <c r="AS387" i="17"/>
  <c r="H387" i="17"/>
  <c r="AJ387" i="17"/>
  <c r="AE387" i="17"/>
  <c r="L387" i="17"/>
  <c r="Z387" i="17"/>
  <c r="AK387" i="17"/>
  <c r="X387" i="17"/>
  <c r="AX387" i="17"/>
  <c r="V387" i="17"/>
  <c r="M387" i="17"/>
  <c r="P387" i="17"/>
  <c r="AL387" i="17"/>
  <c r="D387" i="17"/>
  <c r="K387" i="17"/>
  <c r="AD387" i="17"/>
  <c r="AW387" i="17"/>
  <c r="AH387" i="17"/>
  <c r="O387" i="17"/>
  <c r="N387" i="17"/>
  <c r="AU387" i="17"/>
  <c r="AF387" i="17"/>
  <c r="AQ387" i="17"/>
  <c r="AG387" i="17"/>
  <c r="AM387" i="17"/>
  <c r="I387" i="17"/>
  <c r="AO387" i="17"/>
  <c r="E387" i="17"/>
  <c r="AZ387" i="17"/>
  <c r="C389" i="17" l="1"/>
  <c r="V388" i="17"/>
  <c r="P388" i="17"/>
  <c r="AS388" i="17"/>
  <c r="O388" i="17"/>
  <c r="H388" i="17"/>
  <c r="AH388" i="17"/>
  <c r="AG388" i="17"/>
  <c r="S388" i="17"/>
  <c r="Y388" i="17"/>
  <c r="AA388" i="17"/>
  <c r="AM388" i="17"/>
  <c r="AF388" i="17"/>
  <c r="AY388" i="17"/>
  <c r="I388" i="17"/>
  <c r="Z388" i="17"/>
  <c r="AD388" i="17"/>
  <c r="AL388" i="17"/>
  <c r="AQ388" i="17"/>
  <c r="J388" i="17"/>
  <c r="E388" i="17"/>
  <c r="AO388" i="17"/>
  <c r="AP388" i="17"/>
  <c r="X388" i="17"/>
  <c r="D388" i="17"/>
  <c r="U388" i="17"/>
  <c r="K388" i="17"/>
  <c r="AU388" i="17"/>
  <c r="T388" i="17"/>
  <c r="AT388" i="17"/>
  <c r="R388" i="17"/>
  <c r="L388" i="17"/>
  <c r="Q388" i="17"/>
  <c r="AN388" i="17"/>
  <c r="AK388" i="17"/>
  <c r="AR388" i="17"/>
  <c r="G388" i="17"/>
  <c r="AJ388" i="17"/>
  <c r="AE388" i="17"/>
  <c r="BA388" i="17"/>
  <c r="AI388" i="17"/>
  <c r="N388" i="17"/>
  <c r="AX388" i="17"/>
  <c r="W388" i="17"/>
  <c r="AC388" i="17"/>
  <c r="AZ388" i="17"/>
  <c r="F388" i="17"/>
  <c r="AW388" i="17"/>
  <c r="AB388" i="17"/>
  <c r="M388" i="17"/>
  <c r="AV388" i="17"/>
  <c r="C390" i="17" l="1"/>
  <c r="I389" i="17"/>
  <c r="BA389" i="17"/>
  <c r="AU389" i="17"/>
  <c r="K389" i="17"/>
  <c r="AA389" i="17"/>
  <c r="AV389" i="17"/>
  <c r="AQ389" i="17"/>
  <c r="AS389" i="17"/>
  <c r="N389" i="17"/>
  <c r="AI389" i="17"/>
  <c r="AD389" i="17"/>
  <c r="U389" i="17"/>
  <c r="AB389" i="17"/>
  <c r="W389" i="17"/>
  <c r="AR389" i="17"/>
  <c r="AL389" i="17"/>
  <c r="AP389" i="17"/>
  <c r="AT389" i="17"/>
  <c r="S389" i="17"/>
  <c r="AK389" i="17"/>
  <c r="L389" i="17"/>
  <c r="M389" i="17"/>
  <c r="AH389" i="17"/>
  <c r="AC389" i="17"/>
  <c r="Q389" i="17"/>
  <c r="AJ389" i="17"/>
  <c r="P389" i="17"/>
  <c r="D389" i="17"/>
  <c r="X389" i="17"/>
  <c r="Z389" i="17"/>
  <c r="AY389" i="17"/>
  <c r="T389" i="17"/>
  <c r="AO389" i="17"/>
  <c r="V389" i="17"/>
  <c r="AF389" i="17"/>
  <c r="AW389" i="17"/>
  <c r="F389" i="17"/>
  <c r="H389" i="17"/>
  <c r="AE389" i="17"/>
  <c r="G389" i="17"/>
  <c r="AM389" i="17"/>
  <c r="J389" i="17"/>
  <c r="R389" i="17"/>
  <c r="AZ389" i="17"/>
  <c r="AG389" i="17"/>
  <c r="AX389" i="17"/>
  <c r="E389" i="17"/>
  <c r="Y389" i="17"/>
  <c r="AN389" i="17"/>
  <c r="O389" i="17"/>
  <c r="C391" i="17" l="1"/>
  <c r="R390" i="17"/>
  <c r="AO390" i="17"/>
  <c r="AG390" i="17"/>
  <c r="AY390" i="17"/>
  <c r="Z390" i="17"/>
  <c r="AW390" i="17"/>
  <c r="X390" i="17"/>
  <c r="AS390" i="17"/>
  <c r="D390" i="17"/>
  <c r="H390" i="17"/>
  <c r="W390" i="17"/>
  <c r="I390" i="17"/>
  <c r="AQ390" i="17"/>
  <c r="AF390" i="17"/>
  <c r="AU390" i="17"/>
  <c r="AH390" i="17"/>
  <c r="M390" i="17"/>
  <c r="K390" i="17"/>
  <c r="T390" i="17"/>
  <c r="AV390" i="17"/>
  <c r="AC390" i="17"/>
  <c r="AP390" i="17"/>
  <c r="O390" i="17"/>
  <c r="N390" i="17"/>
  <c r="AA390" i="17"/>
  <c r="AT390" i="17"/>
  <c r="AE390" i="17"/>
  <c r="AZ390" i="17"/>
  <c r="E390" i="17"/>
  <c r="AK390" i="17"/>
  <c r="AD390" i="17"/>
  <c r="J390" i="17"/>
  <c r="Y390" i="17"/>
  <c r="AJ390" i="17"/>
  <c r="AL390" i="17"/>
  <c r="G390" i="17"/>
  <c r="P390" i="17"/>
  <c r="AI390" i="17"/>
  <c r="AR390" i="17"/>
  <c r="L390" i="17"/>
  <c r="U390" i="17"/>
  <c r="F390" i="17"/>
  <c r="V390" i="17"/>
  <c r="S390" i="17"/>
  <c r="AX390" i="17"/>
  <c r="Q390" i="17"/>
  <c r="AN390" i="17"/>
  <c r="BA390" i="17"/>
  <c r="AM390" i="17"/>
  <c r="AB390" i="17"/>
  <c r="C392" i="17" l="1"/>
  <c r="H391" i="17"/>
  <c r="AF391" i="17"/>
  <c r="X391" i="17"/>
  <c r="AM391" i="17"/>
  <c r="I391" i="17"/>
  <c r="Y391" i="17"/>
  <c r="AL391" i="17"/>
  <c r="S391" i="17"/>
  <c r="D391" i="17"/>
  <c r="N391" i="17"/>
  <c r="M391" i="17"/>
  <c r="AS391" i="17"/>
  <c r="AD391" i="17"/>
  <c r="AE391" i="17"/>
  <c r="AN391" i="17"/>
  <c r="AO391" i="17"/>
  <c r="Z391" i="17"/>
  <c r="AH391" i="17"/>
  <c r="AX391" i="17"/>
  <c r="AW391" i="17"/>
  <c r="T391" i="17"/>
  <c r="AV391" i="17"/>
  <c r="L391" i="17"/>
  <c r="AJ391" i="17"/>
  <c r="F391" i="17"/>
  <c r="AA391" i="17"/>
  <c r="AQ391" i="17"/>
  <c r="AK391" i="17"/>
  <c r="K391" i="17"/>
  <c r="AY391" i="17"/>
  <c r="AT391" i="17"/>
  <c r="V391" i="17"/>
  <c r="AZ391" i="17"/>
  <c r="AI391" i="17"/>
  <c r="P391" i="17"/>
  <c r="G391" i="17"/>
  <c r="AR391" i="17"/>
  <c r="J391" i="17"/>
  <c r="AB391" i="17"/>
  <c r="E391" i="17"/>
  <c r="AG391" i="17"/>
  <c r="R391" i="17"/>
  <c r="BA391" i="17"/>
  <c r="Q391" i="17"/>
  <c r="AU391" i="17"/>
  <c r="W391" i="17"/>
  <c r="AP391" i="17"/>
  <c r="AC391" i="17"/>
  <c r="O391" i="17"/>
  <c r="U391" i="17"/>
  <c r="C393" i="17" l="1"/>
  <c r="AH392" i="17"/>
  <c r="AC392" i="17"/>
  <c r="AZ392" i="17"/>
  <c r="U392" i="17"/>
  <c r="AO392" i="17"/>
  <c r="AF392" i="17"/>
  <c r="AJ392" i="17"/>
  <c r="T392" i="17"/>
  <c r="AY392" i="17"/>
  <c r="X392" i="17"/>
  <c r="Z392" i="17"/>
  <c r="V392" i="17"/>
  <c r="D392" i="17"/>
  <c r="AK392" i="17"/>
  <c r="AA392" i="17"/>
  <c r="AR392" i="17"/>
  <c r="AX392" i="17"/>
  <c r="G392" i="17"/>
  <c r="AV392" i="17"/>
  <c r="AL392" i="17"/>
  <c r="F392" i="17"/>
  <c r="I392" i="17"/>
  <c r="Q392" i="17"/>
  <c r="R392" i="17"/>
  <c r="H392" i="17"/>
  <c r="AW392" i="17"/>
  <c r="S392" i="17"/>
  <c r="P392" i="17"/>
  <c r="N392" i="17"/>
  <c r="Y392" i="17"/>
  <c r="AN392" i="17"/>
  <c r="K392" i="17"/>
  <c r="AE392" i="17"/>
  <c r="W392" i="17"/>
  <c r="AB392" i="17"/>
  <c r="AQ392" i="17"/>
  <c r="AM392" i="17"/>
  <c r="E392" i="17"/>
  <c r="AU392" i="17"/>
  <c r="AS392" i="17"/>
  <c r="AI392" i="17"/>
  <c r="AP392" i="17"/>
  <c r="M392" i="17"/>
  <c r="AG392" i="17"/>
  <c r="L392" i="17"/>
  <c r="AT392" i="17"/>
  <c r="AD392" i="17"/>
  <c r="BA392" i="17"/>
  <c r="J392" i="17"/>
  <c r="O392" i="17"/>
  <c r="C394" i="17" l="1"/>
  <c r="AH393" i="17"/>
  <c r="AN393" i="17"/>
  <c r="AB393" i="17"/>
  <c r="AU393" i="17"/>
  <c r="R393" i="17"/>
  <c r="Q393" i="17"/>
  <c r="AS393" i="17"/>
  <c r="V393" i="17"/>
  <c r="P393" i="17"/>
  <c r="AD393" i="17"/>
  <c r="AT393" i="17"/>
  <c r="AK393" i="17"/>
  <c r="L393" i="17"/>
  <c r="S393" i="17"/>
  <c r="AG393" i="17"/>
  <c r="F393" i="17"/>
  <c r="K393" i="17"/>
  <c r="AA393" i="17"/>
  <c r="D393" i="17"/>
  <c r="E393" i="17"/>
  <c r="AE393" i="17"/>
  <c r="M393" i="17"/>
  <c r="AX393" i="17"/>
  <c r="X393" i="17"/>
  <c r="AV393" i="17"/>
  <c r="N393" i="17"/>
  <c r="AF393" i="17"/>
  <c r="O393" i="17"/>
  <c r="I393" i="17"/>
  <c r="U393" i="17"/>
  <c r="AZ393" i="17"/>
  <c r="Z393" i="17"/>
  <c r="AR393" i="17"/>
  <c r="AI393" i="17"/>
  <c r="AP393" i="17"/>
  <c r="T393" i="17"/>
  <c r="H393" i="17"/>
  <c r="AJ393" i="17"/>
  <c r="AO393" i="17"/>
  <c r="BA393" i="17"/>
  <c r="Y393" i="17"/>
  <c r="AQ393" i="17"/>
  <c r="AC393" i="17"/>
  <c r="AY393" i="17"/>
  <c r="J393" i="17"/>
  <c r="AW393" i="17"/>
  <c r="W393" i="17"/>
  <c r="G393" i="17"/>
  <c r="AL393" i="17"/>
  <c r="AM393" i="17"/>
  <c r="C395" i="17" l="1"/>
  <c r="AV394" i="17"/>
  <c r="AB394" i="17"/>
  <c r="AH394" i="17"/>
  <c r="AG394" i="17"/>
  <c r="G394" i="17"/>
  <c r="AW394" i="17"/>
  <c r="AU394" i="17"/>
  <c r="I394" i="17"/>
  <c r="AT394" i="17"/>
  <c r="U394" i="17"/>
  <c r="Q394" i="17"/>
  <c r="D394" i="17"/>
  <c r="AC394" i="17"/>
  <c r="AE394" i="17"/>
  <c r="AX394" i="17"/>
  <c r="J394" i="17"/>
  <c r="P394" i="17"/>
  <c r="L394" i="17"/>
  <c r="AO394" i="17"/>
  <c r="K394" i="17"/>
  <c r="W394" i="17"/>
  <c r="M394" i="17"/>
  <c r="AF394" i="17"/>
  <c r="AP394" i="17"/>
  <c r="AJ394" i="17"/>
  <c r="AQ394" i="17"/>
  <c r="N394" i="17"/>
  <c r="AI394" i="17"/>
  <c r="AK394" i="17"/>
  <c r="AL394" i="17"/>
  <c r="T394" i="17"/>
  <c r="AM394" i="17"/>
  <c r="R394" i="17"/>
  <c r="Z394" i="17"/>
  <c r="X394" i="17"/>
  <c r="H394" i="17"/>
  <c r="AS394" i="17"/>
  <c r="AN394" i="17"/>
  <c r="O394" i="17"/>
  <c r="S394" i="17"/>
  <c r="AA394" i="17"/>
  <c r="AD394" i="17"/>
  <c r="Y394" i="17"/>
  <c r="AZ394" i="17"/>
  <c r="V394" i="17"/>
  <c r="AR394" i="17"/>
  <c r="F394" i="17"/>
  <c r="E394" i="17"/>
  <c r="BA394" i="17"/>
  <c r="AY394" i="17"/>
  <c r="C396" i="17" l="1"/>
  <c r="X395" i="17"/>
  <c r="T395" i="17"/>
  <c r="AU395" i="17"/>
  <c r="E395" i="17"/>
  <c r="Z395" i="17"/>
  <c r="AJ395" i="17"/>
  <c r="AI395" i="17"/>
  <c r="AM395" i="17"/>
  <c r="AO395" i="17"/>
  <c r="AZ395" i="17"/>
  <c r="AX395" i="17"/>
  <c r="AF395" i="17"/>
  <c r="H395" i="17"/>
  <c r="AT395" i="17"/>
  <c r="P395" i="17"/>
  <c r="AN395" i="17"/>
  <c r="AW395" i="17"/>
  <c r="AH395" i="17"/>
  <c r="Y395" i="17"/>
  <c r="AY395" i="17"/>
  <c r="L395" i="17"/>
  <c r="AQ395" i="17"/>
  <c r="F395" i="17"/>
  <c r="AA395" i="17"/>
  <c r="AV395" i="17"/>
  <c r="AG395" i="17"/>
  <c r="AC395" i="17"/>
  <c r="BA395" i="17"/>
  <c r="Q395" i="17"/>
  <c r="J395" i="17"/>
  <c r="AD395" i="17"/>
  <c r="V395" i="17"/>
  <c r="I395" i="17"/>
  <c r="AK395" i="17"/>
  <c r="AS395" i="17"/>
  <c r="U395" i="17"/>
  <c r="S395" i="17"/>
  <c r="O395" i="17"/>
  <c r="AE395" i="17"/>
  <c r="R395" i="17"/>
  <c r="W395" i="17"/>
  <c r="G395" i="17"/>
  <c r="AL395" i="17"/>
  <c r="AB395" i="17"/>
  <c r="M395" i="17"/>
  <c r="AP395" i="17"/>
  <c r="AR395" i="17"/>
  <c r="D395" i="17"/>
  <c r="N395" i="17"/>
  <c r="K395" i="17"/>
  <c r="C397" i="17" l="1"/>
  <c r="AF396" i="17"/>
  <c r="AY396" i="17"/>
  <c r="AP396" i="17"/>
  <c r="Z396" i="17"/>
  <c r="O396" i="17"/>
  <c r="AS396" i="17"/>
  <c r="V396" i="17"/>
  <c r="Y396" i="17"/>
  <c r="AH396" i="17"/>
  <c r="Q396" i="17"/>
  <c r="AZ396" i="17"/>
  <c r="AN396" i="17"/>
  <c r="AQ396" i="17"/>
  <c r="E396" i="17"/>
  <c r="AO396" i="17"/>
  <c r="L396" i="17"/>
  <c r="H396" i="17"/>
  <c r="J396" i="17"/>
  <c r="AV396" i="17"/>
  <c r="AE396" i="17"/>
  <c r="AG396" i="17"/>
  <c r="AK396" i="17"/>
  <c r="K396" i="17"/>
  <c r="P396" i="17"/>
  <c r="T396" i="17"/>
  <c r="R396" i="17"/>
  <c r="BA396" i="17"/>
  <c r="S396" i="17"/>
  <c r="M396" i="17"/>
  <c r="AD396" i="17"/>
  <c r="AB396" i="17"/>
  <c r="AI396" i="17"/>
  <c r="AU396" i="17"/>
  <c r="W396" i="17"/>
  <c r="AA396" i="17"/>
  <c r="AC396" i="17"/>
  <c r="AR396" i="17"/>
  <c r="AW396" i="17"/>
  <c r="AX396" i="17"/>
  <c r="X396" i="17"/>
  <c r="AL396" i="17"/>
  <c r="AJ396" i="17"/>
  <c r="D396" i="17"/>
  <c r="AM396" i="17"/>
  <c r="G396" i="17"/>
  <c r="U396" i="17"/>
  <c r="I396" i="17"/>
  <c r="F396" i="17"/>
  <c r="AT396" i="17"/>
  <c r="N396" i="17"/>
  <c r="C398" i="17" l="1"/>
  <c r="D397" i="17"/>
  <c r="AT397" i="17"/>
  <c r="AC397" i="17"/>
  <c r="H397" i="17"/>
  <c r="AQ397" i="17"/>
  <c r="U397" i="17"/>
  <c r="AO397" i="17"/>
  <c r="S397" i="17"/>
  <c r="AI397" i="17"/>
  <c r="F397" i="17"/>
  <c r="O397" i="17"/>
  <c r="BA397" i="17"/>
  <c r="Y397" i="17"/>
  <c r="AX397" i="17"/>
  <c r="AN397" i="17"/>
  <c r="L397" i="17"/>
  <c r="AM397" i="17"/>
  <c r="Z397" i="17"/>
  <c r="AK397" i="17"/>
  <c r="AV397" i="17"/>
  <c r="P397" i="17"/>
  <c r="AD397" i="17"/>
  <c r="V397" i="17"/>
  <c r="AG397" i="17"/>
  <c r="Q397" i="17"/>
  <c r="N397" i="17"/>
  <c r="AZ397" i="17"/>
  <c r="K397" i="17"/>
  <c r="AW397" i="17"/>
  <c r="X397" i="17"/>
  <c r="R397" i="17"/>
  <c r="AU397" i="17"/>
  <c r="J397" i="17"/>
  <c r="AH397" i="17"/>
  <c r="AS397" i="17"/>
  <c r="AA397" i="17"/>
  <c r="AB397" i="17"/>
  <c r="M397" i="17"/>
  <c r="W397" i="17"/>
  <c r="AL397" i="17"/>
  <c r="E397" i="17"/>
  <c r="AJ397" i="17"/>
  <c r="T397" i="17"/>
  <c r="AP397" i="17"/>
  <c r="AF397" i="17"/>
  <c r="AE397" i="17"/>
  <c r="G397" i="17"/>
  <c r="I397" i="17"/>
  <c r="AR397" i="17"/>
  <c r="AY397" i="17"/>
  <c r="C399" i="17" l="1"/>
  <c r="K398" i="17"/>
  <c r="AR398" i="17"/>
  <c r="BA398" i="17"/>
  <c r="D398" i="17"/>
  <c r="AL398" i="17"/>
  <c r="AY398" i="17"/>
  <c r="I398" i="17"/>
  <c r="AZ398" i="17"/>
  <c r="N398" i="17"/>
  <c r="G398" i="17"/>
  <c r="AM398" i="17"/>
  <c r="M398" i="17"/>
  <c r="T398" i="17"/>
  <c r="S398" i="17"/>
  <c r="AX398" i="17"/>
  <c r="X398" i="17"/>
  <c r="E398" i="17"/>
  <c r="V398" i="17"/>
  <c r="O398" i="17"/>
  <c r="Q398" i="17"/>
  <c r="L398" i="17"/>
  <c r="AC398" i="17"/>
  <c r="U398" i="17"/>
  <c r="R398" i="17"/>
  <c r="AI398" i="17"/>
  <c r="AD398" i="17"/>
  <c r="AJ398" i="17"/>
  <c r="AH398" i="17"/>
  <c r="AP398" i="17"/>
  <c r="W398" i="17"/>
  <c r="J398" i="17"/>
  <c r="AN398" i="17"/>
  <c r="AU398" i="17"/>
  <c r="AG398" i="17"/>
  <c r="AA398" i="17"/>
  <c r="AB398" i="17"/>
  <c r="AV398" i="17"/>
  <c r="AF398" i="17"/>
  <c r="AO398" i="17"/>
  <c r="H398" i="17"/>
  <c r="AE398" i="17"/>
  <c r="Y398" i="17"/>
  <c r="F398" i="17"/>
  <c r="AQ398" i="17"/>
  <c r="AK398" i="17"/>
  <c r="AS398" i="17"/>
  <c r="AW398" i="17"/>
  <c r="P398" i="17"/>
  <c r="Z398" i="17"/>
  <c r="AT398" i="17"/>
  <c r="C400" i="17" l="1"/>
  <c r="BA399" i="17"/>
  <c r="Z399" i="17"/>
  <c r="T399" i="17"/>
  <c r="G399" i="17"/>
  <c r="S399" i="17"/>
  <c r="W399" i="17"/>
  <c r="AP399" i="17"/>
  <c r="I399" i="17"/>
  <c r="V399" i="17"/>
  <c r="AQ399" i="17"/>
  <c r="AY399" i="17"/>
  <c r="N399" i="17"/>
  <c r="AF399" i="17"/>
  <c r="K399" i="17"/>
  <c r="AD399" i="17"/>
  <c r="AJ399" i="17"/>
  <c r="AH399" i="17"/>
  <c r="AR399" i="17"/>
  <c r="O399" i="17"/>
  <c r="Y399" i="17"/>
  <c r="AE399" i="17"/>
  <c r="AX399" i="17"/>
  <c r="AZ399" i="17"/>
  <c r="E399" i="17"/>
  <c r="H399" i="17"/>
  <c r="AM399" i="17"/>
  <c r="L399" i="17"/>
  <c r="AT399" i="17"/>
  <c r="U399" i="17"/>
  <c r="P399" i="17"/>
  <c r="AG399" i="17"/>
  <c r="AC399" i="17"/>
  <c r="AA399" i="17"/>
  <c r="AK399" i="17"/>
  <c r="J399" i="17"/>
  <c r="AB399" i="17"/>
  <c r="AU399" i="17"/>
  <c r="AI399" i="17"/>
  <c r="X399" i="17"/>
  <c r="D399" i="17"/>
  <c r="F399" i="17"/>
  <c r="Q399" i="17"/>
  <c r="AN399" i="17"/>
  <c r="AL399" i="17"/>
  <c r="AO399" i="17"/>
  <c r="M399" i="17"/>
  <c r="AV399" i="17"/>
  <c r="AS399" i="17"/>
  <c r="AW399" i="17"/>
  <c r="R399" i="17"/>
  <c r="C401" i="17" l="1"/>
  <c r="BA400" i="17"/>
  <c r="AU400" i="17"/>
  <c r="E400" i="17"/>
  <c r="P400" i="17"/>
  <c r="I400" i="17"/>
  <c r="AB400" i="17"/>
  <c r="AF400" i="17"/>
  <c r="AO400" i="17"/>
  <c r="F400" i="17"/>
  <c r="J400" i="17"/>
  <c r="H400" i="17"/>
  <c r="T400" i="17"/>
  <c r="AN400" i="17"/>
  <c r="D400" i="17"/>
  <c r="AZ400" i="17"/>
  <c r="AI400" i="17"/>
  <c r="AM400" i="17"/>
  <c r="AY400" i="17"/>
  <c r="Z400" i="17"/>
  <c r="AK400" i="17"/>
  <c r="Y400" i="17"/>
  <c r="AW400" i="17"/>
  <c r="L400" i="17"/>
  <c r="N400" i="17"/>
  <c r="S400" i="17"/>
  <c r="K400" i="17"/>
  <c r="AV400" i="17"/>
  <c r="AJ400" i="17"/>
  <c r="AX400" i="17"/>
  <c r="AT400" i="17"/>
  <c r="AS400" i="17"/>
  <c r="X400" i="17"/>
  <c r="Q400" i="17"/>
  <c r="G400" i="17"/>
  <c r="AD400" i="17"/>
  <c r="AA400" i="17"/>
  <c r="AL400" i="17"/>
  <c r="AP400" i="17"/>
  <c r="AH400" i="17"/>
  <c r="U400" i="17"/>
  <c r="AC400" i="17"/>
  <c r="R400" i="17"/>
  <c r="AG400" i="17"/>
  <c r="AR400" i="17"/>
  <c r="AQ400" i="17"/>
  <c r="W400" i="17"/>
  <c r="M400" i="17"/>
  <c r="AE400" i="17"/>
  <c r="V400" i="17"/>
  <c r="O400" i="17"/>
  <c r="C402" i="17" l="1"/>
  <c r="AF401" i="17"/>
  <c r="AQ401" i="17"/>
  <c r="AE401" i="17"/>
  <c r="AK401" i="17"/>
  <c r="O401" i="17"/>
  <c r="AV401" i="17"/>
  <c r="AN401" i="17"/>
  <c r="S401" i="17"/>
  <c r="W401" i="17"/>
  <c r="AP401" i="17"/>
  <c r="E401" i="17"/>
  <c r="F401" i="17"/>
  <c r="AB401" i="17"/>
  <c r="G401" i="17"/>
  <c r="AS401" i="17"/>
  <c r="AA401" i="17"/>
  <c r="R401" i="17"/>
  <c r="J401" i="17"/>
  <c r="AX401" i="17"/>
  <c r="AZ401" i="17"/>
  <c r="V401" i="17"/>
  <c r="AW401" i="17"/>
  <c r="N401" i="17"/>
  <c r="AC401" i="17"/>
  <c r="AJ401" i="17"/>
  <c r="AT401" i="17"/>
  <c r="M401" i="17"/>
  <c r="D401" i="17"/>
  <c r="AR401" i="17"/>
  <c r="T401" i="17"/>
  <c r="AU401" i="17"/>
  <c r="AY401" i="17"/>
  <c r="AO401" i="17"/>
  <c r="U401" i="17"/>
  <c r="Y401" i="17"/>
  <c r="BA401" i="17"/>
  <c r="AD401" i="17"/>
  <c r="L401" i="17"/>
  <c r="X401" i="17"/>
  <c r="P401" i="17"/>
  <c r="K401" i="17"/>
  <c r="AI401" i="17"/>
  <c r="Q401" i="17"/>
  <c r="Z401" i="17"/>
  <c r="H401" i="17"/>
  <c r="AH401" i="17"/>
  <c r="I401" i="17"/>
  <c r="AL401" i="17"/>
  <c r="AG401" i="17"/>
  <c r="AM401" i="17"/>
  <c r="C403" i="17" l="1"/>
  <c r="AF402" i="17"/>
  <c r="S402" i="17"/>
  <c r="AE402" i="17"/>
  <c r="AB402" i="17"/>
  <c r="AN402" i="17"/>
  <c r="R402" i="17"/>
  <c r="AR402" i="17"/>
  <c r="AJ402" i="17"/>
  <c r="AT402" i="17"/>
  <c r="Q402" i="17"/>
  <c r="K402" i="17"/>
  <c r="H402" i="17"/>
  <c r="T402" i="17"/>
  <c r="AW402" i="17"/>
  <c r="AD402" i="17"/>
  <c r="AH402" i="17"/>
  <c r="Y402" i="17"/>
  <c r="AO402" i="17"/>
  <c r="E402" i="17"/>
  <c r="J402" i="17"/>
  <c r="AQ402" i="17"/>
  <c r="AI402" i="17"/>
  <c r="AC402" i="17"/>
  <c r="M402" i="17"/>
  <c r="V402" i="17"/>
  <c r="I402" i="17"/>
  <c r="AZ402" i="17"/>
  <c r="O402" i="17"/>
  <c r="N402" i="17"/>
  <c r="D402" i="17"/>
  <c r="G402" i="17"/>
  <c r="AM402" i="17"/>
  <c r="Z402" i="17"/>
  <c r="L402" i="17"/>
  <c r="X402" i="17"/>
  <c r="AX402" i="17"/>
  <c r="AA402" i="17"/>
  <c r="AG402" i="17"/>
  <c r="F402" i="17"/>
  <c r="AL402" i="17"/>
  <c r="AK402" i="17"/>
  <c r="U402" i="17"/>
  <c r="AV402" i="17"/>
  <c r="AP402" i="17"/>
  <c r="AU402" i="17"/>
  <c r="W402" i="17"/>
  <c r="BA402" i="17"/>
  <c r="P402" i="17"/>
  <c r="AS402" i="17"/>
  <c r="AY402" i="17"/>
  <c r="C404" i="17" l="1"/>
  <c r="Q403" i="17"/>
  <c r="AE403" i="17"/>
  <c r="V403" i="17"/>
  <c r="E403" i="17"/>
  <c r="S403" i="17"/>
  <c r="F403" i="17"/>
  <c r="K403" i="17"/>
  <c r="AX403" i="17"/>
  <c r="BA403" i="17"/>
  <c r="AC403" i="17"/>
  <c r="X403" i="17"/>
  <c r="AR403" i="17"/>
  <c r="AA403" i="17"/>
  <c r="AG403" i="17"/>
  <c r="Y403" i="17"/>
  <c r="AT403" i="17"/>
  <c r="R403" i="17"/>
  <c r="AJ403" i="17"/>
  <c r="AH403" i="17"/>
  <c r="AV403" i="17"/>
  <c r="M403" i="17"/>
  <c r="AS403" i="17"/>
  <c r="T403" i="17"/>
  <c r="H403" i="17"/>
  <c r="AK403" i="17"/>
  <c r="AB403" i="17"/>
  <c r="AO403" i="17"/>
  <c r="AM403" i="17"/>
  <c r="N403" i="17"/>
  <c r="P403" i="17"/>
  <c r="G403" i="17"/>
  <c r="O403" i="17"/>
  <c r="I403" i="17"/>
  <c r="J403" i="17"/>
  <c r="AW403" i="17"/>
  <c r="AP403" i="17"/>
  <c r="AL403" i="17"/>
  <c r="L403" i="17"/>
  <c r="AY403" i="17"/>
  <c r="AN403" i="17"/>
  <c r="AF403" i="17"/>
  <c r="AU403" i="17"/>
  <c r="U403" i="17"/>
  <c r="W403" i="17"/>
  <c r="Z403" i="17"/>
  <c r="AI403" i="17"/>
  <c r="AQ403" i="17"/>
  <c r="AD403" i="17"/>
  <c r="D403" i="17"/>
  <c r="AZ403" i="17"/>
  <c r="C405" i="17" l="1"/>
  <c r="H404" i="17"/>
  <c r="AA404" i="17"/>
  <c r="AV404" i="17"/>
  <c r="AF404" i="17"/>
  <c r="AX404" i="17"/>
  <c r="AP404" i="17"/>
  <c r="K404" i="17"/>
  <c r="AR404" i="17"/>
  <c r="I404" i="17"/>
  <c r="X404" i="17"/>
  <c r="AN404" i="17"/>
  <c r="G404" i="17"/>
  <c r="Y404" i="17"/>
  <c r="E404" i="17"/>
  <c r="P404" i="17"/>
  <c r="S404" i="17"/>
  <c r="AD404" i="17"/>
  <c r="AH404" i="17"/>
  <c r="AO404" i="17"/>
  <c r="Z404" i="17"/>
  <c r="D404" i="17"/>
  <c r="AI404" i="17"/>
  <c r="W404" i="17"/>
  <c r="AQ404" i="17"/>
  <c r="F404" i="17"/>
  <c r="M404" i="17"/>
  <c r="AL404" i="17"/>
  <c r="AB404" i="17"/>
  <c r="AW404" i="17"/>
  <c r="AM404" i="17"/>
  <c r="T404" i="17"/>
  <c r="N404" i="17"/>
  <c r="AU404" i="17"/>
  <c r="AC404" i="17"/>
  <c r="AY404" i="17"/>
  <c r="L404" i="17"/>
  <c r="AG404" i="17"/>
  <c r="AE404" i="17"/>
  <c r="BA404" i="17"/>
  <c r="AZ404" i="17"/>
  <c r="AK404" i="17"/>
  <c r="R404" i="17"/>
  <c r="AS404" i="17"/>
  <c r="V404" i="17"/>
  <c r="AT404" i="17"/>
  <c r="O404" i="17"/>
  <c r="Q404" i="17"/>
  <c r="J404" i="17"/>
  <c r="U404" i="17"/>
  <c r="AJ404" i="17"/>
  <c r="C406" i="17" l="1"/>
  <c r="AG405" i="17"/>
  <c r="AM405" i="17"/>
  <c r="S405" i="17"/>
  <c r="J405" i="17"/>
  <c r="L405" i="17"/>
  <c r="AD405" i="17"/>
  <c r="K405" i="17"/>
  <c r="AL405" i="17"/>
  <c r="M405" i="17"/>
  <c r="F405" i="17"/>
  <c r="BA405" i="17"/>
  <c r="AX405" i="17"/>
  <c r="P405" i="17"/>
  <c r="V405" i="17"/>
  <c r="I405" i="17"/>
  <c r="H405" i="17"/>
  <c r="E405" i="17"/>
  <c r="Y405" i="17"/>
  <c r="U405" i="17"/>
  <c r="AH405" i="17"/>
  <c r="AV405" i="17"/>
  <c r="AK405" i="17"/>
  <c r="AE405" i="17"/>
  <c r="AO405" i="17"/>
  <c r="D405" i="17"/>
  <c r="AQ405" i="17"/>
  <c r="AW405" i="17"/>
  <c r="W405" i="17"/>
  <c r="X405" i="17"/>
  <c r="N405" i="17"/>
  <c r="AB405" i="17"/>
  <c r="AR405" i="17"/>
  <c r="G405" i="17"/>
  <c r="R405" i="17"/>
  <c r="Q405" i="17"/>
  <c r="AU405" i="17"/>
  <c r="AT405" i="17"/>
  <c r="AS405" i="17"/>
  <c r="T405" i="17"/>
  <c r="Z405" i="17"/>
  <c r="AF405" i="17"/>
  <c r="AJ405" i="17"/>
  <c r="AN405" i="17"/>
  <c r="O405" i="17"/>
  <c r="AA405" i="17"/>
  <c r="AZ405" i="17"/>
  <c r="AI405" i="17"/>
  <c r="AP405" i="17"/>
  <c r="AY405" i="17"/>
  <c r="AC405" i="17"/>
  <c r="C407" i="17" l="1"/>
  <c r="AD406" i="17"/>
  <c r="AS406" i="17"/>
  <c r="AQ406" i="17"/>
  <c r="V406" i="17"/>
  <c r="AG406" i="17"/>
  <c r="AA406" i="17"/>
  <c r="AR406" i="17"/>
  <c r="W406" i="17"/>
  <c r="AN406" i="17"/>
  <c r="AC406" i="17"/>
  <c r="G406" i="17"/>
  <c r="Z406" i="17"/>
  <c r="Y406" i="17"/>
  <c r="AH406" i="17"/>
  <c r="AT406" i="17"/>
  <c r="AL406" i="17"/>
  <c r="AX406" i="17"/>
  <c r="AF406" i="17"/>
  <c r="AW406" i="17"/>
  <c r="N406" i="17"/>
  <c r="AJ406" i="17"/>
  <c r="AK406" i="17"/>
  <c r="F406" i="17"/>
  <c r="AI406" i="17"/>
  <c r="AU406" i="17"/>
  <c r="H406" i="17"/>
  <c r="R406" i="17"/>
  <c r="AE406" i="17"/>
  <c r="BA406" i="17"/>
  <c r="AO406" i="17"/>
  <c r="M406" i="17"/>
  <c r="I406" i="17"/>
  <c r="Q406" i="17"/>
  <c r="O406" i="17"/>
  <c r="D406" i="17"/>
  <c r="AZ406" i="17"/>
  <c r="U406" i="17"/>
  <c r="S406" i="17"/>
  <c r="X406" i="17"/>
  <c r="K406" i="17"/>
  <c r="P406" i="17"/>
  <c r="E406" i="17"/>
  <c r="J406" i="17"/>
  <c r="L406" i="17"/>
  <c r="AY406" i="17"/>
  <c r="AM406" i="17"/>
  <c r="AV406" i="17"/>
  <c r="AB406" i="17"/>
  <c r="T406" i="17"/>
  <c r="AP406" i="17"/>
  <c r="C408" i="17" l="1"/>
  <c r="V407" i="17"/>
  <c r="AK407" i="17"/>
  <c r="H407" i="17"/>
  <c r="AW407" i="17"/>
  <c r="AU407" i="17"/>
  <c r="Q407" i="17"/>
  <c r="AT407" i="17"/>
  <c r="M407" i="17"/>
  <c r="K407" i="17"/>
  <c r="AQ407" i="17"/>
  <c r="G407" i="17"/>
  <c r="W407" i="17"/>
  <c r="F407" i="17"/>
  <c r="U407" i="17"/>
  <c r="AE407" i="17"/>
  <c r="AR407" i="17"/>
  <c r="BA407" i="17"/>
  <c r="Z407" i="17"/>
  <c r="AA407" i="17"/>
  <c r="E407" i="17"/>
  <c r="R407" i="17"/>
  <c r="S407" i="17"/>
  <c r="AY407" i="17"/>
  <c r="AC407" i="17"/>
  <c r="AP407" i="17"/>
  <c r="D407" i="17"/>
  <c r="AI407" i="17"/>
  <c r="AS407" i="17"/>
  <c r="AB407" i="17"/>
  <c r="AD407" i="17"/>
  <c r="L407" i="17"/>
  <c r="O407" i="17"/>
  <c r="AV407" i="17"/>
  <c r="AJ407" i="17"/>
  <c r="J407" i="17"/>
  <c r="X407" i="17"/>
  <c r="AZ407" i="17"/>
  <c r="AG407" i="17"/>
  <c r="AX407" i="17"/>
  <c r="N407" i="17"/>
  <c r="P407" i="17"/>
  <c r="AL407" i="17"/>
  <c r="I407" i="17"/>
  <c r="AH407" i="17"/>
  <c r="AO407" i="17"/>
  <c r="AM407" i="17"/>
  <c r="AF407" i="17"/>
  <c r="T407" i="17"/>
  <c r="AN407" i="17"/>
  <c r="Y407" i="17"/>
  <c r="C409" i="17" l="1"/>
  <c r="V408" i="17"/>
  <c r="AU408" i="17"/>
  <c r="AV408" i="17"/>
  <c r="Q408" i="17"/>
  <c r="AL408" i="17"/>
  <c r="AA408" i="17"/>
  <c r="AG408" i="17"/>
  <c r="Y408" i="17"/>
  <c r="AC408" i="17"/>
  <c r="AZ408" i="17"/>
  <c r="N408" i="17"/>
  <c r="AR408" i="17"/>
  <c r="AW408" i="17"/>
  <c r="E408" i="17"/>
  <c r="AX408" i="17"/>
  <c r="AT408" i="17"/>
  <c r="D408" i="17"/>
  <c r="K408" i="17"/>
  <c r="BA408" i="17"/>
  <c r="AF408" i="17"/>
  <c r="J408" i="17"/>
  <c r="P408" i="17"/>
  <c r="AO408" i="17"/>
  <c r="AJ408" i="17"/>
  <c r="AP408" i="17"/>
  <c r="T408" i="17"/>
  <c r="R408" i="17"/>
  <c r="AM408" i="17"/>
  <c r="AN408" i="17"/>
  <c r="AS408" i="17"/>
  <c r="AK408" i="17"/>
  <c r="U408" i="17"/>
  <c r="M408" i="17"/>
  <c r="F408" i="17"/>
  <c r="S408" i="17"/>
  <c r="AD408" i="17"/>
  <c r="AB408" i="17"/>
  <c r="I408" i="17"/>
  <c r="L408" i="17"/>
  <c r="AE408" i="17"/>
  <c r="G408" i="17"/>
  <c r="Z408" i="17"/>
  <c r="X408" i="17"/>
  <c r="AY408" i="17"/>
  <c r="O408" i="17"/>
  <c r="AI408" i="17"/>
  <c r="H408" i="17"/>
  <c r="AH408" i="17"/>
  <c r="AQ408" i="17"/>
  <c r="W408" i="17"/>
  <c r="C410" i="17" l="1"/>
  <c r="W409" i="17"/>
  <c r="Q409" i="17"/>
  <c r="N409" i="17"/>
  <c r="T409" i="17"/>
  <c r="AJ409" i="17"/>
  <c r="AZ409" i="17"/>
  <c r="AU409" i="17"/>
  <c r="AF409" i="17"/>
  <c r="AS409" i="17"/>
  <c r="AI409" i="17"/>
  <c r="AQ409" i="17"/>
  <c r="AH409" i="17"/>
  <c r="I409" i="17"/>
  <c r="V409" i="17"/>
  <c r="K409" i="17"/>
  <c r="M409" i="17"/>
  <c r="L409" i="17"/>
  <c r="AC409" i="17"/>
  <c r="J409" i="17"/>
  <c r="AM409" i="17"/>
  <c r="AK409" i="17"/>
  <c r="Y409" i="17"/>
  <c r="AP409" i="17"/>
  <c r="AL409" i="17"/>
  <c r="P409" i="17"/>
  <c r="AN409" i="17"/>
  <c r="S409" i="17"/>
  <c r="AG409" i="17"/>
  <c r="U409" i="17"/>
  <c r="AO409" i="17"/>
  <c r="AB409" i="17"/>
  <c r="AX409" i="17"/>
  <c r="AA409" i="17"/>
  <c r="AR409" i="17"/>
  <c r="AE409" i="17"/>
  <c r="BA409" i="17"/>
  <c r="O409" i="17"/>
  <c r="AT409" i="17"/>
  <c r="Z409" i="17"/>
  <c r="F409" i="17"/>
  <c r="AY409" i="17"/>
  <c r="E409" i="17"/>
  <c r="AV409" i="17"/>
  <c r="R409" i="17"/>
  <c r="D409" i="17"/>
  <c r="AW409" i="17"/>
  <c r="G409" i="17"/>
  <c r="AD409" i="17"/>
  <c r="X409" i="17"/>
  <c r="H409" i="17"/>
  <c r="C411" i="17" l="1"/>
  <c r="BA410" i="17"/>
  <c r="O410" i="17"/>
  <c r="L410" i="17"/>
  <c r="AY410" i="17"/>
  <c r="AC410" i="17"/>
  <c r="V410" i="17"/>
  <c r="AU410" i="17"/>
  <c r="Q410" i="17"/>
  <c r="E410" i="17"/>
  <c r="U410" i="17"/>
  <c r="S410" i="17"/>
  <c r="K410" i="17"/>
  <c r="AB410" i="17"/>
  <c r="R410" i="17"/>
  <c r="Y410" i="17"/>
  <c r="AF410" i="17"/>
  <c r="AT410" i="17"/>
  <c r="AJ410" i="17"/>
  <c r="AM410" i="17"/>
  <c r="AI410" i="17"/>
  <c r="AE410" i="17"/>
  <c r="AW410" i="17"/>
  <c r="T410" i="17"/>
  <c r="M410" i="17"/>
  <c r="AX410" i="17"/>
  <c r="AD410" i="17"/>
  <c r="Z410" i="17"/>
  <c r="AO410" i="17"/>
  <c r="P410" i="17"/>
  <c r="AP410" i="17"/>
  <c r="AL410" i="17"/>
  <c r="W410" i="17"/>
  <c r="H410" i="17"/>
  <c r="F410" i="17"/>
  <c r="AK410" i="17"/>
  <c r="AR410" i="17"/>
  <c r="AS410" i="17"/>
  <c r="AG410" i="17"/>
  <c r="I410" i="17"/>
  <c r="AA410" i="17"/>
  <c r="AQ410" i="17"/>
  <c r="G410" i="17"/>
  <c r="J410" i="17"/>
  <c r="N410" i="17"/>
  <c r="AZ410" i="17"/>
  <c r="AN410" i="17"/>
  <c r="AV410" i="17"/>
  <c r="AH410" i="17"/>
  <c r="X410" i="17"/>
  <c r="D410" i="17"/>
  <c r="C412" i="17" l="1"/>
  <c r="D411" i="17"/>
  <c r="F411" i="17"/>
  <c r="AM411" i="17"/>
  <c r="AX411" i="17"/>
  <c r="AP411" i="17"/>
  <c r="AI411" i="17"/>
  <c r="AC411" i="17"/>
  <c r="P411" i="17"/>
  <c r="M411" i="17"/>
  <c r="BA411" i="17"/>
  <c r="Y411" i="17"/>
  <c r="AE411" i="17"/>
  <c r="AH411" i="17"/>
  <c r="AF411" i="17"/>
  <c r="W411" i="17"/>
  <c r="AW411" i="17"/>
  <c r="AN411" i="17"/>
  <c r="AQ411" i="17"/>
  <c r="V411" i="17"/>
  <c r="N411" i="17"/>
  <c r="AO411" i="17"/>
  <c r="AJ411" i="17"/>
  <c r="R411" i="17"/>
  <c r="AZ411" i="17"/>
  <c r="G411" i="17"/>
  <c r="Z411" i="17"/>
  <c r="AU411" i="17"/>
  <c r="AT411" i="17"/>
  <c r="AK411" i="17"/>
  <c r="S411" i="17"/>
  <c r="AR411" i="17"/>
  <c r="E411" i="17"/>
  <c r="AG411" i="17"/>
  <c r="X411" i="17"/>
  <c r="T411" i="17"/>
  <c r="J411" i="17"/>
  <c r="AV411" i="17"/>
  <c r="L411" i="17"/>
  <c r="AA411" i="17"/>
  <c r="AY411" i="17"/>
  <c r="Q411" i="17"/>
  <c r="AS411" i="17"/>
  <c r="AB411" i="17"/>
  <c r="U411" i="17"/>
  <c r="AD411" i="17"/>
  <c r="I411" i="17"/>
  <c r="AL411" i="17"/>
  <c r="H411" i="17"/>
  <c r="O411" i="17"/>
  <c r="K411" i="17"/>
  <c r="C413" i="17" l="1"/>
  <c r="AJ412" i="17"/>
  <c r="AZ412" i="17"/>
  <c r="AB412" i="17"/>
  <c r="AF412" i="17"/>
  <c r="V412" i="17"/>
  <c r="AS412" i="17"/>
  <c r="P412" i="17"/>
  <c r="H412" i="17"/>
  <c r="AD412" i="17"/>
  <c r="Y412" i="17"/>
  <c r="AU412" i="17"/>
  <c r="AX412" i="17"/>
  <c r="AT412" i="17"/>
  <c r="U412" i="17"/>
  <c r="AR412" i="17"/>
  <c r="AL412" i="17"/>
  <c r="AG412" i="17"/>
  <c r="AI412" i="17"/>
  <c r="AN412" i="17"/>
  <c r="Z412" i="17"/>
  <c r="E412" i="17"/>
  <c r="AC412" i="17"/>
  <c r="T412" i="17"/>
  <c r="AH412" i="17"/>
  <c r="AM412" i="17"/>
  <c r="X412" i="17"/>
  <c r="K412" i="17"/>
  <c r="J412" i="17"/>
  <c r="O412" i="17"/>
  <c r="F412" i="17"/>
  <c r="AO412" i="17"/>
  <c r="AP412" i="17"/>
  <c r="AQ412" i="17"/>
  <c r="N412" i="17"/>
  <c r="AW412" i="17"/>
  <c r="R412" i="17"/>
  <c r="Q412" i="17"/>
  <c r="I412" i="17"/>
  <c r="G412" i="17"/>
  <c r="L412" i="17"/>
  <c r="BA412" i="17"/>
  <c r="AK412" i="17"/>
  <c r="S412" i="17"/>
  <c r="AE412" i="17"/>
  <c r="AY412" i="17"/>
  <c r="D412" i="17"/>
  <c r="M412" i="17"/>
  <c r="AV412" i="17"/>
  <c r="AA412" i="17"/>
  <c r="W412" i="17"/>
  <c r="C414" i="17" l="1"/>
  <c r="AC413" i="17"/>
  <c r="AZ413" i="17"/>
  <c r="U413" i="17"/>
  <c r="AD413" i="17"/>
  <c r="M413" i="17"/>
  <c r="T413" i="17"/>
  <c r="AM413" i="17"/>
  <c r="S413" i="17"/>
  <c r="AT413" i="17"/>
  <c r="H413" i="17"/>
  <c r="O413" i="17"/>
  <c r="F413" i="17"/>
  <c r="K413" i="17"/>
  <c r="E413" i="17"/>
  <c r="AA413" i="17"/>
  <c r="AW413" i="17"/>
  <c r="AV413" i="17"/>
  <c r="X413" i="17"/>
  <c r="W413" i="17"/>
  <c r="AI413" i="17"/>
  <c r="AG413" i="17"/>
  <c r="AX413" i="17"/>
  <c r="AB413" i="17"/>
  <c r="AK413" i="17"/>
  <c r="P413" i="17"/>
  <c r="Q413" i="17"/>
  <c r="Y413" i="17"/>
  <c r="AF413" i="17"/>
  <c r="AY413" i="17"/>
  <c r="G413" i="17"/>
  <c r="BA413" i="17"/>
  <c r="J413" i="17"/>
  <c r="Z413" i="17"/>
  <c r="AN413" i="17"/>
  <c r="V413" i="17"/>
  <c r="AJ413" i="17"/>
  <c r="AO413" i="17"/>
  <c r="D413" i="17"/>
  <c r="L413" i="17"/>
  <c r="AU413" i="17"/>
  <c r="R413" i="17"/>
  <c r="AE413" i="17"/>
  <c r="AS413" i="17"/>
  <c r="AH413" i="17"/>
  <c r="AQ413" i="17"/>
  <c r="AP413" i="17"/>
  <c r="AL413" i="17"/>
  <c r="N413" i="17"/>
  <c r="I413" i="17"/>
  <c r="AR413" i="17"/>
  <c r="C415" i="17" l="1"/>
  <c r="Z414" i="17"/>
  <c r="G414" i="17"/>
  <c r="S414" i="17"/>
  <c r="AS414" i="17"/>
  <c r="F414" i="17"/>
  <c r="AV414" i="17"/>
  <c r="AD414" i="17"/>
  <c r="U414" i="17"/>
  <c r="AM414" i="17"/>
  <c r="AJ414" i="17"/>
  <c r="P414" i="17"/>
  <c r="J414" i="17"/>
  <c r="W414" i="17"/>
  <c r="AA414" i="17"/>
  <c r="I414" i="17"/>
  <c r="H414" i="17"/>
  <c r="R414" i="17"/>
  <c r="AN414" i="17"/>
  <c r="E414" i="17"/>
  <c r="X414" i="17"/>
  <c r="Y414" i="17"/>
  <c r="AI414" i="17"/>
  <c r="V414" i="17"/>
  <c r="AT414" i="17"/>
  <c r="Q414" i="17"/>
  <c r="AC414" i="17"/>
  <c r="AE414" i="17"/>
  <c r="AX414" i="17"/>
  <c r="AF414" i="17"/>
  <c r="AL414" i="17"/>
  <c r="AW414" i="17"/>
  <c r="K414" i="17"/>
  <c r="BA414" i="17"/>
  <c r="AK414" i="17"/>
  <c r="O414" i="17"/>
  <c r="L414" i="17"/>
  <c r="AU414" i="17"/>
  <c r="D414" i="17"/>
  <c r="AY414" i="17"/>
  <c r="AQ414" i="17"/>
  <c r="AP414" i="17"/>
  <c r="AZ414" i="17"/>
  <c r="AB414" i="17"/>
  <c r="M414" i="17"/>
  <c r="T414" i="17"/>
  <c r="N414" i="17"/>
  <c r="AH414" i="17"/>
  <c r="AG414" i="17"/>
  <c r="AR414" i="17"/>
  <c r="AO414" i="17"/>
  <c r="C416" i="17" l="1"/>
  <c r="K415" i="17"/>
  <c r="L415" i="17"/>
  <c r="AG415" i="17"/>
  <c r="H415" i="17"/>
  <c r="J415" i="17"/>
  <c r="Z415" i="17"/>
  <c r="AW415" i="17"/>
  <c r="AC415" i="17"/>
  <c r="R415" i="17"/>
  <c r="T415" i="17"/>
  <c r="AE415" i="17"/>
  <c r="P415" i="17"/>
  <c r="AO415" i="17"/>
  <c r="AH415" i="17"/>
  <c r="O415" i="17"/>
  <c r="F415" i="17"/>
  <c r="AS415" i="17"/>
  <c r="AN415" i="17"/>
  <c r="AD415" i="17"/>
  <c r="Q415" i="17"/>
  <c r="X415" i="17"/>
  <c r="AJ415" i="17"/>
  <c r="BA415" i="17"/>
  <c r="AI415" i="17"/>
  <c r="AV415" i="17"/>
  <c r="N415" i="17"/>
  <c r="AM415" i="17"/>
  <c r="D415" i="17"/>
  <c r="S415" i="17"/>
  <c r="AZ415" i="17"/>
  <c r="M415" i="17"/>
  <c r="AL415" i="17"/>
  <c r="AX415" i="17"/>
  <c r="AF415" i="17"/>
  <c r="AT415" i="17"/>
  <c r="AP415" i="17"/>
  <c r="AK415" i="17"/>
  <c r="AB415" i="17"/>
  <c r="V415" i="17"/>
  <c r="AY415" i="17"/>
  <c r="E415" i="17"/>
  <c r="I415" i="17"/>
  <c r="U415" i="17"/>
  <c r="W415" i="17"/>
  <c r="Y415" i="17"/>
  <c r="G415" i="17"/>
  <c r="AR415" i="17"/>
  <c r="AA415" i="17"/>
  <c r="AQ415" i="17"/>
  <c r="AU415" i="17"/>
  <c r="C417" i="17" l="1"/>
  <c r="AD416" i="17"/>
  <c r="AC416" i="17"/>
  <c r="AR416" i="17"/>
  <c r="AB416" i="17"/>
  <c r="AG416" i="17"/>
  <c r="N416" i="17"/>
  <c r="J416" i="17"/>
  <c r="T416" i="17"/>
  <c r="S416" i="17"/>
  <c r="F416" i="17"/>
  <c r="AN416" i="17"/>
  <c r="E416" i="17"/>
  <c r="W416" i="17"/>
  <c r="AL416" i="17"/>
  <c r="AH416" i="17"/>
  <c r="AI416" i="17"/>
  <c r="AP416" i="17"/>
  <c r="P416" i="17"/>
  <c r="H416" i="17"/>
  <c r="AQ416" i="17"/>
  <c r="D416" i="17"/>
  <c r="R416" i="17"/>
  <c r="Y416" i="17"/>
  <c r="X416" i="17"/>
  <c r="AS416" i="17"/>
  <c r="I416" i="17"/>
  <c r="AV416" i="17"/>
  <c r="AX416" i="17"/>
  <c r="U416" i="17"/>
  <c r="AM416" i="17"/>
  <c r="AO416" i="17"/>
  <c r="O416" i="17"/>
  <c r="L416" i="17"/>
  <c r="AT416" i="17"/>
  <c r="Z416" i="17"/>
  <c r="M416" i="17"/>
  <c r="AA416" i="17"/>
  <c r="Q416" i="17"/>
  <c r="AK416" i="17"/>
  <c r="BA416" i="17"/>
  <c r="AZ416" i="17"/>
  <c r="AY416" i="17"/>
  <c r="AU416" i="17"/>
  <c r="AW416" i="17"/>
  <c r="V416" i="17"/>
  <c r="AE416" i="17"/>
  <c r="AJ416" i="17"/>
  <c r="AF416" i="17"/>
  <c r="K416" i="17"/>
  <c r="G416" i="17"/>
  <c r="C418" i="17" l="1"/>
  <c r="G417" i="17"/>
  <c r="AY417" i="17"/>
  <c r="AN417" i="17"/>
  <c r="M417" i="17"/>
  <c r="S417" i="17"/>
  <c r="AP417" i="17"/>
  <c r="Y417" i="17"/>
  <c r="AD417" i="17"/>
  <c r="AR417" i="17"/>
  <c r="N417" i="17"/>
  <c r="AX417" i="17"/>
  <c r="AJ417" i="17"/>
  <c r="J417" i="17"/>
  <c r="AG417" i="17"/>
  <c r="R417" i="17"/>
  <c r="AF417" i="17"/>
  <c r="O417" i="17"/>
  <c r="AZ417" i="17"/>
  <c r="AL417" i="17"/>
  <c r="AQ417" i="17"/>
  <c r="Z417" i="17"/>
  <c r="P417" i="17"/>
  <c r="L417" i="17"/>
  <c r="V417" i="17"/>
  <c r="AT417" i="17"/>
  <c r="AV417" i="17"/>
  <c r="H417" i="17"/>
  <c r="AM417" i="17"/>
  <c r="AB417" i="17"/>
  <c r="U417" i="17"/>
  <c r="AE417" i="17"/>
  <c r="E417" i="17"/>
  <c r="X417" i="17"/>
  <c r="AW417" i="17"/>
  <c r="I417" i="17"/>
  <c r="AI417" i="17"/>
  <c r="T417" i="17"/>
  <c r="F417" i="17"/>
  <c r="AS417" i="17"/>
  <c r="AK417" i="17"/>
  <c r="AO417" i="17"/>
  <c r="AA417" i="17"/>
  <c r="AH417" i="17"/>
  <c r="W417" i="17"/>
  <c r="D417" i="17"/>
  <c r="Q417" i="17"/>
  <c r="AC417" i="17"/>
  <c r="AU417" i="17"/>
  <c r="BA417" i="17"/>
  <c r="K417" i="17"/>
  <c r="C419" i="17" l="1"/>
  <c r="P418" i="17"/>
  <c r="AC418" i="17"/>
  <c r="AP418" i="17"/>
  <c r="J418" i="17"/>
  <c r="Y418" i="17"/>
  <c r="Z418" i="17"/>
  <c r="AX418" i="17"/>
  <c r="O418" i="17"/>
  <c r="AF418" i="17"/>
  <c r="AS418" i="17"/>
  <c r="W418" i="17"/>
  <c r="AN418" i="17"/>
  <c r="AO418" i="17"/>
  <c r="H418" i="17"/>
  <c r="K418" i="17"/>
  <c r="BA418" i="17"/>
  <c r="AT418" i="17"/>
  <c r="AB418" i="17"/>
  <c r="T418" i="17"/>
  <c r="N418" i="17"/>
  <c r="S418" i="17"/>
  <c r="AJ418" i="17"/>
  <c r="AY418" i="17"/>
  <c r="M418" i="17"/>
  <c r="AG418" i="17"/>
  <c r="AK418" i="17"/>
  <c r="R418" i="17"/>
  <c r="AD418" i="17"/>
  <c r="Q418" i="17"/>
  <c r="AI418" i="17"/>
  <c r="AL418" i="17"/>
  <c r="AR418" i="17"/>
  <c r="F418" i="17"/>
  <c r="L418" i="17"/>
  <c r="AW418" i="17"/>
  <c r="V418" i="17"/>
  <c r="AQ418" i="17"/>
  <c r="AU418" i="17"/>
  <c r="U418" i="17"/>
  <c r="AM418" i="17"/>
  <c r="AZ418" i="17"/>
  <c r="I418" i="17"/>
  <c r="D418" i="17"/>
  <c r="AH418" i="17"/>
  <c r="X418" i="17"/>
  <c r="E418" i="17"/>
  <c r="AA418" i="17"/>
  <c r="G418" i="17"/>
  <c r="AE418" i="17"/>
  <c r="AV418" i="17"/>
  <c r="C420" i="17" l="1"/>
  <c r="AO419" i="17"/>
  <c r="D419" i="17"/>
  <c r="Z419" i="17"/>
  <c r="R419" i="17"/>
  <c r="W419" i="17"/>
  <c r="AH419" i="17"/>
  <c r="H419" i="17"/>
  <c r="P419" i="17"/>
  <c r="AD419" i="17"/>
  <c r="AW419" i="17"/>
  <c r="Q419" i="17"/>
  <c r="L419" i="17"/>
  <c r="AX419" i="17"/>
  <c r="Y419" i="17"/>
  <c r="AG419" i="17"/>
  <c r="AM419" i="17"/>
  <c r="AE419" i="17"/>
  <c r="F419" i="17"/>
  <c r="M419" i="17"/>
  <c r="I419" i="17"/>
  <c r="AN419" i="17"/>
  <c r="X419" i="17"/>
  <c r="AL419" i="17"/>
  <c r="S419" i="17"/>
  <c r="AY419" i="17"/>
  <c r="AR419" i="17"/>
  <c r="AK419" i="17"/>
  <c r="V419" i="17"/>
  <c r="AU419" i="17"/>
  <c r="AA419" i="17"/>
  <c r="AF419" i="17"/>
  <c r="AT419" i="17"/>
  <c r="AV419" i="17"/>
  <c r="N419" i="17"/>
  <c r="AB419" i="17"/>
  <c r="AP419" i="17"/>
  <c r="AZ419" i="17"/>
  <c r="G419" i="17"/>
  <c r="K419" i="17"/>
  <c r="AS419" i="17"/>
  <c r="E419" i="17"/>
  <c r="J419" i="17"/>
  <c r="U419" i="17"/>
  <c r="BA419" i="17"/>
  <c r="AJ419" i="17"/>
  <c r="AI419" i="17"/>
  <c r="O419" i="17"/>
  <c r="T419" i="17"/>
  <c r="AQ419" i="17"/>
  <c r="AC419" i="17"/>
  <c r="C421" i="17" l="1"/>
  <c r="AH420" i="17"/>
  <c r="AM420" i="17"/>
  <c r="Y420" i="17"/>
  <c r="O420" i="17"/>
  <c r="AZ420" i="17"/>
  <c r="AC420" i="17"/>
  <c r="R420" i="17"/>
  <c r="K420" i="17"/>
  <c r="AL420" i="17"/>
  <c r="AQ420" i="17"/>
  <c r="V420" i="17"/>
  <c r="AK420" i="17"/>
  <c r="AD420" i="17"/>
  <c r="E420" i="17"/>
  <c r="AB420" i="17"/>
  <c r="BA420" i="17"/>
  <c r="D420" i="17"/>
  <c r="AY420" i="17"/>
  <c r="S420" i="17"/>
  <c r="AF420" i="17"/>
  <c r="J420" i="17"/>
  <c r="AX420" i="17"/>
  <c r="H420" i="17"/>
  <c r="Q420" i="17"/>
  <c r="W420" i="17"/>
  <c r="U420" i="17"/>
  <c r="T420" i="17"/>
  <c r="N420" i="17"/>
  <c r="AT420" i="17"/>
  <c r="I420" i="17"/>
  <c r="AN420" i="17"/>
  <c r="P420" i="17"/>
  <c r="AI420" i="17"/>
  <c r="G420" i="17"/>
  <c r="AS420" i="17"/>
  <c r="AO420" i="17"/>
  <c r="AW420" i="17"/>
  <c r="AV420" i="17"/>
  <c r="AU420" i="17"/>
  <c r="AP420" i="17"/>
  <c r="AA420" i="17"/>
  <c r="M420" i="17"/>
  <c r="AR420" i="17"/>
  <c r="L420" i="17"/>
  <c r="X420" i="17"/>
  <c r="Z420" i="17"/>
  <c r="F420" i="17"/>
  <c r="AJ420" i="17"/>
  <c r="AG420" i="17"/>
  <c r="AE420" i="17"/>
  <c r="C422" i="17" l="1"/>
  <c r="W421" i="17"/>
  <c r="M421" i="17"/>
  <c r="G421" i="17"/>
  <c r="AU421" i="17"/>
  <c r="R421" i="17"/>
  <c r="F421" i="17"/>
  <c r="P421" i="17"/>
  <c r="AT421" i="17"/>
  <c r="AL421" i="17"/>
  <c r="AZ421" i="17"/>
  <c r="BA421" i="17"/>
  <c r="K421" i="17"/>
  <c r="AQ421" i="17"/>
  <c r="E421" i="17"/>
  <c r="Y421" i="17"/>
  <c r="AM421" i="17"/>
  <c r="AB421" i="17"/>
  <c r="AN421" i="17"/>
  <c r="J421" i="17"/>
  <c r="AH421" i="17"/>
  <c r="O421" i="17"/>
  <c r="S421" i="17"/>
  <c r="D421" i="17"/>
  <c r="AJ421" i="17"/>
  <c r="AY421" i="17"/>
  <c r="Z421" i="17"/>
  <c r="T421" i="17"/>
  <c r="AS421" i="17"/>
  <c r="AV421" i="17"/>
  <c r="AG421" i="17"/>
  <c r="AK421" i="17"/>
  <c r="AD421" i="17"/>
  <c r="AP421" i="17"/>
  <c r="AX421" i="17"/>
  <c r="AO421" i="17"/>
  <c r="AI421" i="17"/>
  <c r="N421" i="17"/>
  <c r="X421" i="17"/>
  <c r="I421" i="17"/>
  <c r="V421" i="17"/>
  <c r="U421" i="17"/>
  <c r="AE421" i="17"/>
  <c r="Q421" i="17"/>
  <c r="AR421" i="17"/>
  <c r="AA421" i="17"/>
  <c r="AC421" i="17"/>
  <c r="AW421" i="17"/>
  <c r="L421" i="17"/>
  <c r="AF421" i="17"/>
  <c r="H421" i="17"/>
  <c r="C423" i="17" l="1"/>
  <c r="M422" i="17"/>
  <c r="L422" i="17"/>
  <c r="AP422" i="17"/>
  <c r="AA422" i="17"/>
  <c r="BA422" i="17"/>
  <c r="AX422" i="17"/>
  <c r="AM422" i="17"/>
  <c r="AN422" i="17"/>
  <c r="H422" i="17"/>
  <c r="J422" i="17"/>
  <c r="V422" i="17"/>
  <c r="G422" i="17"/>
  <c r="F422" i="17"/>
  <c r="T422" i="17"/>
  <c r="E422" i="17"/>
  <c r="AI422" i="17"/>
  <c r="AH422" i="17"/>
  <c r="AV422" i="17"/>
  <c r="AG422" i="17"/>
  <c r="D422" i="17"/>
  <c r="AD422" i="17"/>
  <c r="I422" i="17"/>
  <c r="K422" i="17"/>
  <c r="R422" i="17"/>
  <c r="S422" i="17"/>
  <c r="AQ422" i="17"/>
  <c r="W422" i="17"/>
  <c r="AR422" i="17"/>
  <c r="AL422" i="17"/>
  <c r="X422" i="17"/>
  <c r="P422" i="17"/>
  <c r="AB422" i="17"/>
  <c r="AU422" i="17"/>
  <c r="Z422" i="17"/>
  <c r="AT422" i="17"/>
  <c r="AF422" i="17"/>
  <c r="N422" i="17"/>
  <c r="Y422" i="17"/>
  <c r="O422" i="17"/>
  <c r="AY422" i="17"/>
  <c r="AS422" i="17"/>
  <c r="AO422" i="17"/>
  <c r="AJ422" i="17"/>
  <c r="AK422" i="17"/>
  <c r="Q422" i="17"/>
  <c r="U422" i="17"/>
  <c r="AW422" i="17"/>
  <c r="AC422" i="17"/>
  <c r="AE422" i="17"/>
  <c r="AZ422" i="17"/>
  <c r="C424" i="17" l="1"/>
  <c r="K423" i="17"/>
  <c r="AJ423" i="17"/>
  <c r="U423" i="17"/>
  <c r="AL423" i="17"/>
  <c r="BA423" i="17"/>
  <c r="AH423" i="17"/>
  <c r="R423" i="17"/>
  <c r="AB423" i="17"/>
  <c r="O423" i="17"/>
  <c r="N423" i="17"/>
  <c r="W423" i="17"/>
  <c r="AM423" i="17"/>
  <c r="AK423" i="17"/>
  <c r="AI423" i="17"/>
  <c r="G423" i="17"/>
  <c r="D423" i="17"/>
  <c r="AQ423" i="17"/>
  <c r="AC423" i="17"/>
  <c r="V423" i="17"/>
  <c r="AV423" i="17"/>
  <c r="Q423" i="17"/>
  <c r="AW423" i="17"/>
  <c r="AR423" i="17"/>
  <c r="P423" i="17"/>
  <c r="AU423" i="17"/>
  <c r="AO423" i="17"/>
  <c r="X423" i="17"/>
  <c r="AZ423" i="17"/>
  <c r="I423" i="17"/>
  <c r="AN423" i="17"/>
  <c r="L423" i="17"/>
  <c r="J423" i="17"/>
  <c r="Z423" i="17"/>
  <c r="AF423" i="17"/>
  <c r="T423" i="17"/>
  <c r="F423" i="17"/>
  <c r="AY423" i="17"/>
  <c r="M423" i="17"/>
  <c r="H423" i="17"/>
  <c r="AP423" i="17"/>
  <c r="S423" i="17"/>
  <c r="AS423" i="17"/>
  <c r="AD423" i="17"/>
  <c r="AG423" i="17"/>
  <c r="AE423" i="17"/>
  <c r="E423" i="17"/>
  <c r="AT423" i="17"/>
  <c r="Y423" i="17"/>
  <c r="AA423" i="17"/>
  <c r="AX423" i="17"/>
  <c r="C425" i="17" l="1"/>
  <c r="AS424" i="17"/>
  <c r="AU424" i="17"/>
  <c r="AA424" i="17"/>
  <c r="AM424" i="17"/>
  <c r="BA424" i="17"/>
  <c r="K424" i="17"/>
  <c r="M424" i="17"/>
  <c r="Q424" i="17"/>
  <c r="AP424" i="17"/>
  <c r="U424" i="17"/>
  <c r="T424" i="17"/>
  <c r="N424" i="17"/>
  <c r="AZ424" i="17"/>
  <c r="AI424" i="17"/>
  <c r="G424" i="17"/>
  <c r="P424" i="17"/>
  <c r="AF424" i="17"/>
  <c r="E424" i="17"/>
  <c r="AR424" i="17"/>
  <c r="Z424" i="17"/>
  <c r="AG424" i="17"/>
  <c r="L424" i="17"/>
  <c r="AW424" i="17"/>
  <c r="AL424" i="17"/>
  <c r="AH424" i="17"/>
  <c r="D424" i="17"/>
  <c r="AY424" i="17"/>
  <c r="AD424" i="17"/>
  <c r="AC424" i="17"/>
  <c r="AB424" i="17"/>
  <c r="V424" i="17"/>
  <c r="AN424" i="17"/>
  <c r="X424" i="17"/>
  <c r="R424" i="17"/>
  <c r="F424" i="17"/>
  <c r="I424" i="17"/>
  <c r="W424" i="17"/>
  <c r="AO424" i="17"/>
  <c r="S424" i="17"/>
  <c r="AX424" i="17"/>
  <c r="AT424" i="17"/>
  <c r="AK424" i="17"/>
  <c r="J424" i="17"/>
  <c r="O424" i="17"/>
  <c r="AQ424" i="17"/>
  <c r="H424" i="17"/>
  <c r="AV424" i="17"/>
  <c r="AE424" i="17"/>
  <c r="AJ424" i="17"/>
  <c r="Y424" i="17"/>
  <c r="C426" i="17" l="1"/>
  <c r="F425" i="17"/>
  <c r="AN425" i="17"/>
  <c r="V425" i="17"/>
  <c r="AR425" i="17"/>
  <c r="Q425" i="17"/>
  <c r="AW425" i="17"/>
  <c r="L425" i="17"/>
  <c r="S425" i="17"/>
  <c r="AO425" i="17"/>
  <c r="AK425" i="17"/>
  <c r="AS425" i="17"/>
  <c r="Y425" i="17"/>
  <c r="AV425" i="17"/>
  <c r="T425" i="17"/>
  <c r="K425" i="17"/>
  <c r="J425" i="17"/>
  <c r="AZ425" i="17"/>
  <c r="AY425" i="17"/>
  <c r="AF425" i="17"/>
  <c r="E425" i="17"/>
  <c r="H425" i="17"/>
  <c r="D425" i="17"/>
  <c r="U425" i="17"/>
  <c r="O425" i="17"/>
  <c r="AE425" i="17"/>
  <c r="Z425" i="17"/>
  <c r="AM425" i="17"/>
  <c r="I425" i="17"/>
  <c r="AX425" i="17"/>
  <c r="P425" i="17"/>
  <c r="X425" i="17"/>
  <c r="AP425" i="17"/>
  <c r="AQ425" i="17"/>
  <c r="W425" i="17"/>
  <c r="N425" i="17"/>
  <c r="AD425" i="17"/>
  <c r="AT425" i="17"/>
  <c r="AH425" i="17"/>
  <c r="M425" i="17"/>
  <c r="AJ425" i="17"/>
  <c r="G425" i="17"/>
  <c r="AI425" i="17"/>
  <c r="AU425" i="17"/>
  <c r="AG425" i="17"/>
  <c r="BA425" i="17"/>
  <c r="AB425" i="17"/>
  <c r="R425" i="17"/>
  <c r="AL425" i="17"/>
  <c r="AC425" i="17"/>
  <c r="AA425" i="17"/>
  <c r="C427" i="17" l="1"/>
  <c r="Z426" i="17"/>
  <c r="O426" i="17"/>
  <c r="M426" i="17"/>
  <c r="AF426" i="17"/>
  <c r="T426" i="17"/>
  <c r="H426" i="17"/>
  <c r="AC426" i="17"/>
  <c r="AK426" i="17"/>
  <c r="AU426" i="17"/>
  <c r="AQ426" i="17"/>
  <c r="AX426" i="17"/>
  <c r="AD426" i="17"/>
  <c r="AJ426" i="17"/>
  <c r="K426" i="17"/>
  <c r="L426" i="17"/>
  <c r="AH426" i="17"/>
  <c r="AR426" i="17"/>
  <c r="AS426" i="17"/>
  <c r="P426" i="17"/>
  <c r="AO426" i="17"/>
  <c r="BA426" i="17"/>
  <c r="AA426" i="17"/>
  <c r="AZ426" i="17"/>
  <c r="N426" i="17"/>
  <c r="X426" i="17"/>
  <c r="F426" i="17"/>
  <c r="AN426" i="17"/>
  <c r="S426" i="17"/>
  <c r="AY426" i="17"/>
  <c r="AG426" i="17"/>
  <c r="E426" i="17"/>
  <c r="V426" i="17"/>
  <c r="D426" i="17"/>
  <c r="J426" i="17"/>
  <c r="Q426" i="17"/>
  <c r="AV426" i="17"/>
  <c r="AI426" i="17"/>
  <c r="AP426" i="17"/>
  <c r="U426" i="17"/>
  <c r="R426" i="17"/>
  <c r="W426" i="17"/>
  <c r="AB426" i="17"/>
  <c r="AW426" i="17"/>
  <c r="I426" i="17"/>
  <c r="G426" i="17"/>
  <c r="AM426" i="17"/>
  <c r="AL426" i="17"/>
  <c r="AT426" i="17"/>
  <c r="Y426" i="17"/>
  <c r="AE426" i="17"/>
  <c r="C428" i="17" l="1"/>
  <c r="G427" i="17"/>
  <c r="N427" i="17"/>
  <c r="D427" i="17"/>
  <c r="L427" i="17"/>
  <c r="AG427" i="17"/>
  <c r="AD427" i="17"/>
  <c r="AX427" i="17"/>
  <c r="V427" i="17"/>
  <c r="AA427" i="17"/>
  <c r="T427" i="17"/>
  <c r="O427" i="17"/>
  <c r="I427" i="17"/>
  <c r="AQ427" i="17"/>
  <c r="AS427" i="17"/>
  <c r="AW427" i="17"/>
  <c r="K427" i="17"/>
  <c r="M427" i="17"/>
  <c r="S427" i="17"/>
  <c r="AE427" i="17"/>
  <c r="AO427" i="17"/>
  <c r="R427" i="17"/>
  <c r="J427" i="17"/>
  <c r="AF427" i="17"/>
  <c r="AB427" i="17"/>
  <c r="W427" i="17"/>
  <c r="BA427" i="17"/>
  <c r="AP427" i="17"/>
  <c r="AT427" i="17"/>
  <c r="AH427" i="17"/>
  <c r="P427" i="17"/>
  <c r="Y427" i="17"/>
  <c r="Z427" i="17"/>
  <c r="AI427" i="17"/>
  <c r="H427" i="17"/>
  <c r="AU427" i="17"/>
  <c r="AY427" i="17"/>
  <c r="AZ427" i="17"/>
  <c r="AM427" i="17"/>
  <c r="AL427" i="17"/>
  <c r="AR427" i="17"/>
  <c r="AN427" i="17"/>
  <c r="AJ427" i="17"/>
  <c r="AV427" i="17"/>
  <c r="AK427" i="17"/>
  <c r="AC427" i="17"/>
  <c r="E427" i="17"/>
  <c r="U427" i="17"/>
  <c r="X427" i="17"/>
  <c r="F427" i="17"/>
  <c r="Q427" i="17"/>
  <c r="C429" i="17" l="1"/>
  <c r="H428" i="17"/>
  <c r="AT428" i="17"/>
  <c r="M428" i="17"/>
  <c r="Q428" i="17"/>
  <c r="AM428" i="17"/>
  <c r="E428" i="17"/>
  <c r="P428" i="17"/>
  <c r="V428" i="17"/>
  <c r="AL428" i="17"/>
  <c r="F428" i="17"/>
  <c r="I428" i="17"/>
  <c r="AA428" i="17"/>
  <c r="AP428" i="17"/>
  <c r="AD428" i="17"/>
  <c r="AO428" i="17"/>
  <c r="AC428" i="17"/>
  <c r="S428" i="17"/>
  <c r="AY428" i="17"/>
  <c r="AW428" i="17"/>
  <c r="AR428" i="17"/>
  <c r="T428" i="17"/>
  <c r="Y428" i="17"/>
  <c r="N428" i="17"/>
  <c r="AJ428" i="17"/>
  <c r="AQ428" i="17"/>
  <c r="K428" i="17"/>
  <c r="AI428" i="17"/>
  <c r="G428" i="17"/>
  <c r="AE428" i="17"/>
  <c r="AF428" i="17"/>
  <c r="AX428" i="17"/>
  <c r="BA428" i="17"/>
  <c r="AH428" i="17"/>
  <c r="AZ428" i="17"/>
  <c r="L428" i="17"/>
  <c r="AS428" i="17"/>
  <c r="R428" i="17"/>
  <c r="Z428" i="17"/>
  <c r="U428" i="17"/>
  <c r="W428" i="17"/>
  <c r="AB428" i="17"/>
  <c r="AN428" i="17"/>
  <c r="J428" i="17"/>
  <c r="O428" i="17"/>
  <c r="X428" i="17"/>
  <c r="AV428" i="17"/>
  <c r="AG428" i="17"/>
  <c r="AK428" i="17"/>
  <c r="D428" i="17"/>
  <c r="AU428" i="17"/>
  <c r="C430" i="17" l="1"/>
  <c r="AV429" i="17"/>
  <c r="K429" i="17"/>
  <c r="AW429" i="17"/>
  <c r="AM429" i="17"/>
  <c r="I429" i="17"/>
  <c r="F429" i="17"/>
  <c r="W429" i="17"/>
  <c r="AC429" i="17"/>
  <c r="E429" i="17"/>
  <c r="AN429" i="17"/>
  <c r="AU429" i="17"/>
  <c r="BA429" i="17"/>
  <c r="H429" i="17"/>
  <c r="AH429" i="17"/>
  <c r="Z429" i="17"/>
  <c r="T429" i="17"/>
  <c r="AS429" i="17"/>
  <c r="AO429" i="17"/>
  <c r="Y429" i="17"/>
  <c r="AJ429" i="17"/>
  <c r="AR429" i="17"/>
  <c r="AD429" i="17"/>
  <c r="D429" i="17"/>
  <c r="AY429" i="17"/>
  <c r="AZ429" i="17"/>
  <c r="J429" i="17"/>
  <c r="Q429" i="17"/>
  <c r="X429" i="17"/>
  <c r="P429" i="17"/>
  <c r="AQ429" i="17"/>
  <c r="AB429" i="17"/>
  <c r="AL429" i="17"/>
  <c r="AK429" i="17"/>
  <c r="AX429" i="17"/>
  <c r="AI429" i="17"/>
  <c r="AP429" i="17"/>
  <c r="AT429" i="17"/>
  <c r="O429" i="17"/>
  <c r="N429" i="17"/>
  <c r="AA429" i="17"/>
  <c r="AE429" i="17"/>
  <c r="V429" i="17"/>
  <c r="S429" i="17"/>
  <c r="AF429" i="17"/>
  <c r="L429" i="17"/>
  <c r="U429" i="17"/>
  <c r="M429" i="17"/>
  <c r="R429" i="17"/>
  <c r="G429" i="17"/>
  <c r="AG429" i="17"/>
  <c r="C431" i="17" l="1"/>
  <c r="X430" i="17"/>
  <c r="BA430" i="17"/>
  <c r="F430" i="17"/>
  <c r="O430" i="17"/>
  <c r="H430" i="17"/>
  <c r="AI430" i="17"/>
  <c r="AL430" i="17"/>
  <c r="W430" i="17"/>
  <c r="AY430" i="17"/>
  <c r="Q430" i="17"/>
  <c r="I430" i="17"/>
  <c r="V430" i="17"/>
  <c r="AX430" i="17"/>
  <c r="AT430" i="17"/>
  <c r="AB430" i="17"/>
  <c r="M430" i="17"/>
  <c r="AR430" i="17"/>
  <c r="N430" i="17"/>
  <c r="AQ430" i="17"/>
  <c r="E430" i="17"/>
  <c r="AK430" i="17"/>
  <c r="T430" i="17"/>
  <c r="AE430" i="17"/>
  <c r="L430" i="17"/>
  <c r="S430" i="17"/>
  <c r="AA430" i="17"/>
  <c r="U430" i="17"/>
  <c r="Y430" i="17"/>
  <c r="AO430" i="17"/>
  <c r="K430" i="17"/>
  <c r="AN430" i="17"/>
  <c r="AH430" i="17"/>
  <c r="Z430" i="17"/>
  <c r="D430" i="17"/>
  <c r="AZ430" i="17"/>
  <c r="AD430" i="17"/>
  <c r="AM430" i="17"/>
  <c r="AC430" i="17"/>
  <c r="P430" i="17"/>
  <c r="AF430" i="17"/>
  <c r="AG430" i="17"/>
  <c r="AV430" i="17"/>
  <c r="J430" i="17"/>
  <c r="G430" i="17"/>
  <c r="AW430" i="17"/>
  <c r="AU430" i="17"/>
  <c r="AS430" i="17"/>
  <c r="R430" i="17"/>
  <c r="AJ430" i="17"/>
  <c r="AP430" i="17"/>
  <c r="C432" i="17" l="1"/>
  <c r="AU431" i="17"/>
  <c r="W431" i="17"/>
  <c r="AX431" i="17"/>
  <c r="AR431" i="17"/>
  <c r="I431" i="17"/>
  <c r="K431" i="17"/>
  <c r="E431" i="17"/>
  <c r="S431" i="17"/>
  <c r="X431" i="17"/>
  <c r="AE431" i="17"/>
  <c r="AS431" i="17"/>
  <c r="G431" i="17"/>
  <c r="AZ431" i="17"/>
  <c r="Q431" i="17"/>
  <c r="O431" i="17"/>
  <c r="AP431" i="17"/>
  <c r="N431" i="17"/>
  <c r="F431" i="17"/>
  <c r="AK431" i="17"/>
  <c r="AH431" i="17"/>
  <c r="AY431" i="17"/>
  <c r="AD431" i="17"/>
  <c r="V431" i="17"/>
  <c r="AJ431" i="17"/>
  <c r="AI431" i="17"/>
  <c r="AG431" i="17"/>
  <c r="J431" i="17"/>
  <c r="AC431" i="17"/>
  <c r="M431" i="17"/>
  <c r="AW431" i="17"/>
  <c r="AV431" i="17"/>
  <c r="AM431" i="17"/>
  <c r="AQ431" i="17"/>
  <c r="AF431" i="17"/>
  <c r="D431" i="17"/>
  <c r="T431" i="17"/>
  <c r="Z431" i="17"/>
  <c r="P431" i="17"/>
  <c r="AA431" i="17"/>
  <c r="Y431" i="17"/>
  <c r="AT431" i="17"/>
  <c r="AB431" i="17"/>
  <c r="BA431" i="17"/>
  <c r="R431" i="17"/>
  <c r="AN431" i="17"/>
  <c r="L431" i="17"/>
  <c r="AO431" i="17"/>
  <c r="H431" i="17"/>
  <c r="U431" i="17"/>
  <c r="AL431" i="17"/>
  <c r="C433" i="17" l="1"/>
  <c r="AA432" i="17"/>
  <c r="S432" i="17"/>
  <c r="I432" i="17"/>
  <c r="AE432" i="17"/>
  <c r="AI432" i="17"/>
  <c r="X432" i="17"/>
  <c r="AZ432" i="17"/>
  <c r="AY432" i="17"/>
  <c r="AC432" i="17"/>
  <c r="F432" i="17"/>
  <c r="J432" i="17"/>
  <c r="AH432" i="17"/>
  <c r="AJ432" i="17"/>
  <c r="AW432" i="17"/>
  <c r="L432" i="17"/>
  <c r="W432" i="17"/>
  <c r="AP432" i="17"/>
  <c r="AV432" i="17"/>
  <c r="V432" i="17"/>
  <c r="AB432" i="17"/>
  <c r="N432" i="17"/>
  <c r="AF432" i="17"/>
  <c r="AX432" i="17"/>
  <c r="AR432" i="17"/>
  <c r="H432" i="17"/>
  <c r="T432" i="17"/>
  <c r="E432" i="17"/>
  <c r="Q432" i="17"/>
  <c r="M432" i="17"/>
  <c r="AQ432" i="17"/>
  <c r="AK432" i="17"/>
  <c r="AG432" i="17"/>
  <c r="AT432" i="17"/>
  <c r="Y432" i="17"/>
  <c r="AS432" i="17"/>
  <c r="U432" i="17"/>
  <c r="AN432" i="17"/>
  <c r="BA432" i="17"/>
  <c r="K432" i="17"/>
  <c r="AM432" i="17"/>
  <c r="G432" i="17"/>
  <c r="AU432" i="17"/>
  <c r="Z432" i="17"/>
  <c r="AD432" i="17"/>
  <c r="R432" i="17"/>
  <c r="AL432" i="17"/>
  <c r="D432" i="17"/>
  <c r="AO432" i="17"/>
  <c r="O432" i="17"/>
  <c r="P432" i="17"/>
  <c r="C434" i="17" l="1"/>
  <c r="AV433" i="17"/>
  <c r="AM433" i="17"/>
  <c r="N433" i="17"/>
  <c r="BA433" i="17"/>
  <c r="AR433" i="17"/>
  <c r="F433" i="17"/>
  <c r="AT433" i="17"/>
  <c r="AF433" i="17"/>
  <c r="AH433" i="17"/>
  <c r="D433" i="17"/>
  <c r="AE433" i="17"/>
  <c r="P433" i="17"/>
  <c r="J433" i="17"/>
  <c r="AI433" i="17"/>
  <c r="W433" i="17"/>
  <c r="AU433" i="17"/>
  <c r="E433" i="17"/>
  <c r="AC433" i="17"/>
  <c r="I433" i="17"/>
  <c r="AZ433" i="17"/>
  <c r="X433" i="17"/>
  <c r="AG433" i="17"/>
  <c r="AK433" i="17"/>
  <c r="T433" i="17"/>
  <c r="H433" i="17"/>
  <c r="AD433" i="17"/>
  <c r="AW433" i="17"/>
  <c r="AP433" i="17"/>
  <c r="AB433" i="17"/>
  <c r="M433" i="17"/>
  <c r="AY433" i="17"/>
  <c r="U433" i="17"/>
  <c r="AL433" i="17"/>
  <c r="AS433" i="17"/>
  <c r="S433" i="17"/>
  <c r="K433" i="17"/>
  <c r="R433" i="17"/>
  <c r="G433" i="17"/>
  <c r="AA433" i="17"/>
  <c r="AO433" i="17"/>
  <c r="Z433" i="17"/>
  <c r="Q433" i="17"/>
  <c r="V433" i="17"/>
  <c r="AX433" i="17"/>
  <c r="L433" i="17"/>
  <c r="AJ433" i="17"/>
  <c r="O433" i="17"/>
  <c r="Y433" i="17"/>
  <c r="AQ433" i="17"/>
  <c r="AN433" i="17"/>
  <c r="C435" i="17" l="1"/>
  <c r="AQ434" i="17"/>
  <c r="D434" i="17"/>
  <c r="I434" i="17"/>
  <c r="G434" i="17"/>
  <c r="K434" i="17"/>
  <c r="P434" i="17"/>
  <c r="O434" i="17"/>
  <c r="AR434" i="17"/>
  <c r="AD434" i="17"/>
  <c r="AC434" i="17"/>
  <c r="Z434" i="17"/>
  <c r="T434" i="17"/>
  <c r="V434" i="17"/>
  <c r="AA434" i="17"/>
  <c r="S434" i="17"/>
  <c r="AT434" i="17"/>
  <c r="M434" i="17"/>
  <c r="F434" i="17"/>
  <c r="AN434" i="17"/>
  <c r="AP434" i="17"/>
  <c r="AO434" i="17"/>
  <c r="AJ434" i="17"/>
  <c r="E434" i="17"/>
  <c r="AF434" i="17"/>
  <c r="AB434" i="17"/>
  <c r="BA434" i="17"/>
  <c r="AI434" i="17"/>
  <c r="Y434" i="17"/>
  <c r="AX434" i="17"/>
  <c r="AY434" i="17"/>
  <c r="N434" i="17"/>
  <c r="AM434" i="17"/>
  <c r="R434" i="17"/>
  <c r="AS434" i="17"/>
  <c r="J434" i="17"/>
  <c r="AW434" i="17"/>
  <c r="AL434" i="17"/>
  <c r="H434" i="17"/>
  <c r="Q434" i="17"/>
  <c r="AG434" i="17"/>
  <c r="AH434" i="17"/>
  <c r="AZ434" i="17"/>
  <c r="AU434" i="17"/>
  <c r="L434" i="17"/>
  <c r="X434" i="17"/>
  <c r="AV434" i="17"/>
  <c r="AE434" i="17"/>
  <c r="W434" i="17"/>
  <c r="U434" i="17"/>
  <c r="AK434" i="17"/>
  <c r="C436" i="17" l="1"/>
  <c r="R435" i="17"/>
  <c r="Y435" i="17"/>
  <c r="G435" i="17"/>
  <c r="AR435" i="17"/>
  <c r="V435" i="17"/>
  <c r="AH435" i="17"/>
  <c r="AX435" i="17"/>
  <c r="AE435" i="17"/>
  <c r="E435" i="17"/>
  <c r="AM435" i="17"/>
  <c r="AO435" i="17"/>
  <c r="O435" i="17"/>
  <c r="AT435" i="17"/>
  <c r="Q435" i="17"/>
  <c r="AP435" i="17"/>
  <c r="N435" i="17"/>
  <c r="L435" i="17"/>
  <c r="J435" i="17"/>
  <c r="AN435" i="17"/>
  <c r="H435" i="17"/>
  <c r="AU435" i="17"/>
  <c r="AF435" i="17"/>
  <c r="AK435" i="17"/>
  <c r="Z435" i="17"/>
  <c r="BA435" i="17"/>
  <c r="M435" i="17"/>
  <c r="AA435" i="17"/>
  <c r="AB435" i="17"/>
  <c r="AW435" i="17"/>
  <c r="AS435" i="17"/>
  <c r="AV435" i="17"/>
  <c r="T435" i="17"/>
  <c r="AY435" i="17"/>
  <c r="K435" i="17"/>
  <c r="U435" i="17"/>
  <c r="AD435" i="17"/>
  <c r="W435" i="17"/>
  <c r="S435" i="17"/>
  <c r="X435" i="17"/>
  <c r="AG435" i="17"/>
  <c r="AZ435" i="17"/>
  <c r="AC435" i="17"/>
  <c r="AJ435" i="17"/>
  <c r="F435" i="17"/>
  <c r="P435" i="17"/>
  <c r="AI435" i="17"/>
  <c r="I435" i="17"/>
  <c r="D435" i="17"/>
  <c r="AL435" i="17"/>
  <c r="AQ435" i="17"/>
  <c r="C437" i="17" l="1"/>
  <c r="O436" i="17"/>
  <c r="AI436" i="17"/>
  <c r="U436" i="17"/>
  <c r="AF436" i="17"/>
  <c r="F436" i="17"/>
  <c r="AG436" i="17"/>
  <c r="AN436" i="17"/>
  <c r="D436" i="17"/>
  <c r="V436" i="17"/>
  <c r="AC436" i="17"/>
  <c r="M436" i="17"/>
  <c r="G436" i="17"/>
  <c r="E436" i="17"/>
  <c r="AZ436" i="17"/>
  <c r="H436" i="17"/>
  <c r="AV436" i="17"/>
  <c r="S436" i="17"/>
  <c r="I436" i="17"/>
  <c r="AE436" i="17"/>
  <c r="AD436" i="17"/>
  <c r="AA436" i="17"/>
  <c r="W436" i="17"/>
  <c r="AQ436" i="17"/>
  <c r="AM436" i="17"/>
  <c r="L436" i="17"/>
  <c r="AJ436" i="17"/>
  <c r="N436" i="17"/>
  <c r="AT436" i="17"/>
  <c r="AH436" i="17"/>
  <c r="K436" i="17"/>
  <c r="X436" i="17"/>
  <c r="P436" i="17"/>
  <c r="AL436" i="17"/>
  <c r="BA436" i="17"/>
  <c r="AW436" i="17"/>
  <c r="AU436" i="17"/>
  <c r="AO436" i="17"/>
  <c r="J436" i="17"/>
  <c r="AR436" i="17"/>
  <c r="AS436" i="17"/>
  <c r="Y436" i="17"/>
  <c r="AB436" i="17"/>
  <c r="AP436" i="17"/>
  <c r="AY436" i="17"/>
  <c r="R436" i="17"/>
  <c r="AK436" i="17"/>
  <c r="Z436" i="17"/>
  <c r="T436" i="17"/>
  <c r="Q436" i="17"/>
  <c r="AX436" i="17"/>
  <c r="C438" i="17" l="1"/>
  <c r="M437" i="17"/>
  <c r="W437" i="17"/>
  <c r="D437" i="17"/>
  <c r="I437" i="17"/>
  <c r="AD437" i="17"/>
  <c r="G437" i="17"/>
  <c r="L437" i="17"/>
  <c r="S437" i="17"/>
  <c r="AH437" i="17"/>
  <c r="AW437" i="17"/>
  <c r="AB437" i="17"/>
  <c r="X437" i="17"/>
  <c r="AI437" i="17"/>
  <c r="AP437" i="17"/>
  <c r="J437" i="17"/>
  <c r="R437" i="17"/>
  <c r="Q437" i="17"/>
  <c r="F437" i="17"/>
  <c r="AE437" i="17"/>
  <c r="E437" i="17"/>
  <c r="AJ437" i="17"/>
  <c r="O437" i="17"/>
  <c r="N437" i="17"/>
  <c r="P437" i="17"/>
  <c r="AG437" i="17"/>
  <c r="AQ437" i="17"/>
  <c r="T437" i="17"/>
  <c r="AT437" i="17"/>
  <c r="AA437" i="17"/>
  <c r="K437" i="17"/>
  <c r="AY437" i="17"/>
  <c r="AS437" i="17"/>
  <c r="H437" i="17"/>
  <c r="AR437" i="17"/>
  <c r="BA437" i="17"/>
  <c r="AN437" i="17"/>
  <c r="Y437" i="17"/>
  <c r="AU437" i="17"/>
  <c r="AO437" i="17"/>
  <c r="AV437" i="17"/>
  <c r="U437" i="17"/>
  <c r="AZ437" i="17"/>
  <c r="AM437" i="17"/>
  <c r="AF437" i="17"/>
  <c r="AL437" i="17"/>
  <c r="Z437" i="17"/>
  <c r="AC437" i="17"/>
  <c r="AK437" i="17"/>
  <c r="AX437" i="17"/>
  <c r="V437" i="17"/>
  <c r="C439" i="17" l="1"/>
  <c r="AS438" i="17"/>
  <c r="Q438" i="17"/>
  <c r="AZ438" i="17"/>
  <c r="AE438" i="17"/>
  <c r="AG438" i="17"/>
  <c r="AQ438" i="17"/>
  <c r="U438" i="17"/>
  <c r="R438" i="17"/>
  <c r="D438" i="17"/>
  <c r="Y438" i="17"/>
  <c r="AD438" i="17"/>
  <c r="AI438" i="17"/>
  <c r="BA438" i="17"/>
  <c r="AJ438" i="17"/>
  <c r="F438" i="17"/>
  <c r="W438" i="17"/>
  <c r="AR438" i="17"/>
  <c r="AT438" i="17"/>
  <c r="L438" i="17"/>
  <c r="Z438" i="17"/>
  <c r="AP438" i="17"/>
  <c r="AX438" i="17"/>
  <c r="X438" i="17"/>
  <c r="AO438" i="17"/>
  <c r="AB438" i="17"/>
  <c r="E438" i="17"/>
  <c r="AC438" i="17"/>
  <c r="AW438" i="17"/>
  <c r="AF438" i="17"/>
  <c r="M438" i="17"/>
  <c r="I438" i="17"/>
  <c r="AM438" i="17"/>
  <c r="AL438" i="17"/>
  <c r="AY438" i="17"/>
  <c r="J438" i="17"/>
  <c r="T438" i="17"/>
  <c r="V438" i="17"/>
  <c r="O438" i="17"/>
  <c r="P438" i="17"/>
  <c r="AK438" i="17"/>
  <c r="AV438" i="17"/>
  <c r="H438" i="17"/>
  <c r="AU438" i="17"/>
  <c r="AA438" i="17"/>
  <c r="AN438" i="17"/>
  <c r="S438" i="17"/>
  <c r="AH438" i="17"/>
  <c r="G438" i="17"/>
  <c r="K438" i="17"/>
  <c r="N438" i="17"/>
  <c r="C440" i="17" l="1"/>
  <c r="AQ439" i="17"/>
  <c r="T439" i="17"/>
  <c r="V439" i="17"/>
  <c r="AL439" i="17"/>
  <c r="AV439" i="17"/>
  <c r="N439" i="17"/>
  <c r="Y439" i="17"/>
  <c r="G439" i="17"/>
  <c r="AT439" i="17"/>
  <c r="R439" i="17"/>
  <c r="E439" i="17"/>
  <c r="BA439" i="17"/>
  <c r="AJ439" i="17"/>
  <c r="AS439" i="17"/>
  <c r="AX439" i="17"/>
  <c r="AU439" i="17"/>
  <c r="J439" i="17"/>
  <c r="I439" i="17"/>
  <c r="AZ439" i="17"/>
  <c r="AB439" i="17"/>
  <c r="AM439" i="17"/>
  <c r="X439" i="17"/>
  <c r="AG439" i="17"/>
  <c r="AP439" i="17"/>
  <c r="AN439" i="17"/>
  <c r="M439" i="17"/>
  <c r="AC439" i="17"/>
  <c r="K439" i="17"/>
  <c r="Z439" i="17"/>
  <c r="Q439" i="17"/>
  <c r="AK439" i="17"/>
  <c r="U439" i="17"/>
  <c r="AO439" i="17"/>
  <c r="AD439" i="17"/>
  <c r="AA439" i="17"/>
  <c r="H439" i="17"/>
  <c r="AY439" i="17"/>
  <c r="S439" i="17"/>
  <c r="L439" i="17"/>
  <c r="AW439" i="17"/>
  <c r="AR439" i="17"/>
  <c r="W439" i="17"/>
  <c r="AF439" i="17"/>
  <c r="AI439" i="17"/>
  <c r="AE439" i="17"/>
  <c r="D439" i="17"/>
  <c r="F439" i="17"/>
  <c r="AH439" i="17"/>
  <c r="O439" i="17"/>
  <c r="P439" i="17"/>
  <c r="C441" i="17" l="1"/>
  <c r="AP440" i="17"/>
  <c r="AT440" i="17"/>
  <c r="P440" i="17"/>
  <c r="L440" i="17"/>
  <c r="W440" i="17"/>
  <c r="AB440" i="17"/>
  <c r="AX440" i="17"/>
  <c r="AK440" i="17"/>
  <c r="AV440" i="17"/>
  <c r="AI440" i="17"/>
  <c r="U440" i="17"/>
  <c r="AY440" i="17"/>
  <c r="F440" i="17"/>
  <c r="N440" i="17"/>
  <c r="AH440" i="17"/>
  <c r="O440" i="17"/>
  <c r="BA440" i="17"/>
  <c r="AU440" i="17"/>
  <c r="AR440" i="17"/>
  <c r="AD440" i="17"/>
  <c r="X440" i="17"/>
  <c r="S440" i="17"/>
  <c r="Y440" i="17"/>
  <c r="AG440" i="17"/>
  <c r="R440" i="17"/>
  <c r="AW440" i="17"/>
  <c r="J440" i="17"/>
  <c r="V440" i="17"/>
  <c r="H440" i="17"/>
  <c r="Z440" i="17"/>
  <c r="AC440" i="17"/>
  <c r="AF440" i="17"/>
  <c r="AS440" i="17"/>
  <c r="AQ440" i="17"/>
  <c r="K440" i="17"/>
  <c r="T440" i="17"/>
  <c r="E440" i="17"/>
  <c r="Q440" i="17"/>
  <c r="AZ440" i="17"/>
  <c r="G440" i="17"/>
  <c r="AN440" i="17"/>
  <c r="D440" i="17"/>
  <c r="AJ440" i="17"/>
  <c r="AM440" i="17"/>
  <c r="M440" i="17"/>
  <c r="AA440" i="17"/>
  <c r="AL440" i="17"/>
  <c r="I440" i="17"/>
  <c r="AE440" i="17"/>
  <c r="AO440" i="17"/>
  <c r="C442" i="17" l="1"/>
  <c r="AB441" i="17"/>
  <c r="M441" i="17"/>
  <c r="AE441" i="17"/>
  <c r="AJ441" i="17"/>
  <c r="Q441" i="17"/>
  <c r="AM441" i="17"/>
  <c r="AV441" i="17"/>
  <c r="G441" i="17"/>
  <c r="AX441" i="17"/>
  <c r="AI441" i="17"/>
  <c r="AS441" i="17"/>
  <c r="AU441" i="17"/>
  <c r="AD441" i="17"/>
  <c r="K441" i="17"/>
  <c r="N441" i="17"/>
  <c r="AK441" i="17"/>
  <c r="AZ441" i="17"/>
  <c r="O441" i="17"/>
  <c r="U441" i="17"/>
  <c r="AF441" i="17"/>
  <c r="AY441" i="17"/>
  <c r="AP441" i="17"/>
  <c r="AH441" i="17"/>
  <c r="F441" i="17"/>
  <c r="AG441" i="17"/>
  <c r="Z441" i="17"/>
  <c r="P441" i="17"/>
  <c r="AC441" i="17"/>
  <c r="S441" i="17"/>
  <c r="I441" i="17"/>
  <c r="R441" i="17"/>
  <c r="AO441" i="17"/>
  <c r="AN441" i="17"/>
  <c r="AL441" i="17"/>
  <c r="D441" i="17"/>
  <c r="J441" i="17"/>
  <c r="AQ441" i="17"/>
  <c r="BA441" i="17"/>
  <c r="AT441" i="17"/>
  <c r="T441" i="17"/>
  <c r="AA441" i="17"/>
  <c r="W441" i="17"/>
  <c r="L441" i="17"/>
  <c r="X441" i="17"/>
  <c r="Y441" i="17"/>
  <c r="E441" i="17"/>
  <c r="AW441" i="17"/>
  <c r="V441" i="17"/>
  <c r="H441" i="17"/>
  <c r="AR441" i="17"/>
  <c r="C443" i="17" l="1"/>
  <c r="P442" i="17"/>
  <c r="E442" i="17"/>
  <c r="AI442" i="17"/>
  <c r="F442" i="17"/>
  <c r="AP442" i="17"/>
  <c r="X442" i="17"/>
  <c r="AZ442" i="17"/>
  <c r="AB442" i="17"/>
  <c r="H442" i="17"/>
  <c r="Y442" i="17"/>
  <c r="AO442" i="17"/>
  <c r="AS442" i="17"/>
  <c r="U442" i="17"/>
  <c r="AC442" i="17"/>
  <c r="AH442" i="17"/>
  <c r="K442" i="17"/>
  <c r="I442" i="17"/>
  <c r="AU442" i="17"/>
  <c r="L442" i="17"/>
  <c r="AA442" i="17"/>
  <c r="AF442" i="17"/>
  <c r="Q442" i="17"/>
  <c r="M442" i="17"/>
  <c r="AR442" i="17"/>
  <c r="AV442" i="17"/>
  <c r="AJ442" i="17"/>
  <c r="AE442" i="17"/>
  <c r="AK442" i="17"/>
  <c r="J442" i="17"/>
  <c r="W442" i="17"/>
  <c r="Z442" i="17"/>
  <c r="AQ442" i="17"/>
  <c r="AX442" i="17"/>
  <c r="T442" i="17"/>
  <c r="G442" i="17"/>
  <c r="AY442" i="17"/>
  <c r="O442" i="17"/>
  <c r="R442" i="17"/>
  <c r="V442" i="17"/>
  <c r="AM442" i="17"/>
  <c r="AD442" i="17"/>
  <c r="AW442" i="17"/>
  <c r="BA442" i="17"/>
  <c r="AT442" i="17"/>
  <c r="S442" i="17"/>
  <c r="AG442" i="17"/>
  <c r="D442" i="17"/>
  <c r="AN442" i="17"/>
  <c r="N442" i="17"/>
  <c r="AL442" i="17"/>
  <c r="C444" i="17" l="1"/>
  <c r="AZ443" i="17"/>
  <c r="AO443" i="17"/>
  <c r="AM443" i="17"/>
  <c r="Z443" i="17"/>
  <c r="AA443" i="17"/>
  <c r="AC443" i="17"/>
  <c r="AV443" i="17"/>
  <c r="AL443" i="17"/>
  <c r="AB443" i="17"/>
  <c r="X443" i="17"/>
  <c r="M443" i="17"/>
  <c r="K443" i="17"/>
  <c r="N443" i="17"/>
  <c r="H443" i="17"/>
  <c r="T443" i="17"/>
  <c r="Q443" i="17"/>
  <c r="AQ443" i="17"/>
  <c r="AR443" i="17"/>
  <c r="D443" i="17"/>
  <c r="U443" i="17"/>
  <c r="O443" i="17"/>
  <c r="AT443" i="17"/>
  <c r="AD443" i="17"/>
  <c r="AK443" i="17"/>
  <c r="Y443" i="17"/>
  <c r="F443" i="17"/>
  <c r="AG443" i="17"/>
  <c r="L443" i="17"/>
  <c r="AH443" i="17"/>
  <c r="AU443" i="17"/>
  <c r="P443" i="17"/>
  <c r="R443" i="17"/>
  <c r="I443" i="17"/>
  <c r="AW443" i="17"/>
  <c r="S443" i="17"/>
  <c r="AX443" i="17"/>
  <c r="AP443" i="17"/>
  <c r="BA443" i="17"/>
  <c r="AY443" i="17"/>
  <c r="AN443" i="17"/>
  <c r="J443" i="17"/>
  <c r="AE443" i="17"/>
  <c r="E443" i="17"/>
  <c r="V443" i="17"/>
  <c r="W443" i="17"/>
  <c r="AI443" i="17"/>
  <c r="AS443" i="17"/>
  <c r="AJ443" i="17"/>
  <c r="G443" i="17"/>
  <c r="AF443" i="17"/>
  <c r="C445" i="17" l="1"/>
  <c r="AR444" i="17"/>
  <c r="AN444" i="17"/>
  <c r="AD444" i="17"/>
  <c r="Z444" i="17"/>
  <c r="P444" i="17"/>
  <c r="AX444" i="17"/>
  <c r="E444" i="17"/>
  <c r="AE444" i="17"/>
  <c r="O444" i="17"/>
  <c r="AH444" i="17"/>
  <c r="AP444" i="17"/>
  <c r="AF444" i="17"/>
  <c r="AM444" i="17"/>
  <c r="W444" i="17"/>
  <c r="AJ444" i="17"/>
  <c r="I444" i="17"/>
  <c r="N444" i="17"/>
  <c r="BA444" i="17"/>
  <c r="D444" i="17"/>
  <c r="AL444" i="17"/>
  <c r="AG444" i="17"/>
  <c r="AW444" i="17"/>
  <c r="AI444" i="17"/>
  <c r="V444" i="17"/>
  <c r="AS444" i="17"/>
  <c r="AU444" i="17"/>
  <c r="K444" i="17"/>
  <c r="AO444" i="17"/>
  <c r="T444" i="17"/>
  <c r="AQ444" i="17"/>
  <c r="J444" i="17"/>
  <c r="F444" i="17"/>
  <c r="AY444" i="17"/>
  <c r="M444" i="17"/>
  <c r="S444" i="17"/>
  <c r="X444" i="17"/>
  <c r="AT444" i="17"/>
  <c r="U444" i="17"/>
  <c r="AC444" i="17"/>
  <c r="AV444" i="17"/>
  <c r="R444" i="17"/>
  <c r="AB444" i="17"/>
  <c r="Q444" i="17"/>
  <c r="AK444" i="17"/>
  <c r="AA444" i="17"/>
  <c r="AZ444" i="17"/>
  <c r="Y444" i="17"/>
  <c r="L444" i="17"/>
  <c r="H444" i="17"/>
  <c r="G444" i="17"/>
  <c r="C446" i="17" l="1"/>
  <c r="AO445" i="17"/>
  <c r="D445" i="17"/>
  <c r="AD445" i="17"/>
  <c r="AG445" i="17"/>
  <c r="R445" i="17"/>
  <c r="M445" i="17"/>
  <c r="E445" i="17"/>
  <c r="AJ445" i="17"/>
  <c r="AR445" i="17"/>
  <c r="K445" i="17"/>
  <c r="AE445" i="17"/>
  <c r="AY445" i="17"/>
  <c r="AS445" i="17"/>
  <c r="AA445" i="17"/>
  <c r="AU445" i="17"/>
  <c r="Y445" i="17"/>
  <c r="AM445" i="17"/>
  <c r="T445" i="17"/>
  <c r="AW445" i="17"/>
  <c r="AI445" i="17"/>
  <c r="AV445" i="17"/>
  <c r="AK445" i="17"/>
  <c r="AC445" i="17"/>
  <c r="N445" i="17"/>
  <c r="X445" i="17"/>
  <c r="W445" i="17"/>
  <c r="Q445" i="17"/>
  <c r="H445" i="17"/>
  <c r="AN445" i="17"/>
  <c r="L445" i="17"/>
  <c r="AX445" i="17"/>
  <c r="Z445" i="17"/>
  <c r="U445" i="17"/>
  <c r="F445" i="17"/>
  <c r="J445" i="17"/>
  <c r="AH445" i="17"/>
  <c r="BA445" i="17"/>
  <c r="O445" i="17"/>
  <c r="AQ445" i="17"/>
  <c r="S445" i="17"/>
  <c r="AL445" i="17"/>
  <c r="G445" i="17"/>
  <c r="V445" i="17"/>
  <c r="AT445" i="17"/>
  <c r="AB445" i="17"/>
  <c r="AF445" i="17"/>
  <c r="P445" i="17"/>
  <c r="AZ445" i="17"/>
  <c r="I445" i="17"/>
  <c r="AP445" i="17"/>
  <c r="C447" i="17" l="1"/>
  <c r="AO446" i="17"/>
  <c r="AU446" i="17"/>
  <c r="U446" i="17"/>
  <c r="E446" i="17"/>
  <c r="AW446" i="17"/>
  <c r="S446" i="17"/>
  <c r="O446" i="17"/>
  <c r="I446" i="17"/>
  <c r="Z446" i="17"/>
  <c r="AS446" i="17"/>
  <c r="X446" i="17"/>
  <c r="AC446" i="17"/>
  <c r="AB446" i="17"/>
  <c r="R446" i="17"/>
  <c r="T446" i="17"/>
  <c r="AV446" i="17"/>
  <c r="AL446" i="17"/>
  <c r="AP446" i="17"/>
  <c r="AZ446" i="17"/>
  <c r="M446" i="17"/>
  <c r="AH446" i="17"/>
  <c r="AT446" i="17"/>
  <c r="V446" i="17"/>
  <c r="AR446" i="17"/>
  <c r="F446" i="17"/>
  <c r="J446" i="17"/>
  <c r="AJ446" i="17"/>
  <c r="Y446" i="17"/>
  <c r="P446" i="17"/>
  <c r="H446" i="17"/>
  <c r="AE446" i="17"/>
  <c r="K446" i="17"/>
  <c r="AF446" i="17"/>
  <c r="AN446" i="17"/>
  <c r="Q446" i="17"/>
  <c r="N446" i="17"/>
  <c r="AM446" i="17"/>
  <c r="G446" i="17"/>
  <c r="AG446" i="17"/>
  <c r="D446" i="17"/>
  <c r="W446" i="17"/>
  <c r="AA446" i="17"/>
  <c r="BA446" i="17"/>
  <c r="AY446" i="17"/>
  <c r="AQ446" i="17"/>
  <c r="AX446" i="17"/>
  <c r="AK446" i="17"/>
  <c r="AD446" i="17"/>
  <c r="AI446" i="17"/>
  <c r="L446" i="17"/>
  <c r="C448" i="17" l="1"/>
  <c r="AH447" i="17"/>
  <c r="AP447" i="17"/>
  <c r="T447" i="17"/>
  <c r="O447" i="17"/>
  <c r="AW447" i="17"/>
  <c r="AT447" i="17"/>
  <c r="AC447" i="17"/>
  <c r="AL447" i="17"/>
  <c r="AM447" i="17"/>
  <c r="AA447" i="17"/>
  <c r="W447" i="17"/>
  <c r="AZ447" i="17"/>
  <c r="AX447" i="17"/>
  <c r="BA447" i="17"/>
  <c r="J447" i="17"/>
  <c r="AS447" i="17"/>
  <c r="AN447" i="17"/>
  <c r="S447" i="17"/>
  <c r="AG447" i="17"/>
  <c r="D447" i="17"/>
  <c r="F447" i="17"/>
  <c r="P447" i="17"/>
  <c r="R447" i="17"/>
  <c r="V447" i="17"/>
  <c r="I447" i="17"/>
  <c r="AK447" i="17"/>
  <c r="AY447" i="17"/>
  <c r="AE447" i="17"/>
  <c r="AI447" i="17"/>
  <c r="AO447" i="17"/>
  <c r="N447" i="17"/>
  <c r="Y447" i="17"/>
  <c r="K447" i="17"/>
  <c r="AF447" i="17"/>
  <c r="U447" i="17"/>
  <c r="H447" i="17"/>
  <c r="E447" i="17"/>
  <c r="AB447" i="17"/>
  <c r="X447" i="17"/>
  <c r="M447" i="17"/>
  <c r="AD447" i="17"/>
  <c r="AR447" i="17"/>
  <c r="L447" i="17"/>
  <c r="Q447" i="17"/>
  <c r="G447" i="17"/>
  <c r="AU447" i="17"/>
  <c r="AQ447" i="17"/>
  <c r="AJ447" i="17"/>
  <c r="AV447" i="17"/>
  <c r="Z447" i="17"/>
  <c r="C449" i="17" l="1"/>
  <c r="AK448" i="17"/>
  <c r="G448" i="17"/>
  <c r="U448" i="17"/>
  <c r="AT448" i="17"/>
  <c r="AN448" i="17"/>
  <c r="F448" i="17"/>
  <c r="N448" i="17"/>
  <c r="AX448" i="17"/>
  <c r="AP448" i="17"/>
  <c r="AA448" i="17"/>
  <c r="O448" i="17"/>
  <c r="P448" i="17"/>
  <c r="H448" i="17"/>
  <c r="AO448" i="17"/>
  <c r="AU448" i="17"/>
  <c r="I448" i="17"/>
  <c r="Y448" i="17"/>
  <c r="Z448" i="17"/>
  <c r="AR448" i="17"/>
  <c r="AC448" i="17"/>
  <c r="AH448" i="17"/>
  <c r="M448" i="17"/>
  <c r="V448" i="17"/>
  <c r="AM448" i="17"/>
  <c r="R448" i="17"/>
  <c r="AJ448" i="17"/>
  <c r="AQ448" i="17"/>
  <c r="AS448" i="17"/>
  <c r="AE448" i="17"/>
  <c r="Q448" i="17"/>
  <c r="S448" i="17"/>
  <c r="AG448" i="17"/>
  <c r="T448" i="17"/>
  <c r="AI448" i="17"/>
  <c r="AW448" i="17"/>
  <c r="AV448" i="17"/>
  <c r="J448" i="17"/>
  <c r="AB448" i="17"/>
  <c r="X448" i="17"/>
  <c r="K448" i="17"/>
  <c r="AF448" i="17"/>
  <c r="W448" i="17"/>
  <c r="AL448" i="17"/>
  <c r="L448" i="17"/>
  <c r="AY448" i="17"/>
  <c r="D448" i="17"/>
  <c r="AD448" i="17"/>
  <c r="E448" i="17"/>
  <c r="AZ448" i="17"/>
  <c r="BA448" i="17"/>
  <c r="C450" i="17" l="1"/>
  <c r="AE449" i="17"/>
  <c r="AC449" i="17"/>
  <c r="AF449" i="17"/>
  <c r="AX449" i="17"/>
  <c r="AV449" i="17"/>
  <c r="BA449" i="17"/>
  <c r="H449" i="17"/>
  <c r="Q449" i="17"/>
  <c r="F449" i="17"/>
  <c r="AD449" i="17"/>
  <c r="AT449" i="17"/>
  <c r="AW449" i="17"/>
  <c r="AU449" i="17"/>
  <c r="AA449" i="17"/>
  <c r="J449" i="17"/>
  <c r="K449" i="17"/>
  <c r="AR449" i="17"/>
  <c r="T449" i="17"/>
  <c r="AK449" i="17"/>
  <c r="E449" i="17"/>
  <c r="P449" i="17"/>
  <c r="U449" i="17"/>
  <c r="V449" i="17"/>
  <c r="S449" i="17"/>
  <c r="AY449" i="17"/>
  <c r="AH449" i="17"/>
  <c r="O449" i="17"/>
  <c r="AG449" i="17"/>
  <c r="L449" i="17"/>
  <c r="AM449" i="17"/>
  <c r="AN449" i="17"/>
  <c r="AJ449" i="17"/>
  <c r="AQ449" i="17"/>
  <c r="G449" i="17"/>
  <c r="AL449" i="17"/>
  <c r="AO449" i="17"/>
  <c r="Z449" i="17"/>
  <c r="M449" i="17"/>
  <c r="N449" i="17"/>
  <c r="D449" i="17"/>
  <c r="W449" i="17"/>
  <c r="I449" i="17"/>
  <c r="AB449" i="17"/>
  <c r="AS449" i="17"/>
  <c r="AI449" i="17"/>
  <c r="Y449" i="17"/>
  <c r="AZ449" i="17"/>
  <c r="X449" i="17"/>
  <c r="R449" i="17"/>
  <c r="AP449" i="17"/>
  <c r="C451" i="17" l="1"/>
  <c r="AG450" i="17"/>
  <c r="F450" i="17"/>
  <c r="AP450" i="17"/>
  <c r="K450" i="17"/>
  <c r="G450" i="17"/>
  <c r="AS450" i="17"/>
  <c r="AJ450" i="17"/>
  <c r="U450" i="17"/>
  <c r="X450" i="17"/>
  <c r="AY450" i="17"/>
  <c r="AU450" i="17"/>
  <c r="O450" i="17"/>
  <c r="AV450" i="17"/>
  <c r="Y450" i="17"/>
  <c r="AK450" i="17"/>
  <c r="J450" i="17"/>
  <c r="BA450" i="17"/>
  <c r="AB450" i="17"/>
  <c r="AF450" i="17"/>
  <c r="L450" i="17"/>
  <c r="AD450" i="17"/>
  <c r="AH450" i="17"/>
  <c r="M450" i="17"/>
  <c r="AE450" i="17"/>
  <c r="AL450" i="17"/>
  <c r="Q450" i="17"/>
  <c r="AZ450" i="17"/>
  <c r="AW450" i="17"/>
  <c r="H450" i="17"/>
  <c r="P450" i="17"/>
  <c r="AT450" i="17"/>
  <c r="V450" i="17"/>
  <c r="T450" i="17"/>
  <c r="N450" i="17"/>
  <c r="W450" i="17"/>
  <c r="AX450" i="17"/>
  <c r="I450" i="17"/>
  <c r="S450" i="17"/>
  <c r="AM450" i="17"/>
  <c r="AA450" i="17"/>
  <c r="AI450" i="17"/>
  <c r="D450" i="17"/>
  <c r="R450" i="17"/>
  <c r="E450" i="17"/>
  <c r="AO450" i="17"/>
  <c r="AN450" i="17"/>
  <c r="AR450" i="17"/>
  <c r="Z450" i="17"/>
  <c r="AQ450" i="17"/>
  <c r="AC450" i="17"/>
  <c r="C452" i="17" l="1"/>
  <c r="W451" i="17"/>
  <c r="AN451" i="17"/>
  <c r="AK451" i="17"/>
  <c r="L451" i="17"/>
  <c r="J451" i="17"/>
  <c r="X451" i="17"/>
  <c r="AO451" i="17"/>
  <c r="AZ451" i="17"/>
  <c r="K451" i="17"/>
  <c r="AR451" i="17"/>
  <c r="AE451" i="17"/>
  <c r="D451" i="17"/>
  <c r="Y451" i="17"/>
  <c r="Z451" i="17"/>
  <c r="O451" i="17"/>
  <c r="AH451" i="17"/>
  <c r="R451" i="17"/>
  <c r="AG451" i="17"/>
  <c r="AX451" i="17"/>
  <c r="AL451" i="17"/>
  <c r="H451" i="17"/>
  <c r="AU451" i="17"/>
  <c r="AA451" i="17"/>
  <c r="AC451" i="17"/>
  <c r="S451" i="17"/>
  <c r="AQ451" i="17"/>
  <c r="E451" i="17"/>
  <c r="N451" i="17"/>
  <c r="AD451" i="17"/>
  <c r="AF451" i="17"/>
  <c r="AP451" i="17"/>
  <c r="AT451" i="17"/>
  <c r="V451" i="17"/>
  <c r="Q451" i="17"/>
  <c r="BA451" i="17"/>
  <c r="M451" i="17"/>
  <c r="G451" i="17"/>
  <c r="AW451" i="17"/>
  <c r="AJ451" i="17"/>
  <c r="AY451" i="17"/>
  <c r="AB451" i="17"/>
  <c r="P451" i="17"/>
  <c r="AV451" i="17"/>
  <c r="F451" i="17"/>
  <c r="AS451" i="17"/>
  <c r="I451" i="17"/>
  <c r="U451" i="17"/>
  <c r="T451" i="17"/>
  <c r="AI451" i="17"/>
  <c r="AM451" i="17"/>
  <c r="C453" i="17" l="1"/>
  <c r="I452" i="17"/>
  <c r="H452" i="17"/>
  <c r="AM452" i="17"/>
  <c r="AI452" i="17"/>
  <c r="AN452" i="17"/>
  <c r="D452" i="17"/>
  <c r="AL452" i="17"/>
  <c r="AF452" i="17"/>
  <c r="AD452" i="17"/>
  <c r="T452" i="17"/>
  <c r="P452" i="17"/>
  <c r="AS452" i="17"/>
  <c r="Y452" i="17"/>
  <c r="O452" i="17"/>
  <c r="AW452" i="17"/>
  <c r="AA452" i="17"/>
  <c r="G452" i="17"/>
  <c r="AH452" i="17"/>
  <c r="AR452" i="17"/>
  <c r="E452" i="17"/>
  <c r="AU452" i="17"/>
  <c r="J452" i="17"/>
  <c r="AB452" i="17"/>
  <c r="L452" i="17"/>
  <c r="N452" i="17"/>
  <c r="K452" i="17"/>
  <c r="AG452" i="17"/>
  <c r="AV452" i="17"/>
  <c r="AZ452" i="17"/>
  <c r="Z452" i="17"/>
  <c r="AQ452" i="17"/>
  <c r="F452" i="17"/>
  <c r="V452" i="17"/>
  <c r="AP452" i="17"/>
  <c r="U452" i="17"/>
  <c r="AJ452" i="17"/>
  <c r="S452" i="17"/>
  <c r="X452" i="17"/>
  <c r="AO452" i="17"/>
  <c r="AC452" i="17"/>
  <c r="AX452" i="17"/>
  <c r="M452" i="17"/>
  <c r="W452" i="17"/>
  <c r="Q452" i="17"/>
  <c r="AY452" i="17"/>
  <c r="AE452" i="17"/>
  <c r="AK452" i="17"/>
  <c r="R452" i="17"/>
  <c r="BA452" i="17"/>
  <c r="AT452" i="17"/>
  <c r="C454" i="17" l="1"/>
  <c r="T453" i="17"/>
  <c r="AP453" i="17"/>
  <c r="V453" i="17"/>
  <c r="AS453" i="17"/>
  <c r="AR453" i="17"/>
  <c r="AW453" i="17"/>
  <c r="AU453" i="17"/>
  <c r="AO453" i="17"/>
  <c r="N453" i="17"/>
  <c r="AT453" i="17"/>
  <c r="AY453" i="17"/>
  <c r="AM453" i="17"/>
  <c r="G453" i="17"/>
  <c r="D453" i="17"/>
  <c r="AF453" i="17"/>
  <c r="AD453" i="17"/>
  <c r="Y453" i="17"/>
  <c r="AI453" i="17"/>
  <c r="H453" i="17"/>
  <c r="AL453" i="17"/>
  <c r="L453" i="17"/>
  <c r="P453" i="17"/>
  <c r="S453" i="17"/>
  <c r="Z453" i="17"/>
  <c r="BA453" i="17"/>
  <c r="AG453" i="17"/>
  <c r="U453" i="17"/>
  <c r="R453" i="17"/>
  <c r="AV453" i="17"/>
  <c r="AB453" i="17"/>
  <c r="AX453" i="17"/>
  <c r="X453" i="17"/>
  <c r="AN453" i="17"/>
  <c r="AQ453" i="17"/>
  <c r="AE453" i="17"/>
  <c r="AC453" i="17"/>
  <c r="AK453" i="17"/>
  <c r="J453" i="17"/>
  <c r="AA453" i="17"/>
  <c r="O453" i="17"/>
  <c r="E453" i="17"/>
  <c r="AJ453" i="17"/>
  <c r="F453" i="17"/>
  <c r="W453" i="17"/>
  <c r="M453" i="17"/>
  <c r="K453" i="17"/>
  <c r="I453" i="17"/>
  <c r="Q453" i="17"/>
  <c r="AZ453" i="17"/>
  <c r="AH453" i="17"/>
  <c r="C455" i="17" l="1"/>
  <c r="AX454" i="17"/>
  <c r="T454" i="17"/>
  <c r="AS454" i="17"/>
  <c r="AW454" i="17"/>
  <c r="AF454" i="17"/>
  <c r="H454" i="17"/>
  <c r="BA454" i="17"/>
  <c r="AK454" i="17"/>
  <c r="Y454" i="17"/>
  <c r="I454" i="17"/>
  <c r="AZ454" i="17"/>
  <c r="V454" i="17"/>
  <c r="AD454" i="17"/>
  <c r="Z454" i="17"/>
  <c r="AR454" i="17"/>
  <c r="AO454" i="17"/>
  <c r="AY454" i="17"/>
  <c r="E454" i="17"/>
  <c r="AV454" i="17"/>
  <c r="AJ454" i="17"/>
  <c r="S454" i="17"/>
  <c r="AP454" i="17"/>
  <c r="P454" i="17"/>
  <c r="M454" i="17"/>
  <c r="U454" i="17"/>
  <c r="AN454" i="17"/>
  <c r="N454" i="17"/>
  <c r="AQ454" i="17"/>
  <c r="AM454" i="17"/>
  <c r="O454" i="17"/>
  <c r="K454" i="17"/>
  <c r="X454" i="17"/>
  <c r="AI454" i="17"/>
  <c r="AC454" i="17"/>
  <c r="G454" i="17"/>
  <c r="J454" i="17"/>
  <c r="AB454" i="17"/>
  <c r="F454" i="17"/>
  <c r="AH454" i="17"/>
  <c r="AE454" i="17"/>
  <c r="L454" i="17"/>
  <c r="AU454" i="17"/>
  <c r="D454" i="17"/>
  <c r="AG454" i="17"/>
  <c r="AT454" i="17"/>
  <c r="AL454" i="17"/>
  <c r="W454" i="17"/>
  <c r="AA454" i="17"/>
  <c r="Q454" i="17"/>
  <c r="R454" i="17"/>
  <c r="C456" i="17" l="1"/>
  <c r="AR455" i="17"/>
  <c r="AB455" i="17"/>
  <c r="J455" i="17"/>
  <c r="Z455" i="17"/>
  <c r="X455" i="17"/>
  <c r="BA455" i="17"/>
  <c r="AW455" i="17"/>
  <c r="AQ455" i="17"/>
  <c r="AN455" i="17"/>
  <c r="L455" i="17"/>
  <c r="V455" i="17"/>
  <c r="AI455" i="17"/>
  <c r="U455" i="17"/>
  <c r="R455" i="17"/>
  <c r="F455" i="17"/>
  <c r="H455" i="17"/>
  <c r="AL455" i="17"/>
  <c r="I455" i="17"/>
  <c r="AG455" i="17"/>
  <c r="N455" i="17"/>
  <c r="AP455" i="17"/>
  <c r="Y455" i="17"/>
  <c r="AE455" i="17"/>
  <c r="AV455" i="17"/>
  <c r="AH455" i="17"/>
  <c r="AC455" i="17"/>
  <c r="K455" i="17"/>
  <c r="S455" i="17"/>
  <c r="AX455" i="17"/>
  <c r="O455" i="17"/>
  <c r="W455" i="17"/>
  <c r="AJ455" i="17"/>
  <c r="AZ455" i="17"/>
  <c r="AT455" i="17"/>
  <c r="AS455" i="17"/>
  <c r="AO455" i="17"/>
  <c r="M455" i="17"/>
  <c r="AM455" i="17"/>
  <c r="AY455" i="17"/>
  <c r="AD455" i="17"/>
  <c r="AA455" i="17"/>
  <c r="AK455" i="17"/>
  <c r="G455" i="17"/>
  <c r="AF455" i="17"/>
  <c r="Q455" i="17"/>
  <c r="D455" i="17"/>
  <c r="E455" i="17"/>
  <c r="AU455" i="17"/>
  <c r="P455" i="17"/>
  <c r="T455" i="17"/>
  <c r="C457" i="17" l="1"/>
  <c r="K456" i="17"/>
  <c r="AF456" i="17"/>
  <c r="BA456" i="17"/>
  <c r="L456" i="17"/>
  <c r="V456" i="17"/>
  <c r="AV456" i="17"/>
  <c r="AR456" i="17"/>
  <c r="AE456" i="17"/>
  <c r="AX456" i="17"/>
  <c r="G456" i="17"/>
  <c r="Y456" i="17"/>
  <c r="M456" i="17"/>
  <c r="AT456" i="17"/>
  <c r="AN456" i="17"/>
  <c r="D456" i="17"/>
  <c r="J456" i="17"/>
  <c r="E456" i="17"/>
  <c r="AL456" i="17"/>
  <c r="I456" i="17"/>
  <c r="AM456" i="17"/>
  <c r="AD456" i="17"/>
  <c r="W456" i="17"/>
  <c r="U456" i="17"/>
  <c r="Q456" i="17"/>
  <c r="AG456" i="17"/>
  <c r="N456" i="17"/>
  <c r="AC456" i="17"/>
  <c r="Z456" i="17"/>
  <c r="R456" i="17"/>
  <c r="AI456" i="17"/>
  <c r="AQ456" i="17"/>
  <c r="H456" i="17"/>
  <c r="AS456" i="17"/>
  <c r="T456" i="17"/>
  <c r="AO456" i="17"/>
  <c r="AK456" i="17"/>
  <c r="S456" i="17"/>
  <c r="AA456" i="17"/>
  <c r="AU456" i="17"/>
  <c r="F456" i="17"/>
  <c r="AJ456" i="17"/>
  <c r="AP456" i="17"/>
  <c r="AY456" i="17"/>
  <c r="AH456" i="17"/>
  <c r="X456" i="17"/>
  <c r="AW456" i="17"/>
  <c r="O456" i="17"/>
  <c r="AZ456" i="17"/>
  <c r="AB456" i="17"/>
  <c r="P456" i="17"/>
  <c r="C458" i="17" l="1"/>
  <c r="AD457" i="17"/>
  <c r="K457" i="17"/>
  <c r="M457" i="17"/>
  <c r="AU457" i="17"/>
  <c r="AK457" i="17"/>
  <c r="AL457" i="17"/>
  <c r="X457" i="17"/>
  <c r="Q457" i="17"/>
  <c r="AY457" i="17"/>
  <c r="V457" i="17"/>
  <c r="AW457" i="17"/>
  <c r="AR457" i="17"/>
  <c r="AN457" i="17"/>
  <c r="AX457" i="17"/>
  <c r="AV457" i="17"/>
  <c r="O457" i="17"/>
  <c r="Y457" i="17"/>
  <c r="H457" i="17"/>
  <c r="AO457" i="17"/>
  <c r="AQ457" i="17"/>
  <c r="AZ457" i="17"/>
  <c r="AE457" i="17"/>
  <c r="AJ457" i="17"/>
  <c r="AF457" i="17"/>
  <c r="AH457" i="17"/>
  <c r="G457" i="17"/>
  <c r="AA457" i="17"/>
  <c r="P457" i="17"/>
  <c r="N457" i="17"/>
  <c r="AG457" i="17"/>
  <c r="AM457" i="17"/>
  <c r="Z457" i="17"/>
  <c r="BA457" i="17"/>
  <c r="J457" i="17"/>
  <c r="AT457" i="17"/>
  <c r="T457" i="17"/>
  <c r="AC457" i="17"/>
  <c r="AS457" i="17"/>
  <c r="AI457" i="17"/>
  <c r="W457" i="17"/>
  <c r="D457" i="17"/>
  <c r="S457" i="17"/>
  <c r="F457" i="17"/>
  <c r="AB457" i="17"/>
  <c r="U457" i="17"/>
  <c r="L457" i="17"/>
  <c r="E457" i="17"/>
  <c r="I457" i="17"/>
  <c r="AP457" i="17"/>
  <c r="R457" i="17"/>
  <c r="C459" i="17" l="1"/>
  <c r="R458" i="17"/>
  <c r="O458" i="17"/>
  <c r="AC458" i="17"/>
  <c r="T458" i="17"/>
  <c r="AU458" i="17"/>
  <c r="F458" i="17"/>
  <c r="AE458" i="17"/>
  <c r="U458" i="17"/>
  <c r="AV458" i="17"/>
  <c r="I458" i="17"/>
  <c r="AZ458" i="17"/>
  <c r="AY458" i="17"/>
  <c r="AO458" i="17"/>
  <c r="AG458" i="17"/>
  <c r="AI458" i="17"/>
  <c r="AX458" i="17"/>
  <c r="AQ458" i="17"/>
  <c r="BA458" i="17"/>
  <c r="D458" i="17"/>
  <c r="S458" i="17"/>
  <c r="L458" i="17"/>
  <c r="P458" i="17"/>
  <c r="AA458" i="17"/>
  <c r="G458" i="17"/>
  <c r="AK458" i="17"/>
  <c r="AW458" i="17"/>
  <c r="K458" i="17"/>
  <c r="AT458" i="17"/>
  <c r="J458" i="17"/>
  <c r="AD458" i="17"/>
  <c r="AP458" i="17"/>
  <c r="H458" i="17"/>
  <c r="Q458" i="17"/>
  <c r="AF458" i="17"/>
  <c r="AL458" i="17"/>
  <c r="N458" i="17"/>
  <c r="Z458" i="17"/>
  <c r="AR458" i="17"/>
  <c r="Y458" i="17"/>
  <c r="AN458" i="17"/>
  <c r="AJ458" i="17"/>
  <c r="W458" i="17"/>
  <c r="X458" i="17"/>
  <c r="E458" i="17"/>
  <c r="AH458" i="17"/>
  <c r="M458" i="17"/>
  <c r="AB458" i="17"/>
  <c r="AM458" i="17"/>
  <c r="V458" i="17"/>
  <c r="AS458" i="17"/>
  <c r="C460" i="17" l="1"/>
  <c r="AY459" i="17"/>
  <c r="AE459" i="17"/>
  <c r="AG459" i="17"/>
  <c r="AT459" i="17"/>
  <c r="H459" i="17"/>
  <c r="D459" i="17"/>
  <c r="R459" i="17"/>
  <c r="F459" i="17"/>
  <c r="AX459" i="17"/>
  <c r="AP459" i="17"/>
  <c r="K459" i="17"/>
  <c r="AL459" i="17"/>
  <c r="O459" i="17"/>
  <c r="I459" i="17"/>
  <c r="J459" i="17"/>
  <c r="AQ459" i="17"/>
  <c r="AS459" i="17"/>
  <c r="AB459" i="17"/>
  <c r="AM459" i="17"/>
  <c r="AN459" i="17"/>
  <c r="S459" i="17"/>
  <c r="M459" i="17"/>
  <c r="Z459" i="17"/>
  <c r="AH459" i="17"/>
  <c r="AV459" i="17"/>
  <c r="X459" i="17"/>
  <c r="U459" i="17"/>
  <c r="G459" i="17"/>
  <c r="AF459" i="17"/>
  <c r="AZ459" i="17"/>
  <c r="T459" i="17"/>
  <c r="P459" i="17"/>
  <c r="Q459" i="17"/>
  <c r="AU459" i="17"/>
  <c r="E459" i="17"/>
  <c r="Y459" i="17"/>
  <c r="AC459" i="17"/>
  <c r="AO459" i="17"/>
  <c r="AJ459" i="17"/>
  <c r="AK459" i="17"/>
  <c r="AI459" i="17"/>
  <c r="N459" i="17"/>
  <c r="AD459" i="17"/>
  <c r="BA459" i="17"/>
  <c r="AW459" i="17"/>
  <c r="AR459" i="17"/>
  <c r="L459" i="17"/>
  <c r="V459" i="17"/>
  <c r="AA459" i="17"/>
  <c r="W459" i="17"/>
  <c r="C461" i="17" l="1"/>
  <c r="W460" i="17"/>
  <c r="K460" i="17"/>
  <c r="AB460" i="17"/>
  <c r="G460" i="17"/>
  <c r="O460" i="17"/>
  <c r="D460" i="17"/>
  <c r="AV460" i="17"/>
  <c r="AM460" i="17"/>
  <c r="J460" i="17"/>
  <c r="AA460" i="17"/>
  <c r="AF460" i="17"/>
  <c r="Z460" i="17"/>
  <c r="AJ460" i="17"/>
  <c r="AP460" i="17"/>
  <c r="AS460" i="17"/>
  <c r="T460" i="17"/>
  <c r="AW460" i="17"/>
  <c r="AI460" i="17"/>
  <c r="R460" i="17"/>
  <c r="F460" i="17"/>
  <c r="Y460" i="17"/>
  <c r="E460" i="17"/>
  <c r="X460" i="17"/>
  <c r="AT460" i="17"/>
  <c r="AD460" i="17"/>
  <c r="M460" i="17"/>
  <c r="AK460" i="17"/>
  <c r="V460" i="17"/>
  <c r="AY460" i="17"/>
  <c r="AU460" i="17"/>
  <c r="BA460" i="17"/>
  <c r="L460" i="17"/>
  <c r="P460" i="17"/>
  <c r="AC460" i="17"/>
  <c r="Q460" i="17"/>
  <c r="H460" i="17"/>
  <c r="N460" i="17"/>
  <c r="AX460" i="17"/>
  <c r="AL460" i="17"/>
  <c r="S460" i="17"/>
  <c r="AO460" i="17"/>
  <c r="U460" i="17"/>
  <c r="AH460" i="17"/>
  <c r="I460" i="17"/>
  <c r="AE460" i="17"/>
  <c r="AG460" i="17"/>
  <c r="AQ460" i="17"/>
  <c r="AR460" i="17"/>
  <c r="AZ460" i="17"/>
  <c r="AN460" i="17"/>
  <c r="C462" i="17" l="1"/>
  <c r="J461" i="17"/>
  <c r="M461" i="17"/>
  <c r="AY461" i="17"/>
  <c r="AL461" i="17"/>
  <c r="H461" i="17"/>
  <c r="G461" i="17"/>
  <c r="K461" i="17"/>
  <c r="AZ461" i="17"/>
  <c r="AP461" i="17"/>
  <c r="AX461" i="17"/>
  <c r="L461" i="17"/>
  <c r="D461" i="17"/>
  <c r="R461" i="17"/>
  <c r="F461" i="17"/>
  <c r="I461" i="17"/>
  <c r="AF461" i="17"/>
  <c r="AV461" i="17"/>
  <c r="AT461" i="17"/>
  <c r="AK461" i="17"/>
  <c r="AR461" i="17"/>
  <c r="AH461" i="17"/>
  <c r="AU461" i="17"/>
  <c r="AD461" i="17"/>
  <c r="Y461" i="17"/>
  <c r="Z461" i="17"/>
  <c r="AQ461" i="17"/>
  <c r="AG461" i="17"/>
  <c r="AW461" i="17"/>
  <c r="V461" i="17"/>
  <c r="AI461" i="17"/>
  <c r="Q461" i="17"/>
  <c r="W461" i="17"/>
  <c r="AO461" i="17"/>
  <c r="AJ461" i="17"/>
  <c r="AE461" i="17"/>
  <c r="E461" i="17"/>
  <c r="AN461" i="17"/>
  <c r="BA461" i="17"/>
  <c r="N461" i="17"/>
  <c r="X461" i="17"/>
  <c r="AS461" i="17"/>
  <c r="U461" i="17"/>
  <c r="S461" i="17"/>
  <c r="AM461" i="17"/>
  <c r="AC461" i="17"/>
  <c r="AA461" i="17"/>
  <c r="AB461" i="17"/>
  <c r="T461" i="17"/>
  <c r="P461" i="17"/>
  <c r="O461" i="17"/>
  <c r="C463" i="17" l="1"/>
  <c r="AG462" i="17"/>
  <c r="G462" i="17"/>
  <c r="AC462" i="17"/>
  <c r="F462" i="17"/>
  <c r="AR462" i="17"/>
  <c r="Y462" i="17"/>
  <c r="H462" i="17"/>
  <c r="AX462" i="17"/>
  <c r="AQ462" i="17"/>
  <c r="AJ462" i="17"/>
  <c r="P462" i="17"/>
  <c r="AZ462" i="17"/>
  <c r="J462" i="17"/>
  <c r="AH462" i="17"/>
  <c r="AO462" i="17"/>
  <c r="U462" i="17"/>
  <c r="AN462" i="17"/>
  <c r="I462" i="17"/>
  <c r="AB462" i="17"/>
  <c r="AL462" i="17"/>
  <c r="AV462" i="17"/>
  <c r="AA462" i="17"/>
  <c r="AI462" i="17"/>
  <c r="E462" i="17"/>
  <c r="M462" i="17"/>
  <c r="AF462" i="17"/>
  <c r="D462" i="17"/>
  <c r="S462" i="17"/>
  <c r="AU462" i="17"/>
  <c r="AM462" i="17"/>
  <c r="AW462" i="17"/>
  <c r="X462" i="17"/>
  <c r="AK462" i="17"/>
  <c r="AY462" i="17"/>
  <c r="R462" i="17"/>
  <c r="AT462" i="17"/>
  <c r="N462" i="17"/>
  <c r="K462" i="17"/>
  <c r="Q462" i="17"/>
  <c r="V462" i="17"/>
  <c r="T462" i="17"/>
  <c r="O462" i="17"/>
  <c r="BA462" i="17"/>
  <c r="Z462" i="17"/>
  <c r="AP462" i="17"/>
  <c r="L462" i="17"/>
  <c r="W462" i="17"/>
  <c r="AE462" i="17"/>
  <c r="AD462" i="17"/>
  <c r="AS462" i="17"/>
  <c r="C464" i="17" l="1"/>
  <c r="AM463" i="17"/>
  <c r="U463" i="17"/>
  <c r="AA463" i="17"/>
  <c r="AL463" i="17"/>
  <c r="AP463" i="17"/>
  <c r="AF463" i="17"/>
  <c r="Z463" i="17"/>
  <c r="AN463" i="17"/>
  <c r="AZ463" i="17"/>
  <c r="S463" i="17"/>
  <c r="AU463" i="17"/>
  <c r="AQ463" i="17"/>
  <c r="Q463" i="17"/>
  <c r="AO463" i="17"/>
  <c r="T463" i="17"/>
  <c r="AW463" i="17"/>
  <c r="AH463" i="17"/>
  <c r="AC463" i="17"/>
  <c r="AY463" i="17"/>
  <c r="BA463" i="17"/>
  <c r="O463" i="17"/>
  <c r="N463" i="17"/>
  <c r="X463" i="17"/>
  <c r="Y463" i="17"/>
  <c r="D463" i="17"/>
  <c r="H463" i="17"/>
  <c r="K463" i="17"/>
  <c r="M463" i="17"/>
  <c r="AJ463" i="17"/>
  <c r="AI463" i="17"/>
  <c r="G463" i="17"/>
  <c r="E463" i="17"/>
  <c r="V463" i="17"/>
  <c r="P463" i="17"/>
  <c r="F463" i="17"/>
  <c r="AV463" i="17"/>
  <c r="AG463" i="17"/>
  <c r="AE463" i="17"/>
  <c r="I463" i="17"/>
  <c r="AK463" i="17"/>
  <c r="AT463" i="17"/>
  <c r="W463" i="17"/>
  <c r="AB463" i="17"/>
  <c r="J463" i="17"/>
  <c r="AX463" i="17"/>
  <c r="AS463" i="17"/>
  <c r="AD463" i="17"/>
  <c r="R463" i="17"/>
  <c r="AR463" i="17"/>
  <c r="L463" i="17"/>
  <c r="C465" i="17" l="1"/>
  <c r="W464" i="17"/>
  <c r="AU464" i="17"/>
  <c r="BA464" i="17"/>
  <c r="AT464" i="17"/>
  <c r="N464" i="17"/>
  <c r="AS464" i="17"/>
  <c r="AN464" i="17"/>
  <c r="M464" i="17"/>
  <c r="J464" i="17"/>
  <c r="G464" i="17"/>
  <c r="H464" i="17"/>
  <c r="AX464" i="17"/>
  <c r="AI464" i="17"/>
  <c r="I464" i="17"/>
  <c r="T464" i="17"/>
  <c r="V464" i="17"/>
  <c r="AC464" i="17"/>
  <c r="S464" i="17"/>
  <c r="AG464" i="17"/>
  <c r="Y464" i="17"/>
  <c r="Q464" i="17"/>
  <c r="AK464" i="17"/>
  <c r="AV464" i="17"/>
  <c r="O464" i="17"/>
  <c r="L464" i="17"/>
  <c r="P464" i="17"/>
  <c r="R464" i="17"/>
  <c r="X464" i="17"/>
  <c r="AQ464" i="17"/>
  <c r="E464" i="17"/>
  <c r="AJ464" i="17"/>
  <c r="D464" i="17"/>
  <c r="AL464" i="17"/>
  <c r="AA464" i="17"/>
  <c r="AB464" i="17"/>
  <c r="U464" i="17"/>
  <c r="AH464" i="17"/>
  <c r="AR464" i="17"/>
  <c r="Z464" i="17"/>
  <c r="AP464" i="17"/>
  <c r="AM464" i="17"/>
  <c r="F464" i="17"/>
  <c r="K464" i="17"/>
  <c r="AO464" i="17"/>
  <c r="AW464" i="17"/>
  <c r="AD464" i="17"/>
  <c r="AY464" i="17"/>
  <c r="AE464" i="17"/>
  <c r="AF464" i="17"/>
  <c r="AZ464" i="17"/>
  <c r="C466" i="17" l="1"/>
  <c r="AF465" i="17"/>
  <c r="AH465" i="17"/>
  <c r="M465" i="17"/>
  <c r="AE465" i="17"/>
  <c r="AM465" i="17"/>
  <c r="T465" i="17"/>
  <c r="AP465" i="17"/>
  <c r="AD465" i="17"/>
  <c r="AY465" i="17"/>
  <c r="AG465" i="17"/>
  <c r="P465" i="17"/>
  <c r="Z465" i="17"/>
  <c r="AZ465" i="17"/>
  <c r="O465" i="17"/>
  <c r="D465" i="17"/>
  <c r="L465" i="17"/>
  <c r="AQ465" i="17"/>
  <c r="X465" i="17"/>
  <c r="AC465" i="17"/>
  <c r="AL465" i="17"/>
  <c r="V465" i="17"/>
  <c r="AJ465" i="17"/>
  <c r="BA465" i="17"/>
  <c r="Y465" i="17"/>
  <c r="AV465" i="17"/>
  <c r="G465" i="17"/>
  <c r="I465" i="17"/>
  <c r="K465" i="17"/>
  <c r="AN465" i="17"/>
  <c r="AW465" i="17"/>
  <c r="H465" i="17"/>
  <c r="AT465" i="17"/>
  <c r="AX465" i="17"/>
  <c r="AA465" i="17"/>
  <c r="AB465" i="17"/>
  <c r="AR465" i="17"/>
  <c r="E465" i="17"/>
  <c r="Q465" i="17"/>
  <c r="AK465" i="17"/>
  <c r="AS465" i="17"/>
  <c r="AO465" i="17"/>
  <c r="J465" i="17"/>
  <c r="N465" i="17"/>
  <c r="AU465" i="17"/>
  <c r="S465" i="17"/>
  <c r="U465" i="17"/>
  <c r="W465" i="17"/>
  <c r="R465" i="17"/>
  <c r="AI465" i="17"/>
  <c r="F465" i="17"/>
  <c r="C467" i="17" l="1"/>
  <c r="U466" i="17"/>
  <c r="AA466" i="17"/>
  <c r="P466" i="17"/>
  <c r="AZ466" i="17"/>
  <c r="AC466" i="17"/>
  <c r="Q466" i="17"/>
  <c r="AR466" i="17"/>
  <c r="AF466" i="17"/>
  <c r="R466" i="17"/>
  <c r="AS466" i="17"/>
  <c r="AQ466" i="17"/>
  <c r="AV466" i="17"/>
  <c r="T466" i="17"/>
  <c r="W466" i="17"/>
  <c r="AN466" i="17"/>
  <c r="AP466" i="17"/>
  <c r="F466" i="17"/>
  <c r="AT466" i="17"/>
  <c r="O466" i="17"/>
  <c r="X466" i="17"/>
  <c r="M466" i="17"/>
  <c r="AW466" i="17"/>
  <c r="AL466" i="17"/>
  <c r="H466" i="17"/>
  <c r="J466" i="17"/>
  <c r="D466" i="17"/>
  <c r="G466" i="17"/>
  <c r="AM466" i="17"/>
  <c r="AK466" i="17"/>
  <c r="AU466" i="17"/>
  <c r="V466" i="17"/>
  <c r="S466" i="17"/>
  <c r="AI466" i="17"/>
  <c r="AY466" i="17"/>
  <c r="AG466" i="17"/>
  <c r="AE466" i="17"/>
  <c r="E466" i="17"/>
  <c r="K466" i="17"/>
  <c r="Z466" i="17"/>
  <c r="N466" i="17"/>
  <c r="AO466" i="17"/>
  <c r="AJ466" i="17"/>
  <c r="I466" i="17"/>
  <c r="L466" i="17"/>
  <c r="AX466" i="17"/>
  <c r="Y466" i="17"/>
  <c r="AB466" i="17"/>
  <c r="AD466" i="17"/>
  <c r="AH466" i="17"/>
  <c r="BA466" i="17"/>
  <c r="C468" i="17" l="1"/>
  <c r="N467" i="17"/>
  <c r="AI467" i="17"/>
  <c r="H467" i="17"/>
  <c r="V467" i="17"/>
  <c r="AR467" i="17"/>
  <c r="F467" i="17"/>
  <c r="AA467" i="17"/>
  <c r="AD467" i="17"/>
  <c r="X467" i="17"/>
  <c r="S467" i="17"/>
  <c r="AS467" i="17"/>
  <c r="R467" i="17"/>
  <c r="BA467" i="17"/>
  <c r="AT467" i="17"/>
  <c r="AO467" i="17"/>
  <c r="L467" i="17"/>
  <c r="AL467" i="17"/>
  <c r="T467" i="17"/>
  <c r="E467" i="17"/>
  <c r="AH467" i="17"/>
  <c r="AE467" i="17"/>
  <c r="AJ467" i="17"/>
  <c r="AF467" i="17"/>
  <c r="G467" i="17"/>
  <c r="Q467" i="17"/>
  <c r="AX467" i="17"/>
  <c r="AU467" i="17"/>
  <c r="AB467" i="17"/>
  <c r="P467" i="17"/>
  <c r="I467" i="17"/>
  <c r="D467" i="17"/>
  <c r="AC467" i="17"/>
  <c r="Y467" i="17"/>
  <c r="U467" i="17"/>
  <c r="AY467" i="17"/>
  <c r="AN467" i="17"/>
  <c r="AZ467" i="17"/>
  <c r="AP467" i="17"/>
  <c r="J467" i="17"/>
  <c r="M467" i="17"/>
  <c r="AQ467" i="17"/>
  <c r="AM467" i="17"/>
  <c r="O467" i="17"/>
  <c r="AV467" i="17"/>
  <c r="AK467" i="17"/>
  <c r="AW467" i="17"/>
  <c r="AG467" i="17"/>
  <c r="Z467" i="17"/>
  <c r="K467" i="17"/>
  <c r="W467" i="17"/>
  <c r="C469" i="17" l="1"/>
  <c r="AK468" i="17"/>
  <c r="BA468" i="17"/>
  <c r="J468" i="17"/>
  <c r="AS468" i="17"/>
  <c r="AW468" i="17"/>
  <c r="AT468" i="17"/>
  <c r="Y468" i="17"/>
  <c r="AH468" i="17"/>
  <c r="F468" i="17"/>
  <c r="AD468" i="17"/>
  <c r="AR468" i="17"/>
  <c r="S468" i="17"/>
  <c r="AL468" i="17"/>
  <c r="AJ468" i="17"/>
  <c r="AN468" i="17"/>
  <c r="AI468" i="17"/>
  <c r="E468" i="17"/>
  <c r="W468" i="17"/>
  <c r="AF468" i="17"/>
  <c r="D468" i="17"/>
  <c r="AC468" i="17"/>
  <c r="I468" i="17"/>
  <c r="Q468" i="17"/>
  <c r="Z468" i="17"/>
  <c r="AG468" i="17"/>
  <c r="M468" i="17"/>
  <c r="AM468" i="17"/>
  <c r="K468" i="17"/>
  <c r="AX468" i="17"/>
  <c r="AO468" i="17"/>
  <c r="AB468" i="17"/>
  <c r="X468" i="17"/>
  <c r="AZ468" i="17"/>
  <c r="N468" i="17"/>
  <c r="AY468" i="17"/>
  <c r="T468" i="17"/>
  <c r="L468" i="17"/>
  <c r="G468" i="17"/>
  <c r="O468" i="17"/>
  <c r="AA468" i="17"/>
  <c r="R468" i="17"/>
  <c r="P468" i="17"/>
  <c r="H468" i="17"/>
  <c r="AP468" i="17"/>
  <c r="AE468" i="17"/>
  <c r="AU468" i="17"/>
  <c r="V468" i="17"/>
  <c r="AQ468" i="17"/>
  <c r="U468" i="17"/>
  <c r="AV468" i="17"/>
  <c r="C470" i="17" l="1"/>
  <c r="BA469" i="17"/>
  <c r="W469" i="17"/>
  <c r="AA469" i="17"/>
  <c r="G469" i="17"/>
  <c r="D469" i="17"/>
  <c r="H469" i="17"/>
  <c r="AJ469" i="17"/>
  <c r="AW469" i="17"/>
  <c r="S469" i="17"/>
  <c r="AO469" i="17"/>
  <c r="AV469" i="17"/>
  <c r="AM469" i="17"/>
  <c r="AL469" i="17"/>
  <c r="AC469" i="17"/>
  <c r="V469" i="17"/>
  <c r="AH469" i="17"/>
  <c r="AX469" i="17"/>
  <c r="AE469" i="17"/>
  <c r="AQ469" i="17"/>
  <c r="AS469" i="17"/>
  <c r="K469" i="17"/>
  <c r="AT469" i="17"/>
  <c r="AB469" i="17"/>
  <c r="AR469" i="17"/>
  <c r="AP469" i="17"/>
  <c r="U469" i="17"/>
  <c r="Y469" i="17"/>
  <c r="AD469" i="17"/>
  <c r="Z469" i="17"/>
  <c r="P469" i="17"/>
  <c r="E469" i="17"/>
  <c r="L469" i="17"/>
  <c r="M469" i="17"/>
  <c r="AF469" i="17"/>
  <c r="T469" i="17"/>
  <c r="AZ469" i="17"/>
  <c r="AI469" i="17"/>
  <c r="AG469" i="17"/>
  <c r="F469" i="17"/>
  <c r="AY469" i="17"/>
  <c r="N469" i="17"/>
  <c r="R469" i="17"/>
  <c r="AK469" i="17"/>
  <c r="I469" i="17"/>
  <c r="X469" i="17"/>
  <c r="AU469" i="17"/>
  <c r="Q469" i="17"/>
  <c r="J469" i="17"/>
  <c r="O469" i="17"/>
  <c r="AN469" i="17"/>
  <c r="C471" i="17" l="1"/>
  <c r="E470" i="17"/>
  <c r="M470" i="17"/>
  <c r="AJ470" i="17"/>
  <c r="U470" i="17"/>
  <c r="Z470" i="17"/>
  <c r="AK470" i="17"/>
  <c r="AZ470" i="17"/>
  <c r="T470" i="17"/>
  <c r="D470" i="17"/>
  <c r="AN470" i="17"/>
  <c r="AO470" i="17"/>
  <c r="J470" i="17"/>
  <c r="AA470" i="17"/>
  <c r="Q470" i="17"/>
  <c r="Y470" i="17"/>
  <c r="V470" i="17"/>
  <c r="W470" i="17"/>
  <c r="AV470" i="17"/>
  <c r="AF470" i="17"/>
  <c r="AE470" i="17"/>
  <c r="H470" i="17"/>
  <c r="P470" i="17"/>
  <c r="N470" i="17"/>
  <c r="AP470" i="17"/>
  <c r="AG470" i="17"/>
  <c r="AD470" i="17"/>
  <c r="AB470" i="17"/>
  <c r="I470" i="17"/>
  <c r="O470" i="17"/>
  <c r="R470" i="17"/>
  <c r="AL470" i="17"/>
  <c r="F470" i="17"/>
  <c r="S470" i="17"/>
  <c r="AT470" i="17"/>
  <c r="AC470" i="17"/>
  <c r="AU470" i="17"/>
  <c r="AH470" i="17"/>
  <c r="AW470" i="17"/>
  <c r="L470" i="17"/>
  <c r="K470" i="17"/>
  <c r="AS470" i="17"/>
  <c r="AM470" i="17"/>
  <c r="X470" i="17"/>
  <c r="AI470" i="17"/>
  <c r="G470" i="17"/>
  <c r="AR470" i="17"/>
  <c r="AQ470" i="17"/>
  <c r="BA470" i="17"/>
  <c r="AY470" i="17"/>
  <c r="AX470" i="17"/>
  <c r="C472" i="17" l="1"/>
  <c r="D471" i="17"/>
  <c r="AD471" i="17"/>
  <c r="F471" i="17"/>
  <c r="AB471" i="17"/>
  <c r="AG471" i="17"/>
  <c r="AF471" i="17"/>
  <c r="Y471" i="17"/>
  <c r="V471" i="17"/>
  <c r="P471" i="17"/>
  <c r="H471" i="17"/>
  <c r="G471" i="17"/>
  <c r="AH471" i="17"/>
  <c r="W471" i="17"/>
  <c r="AV471" i="17"/>
  <c r="AA471" i="17"/>
  <c r="BA471" i="17"/>
  <c r="Q471" i="17"/>
  <c r="Z471" i="17"/>
  <c r="AJ471" i="17"/>
  <c r="L471" i="17"/>
  <c r="AR471" i="17"/>
  <c r="AI471" i="17"/>
  <c r="AE471" i="17"/>
  <c r="AL471" i="17"/>
  <c r="AO471" i="17"/>
  <c r="AP471" i="17"/>
  <c r="K471" i="17"/>
  <c r="AW471" i="17"/>
  <c r="M471" i="17"/>
  <c r="AY471" i="17"/>
  <c r="S471" i="17"/>
  <c r="O471" i="17"/>
  <c r="I471" i="17"/>
  <c r="R471" i="17"/>
  <c r="AS471" i="17"/>
  <c r="AZ471" i="17"/>
  <c r="AN471" i="17"/>
  <c r="AC471" i="17"/>
  <c r="J471" i="17"/>
  <c r="AM471" i="17"/>
  <c r="E471" i="17"/>
  <c r="AK471" i="17"/>
  <c r="AQ471" i="17"/>
  <c r="N471" i="17"/>
  <c r="AU471" i="17"/>
  <c r="AX471" i="17"/>
  <c r="AT471" i="17"/>
  <c r="U471" i="17"/>
  <c r="X471" i="17"/>
  <c r="T471" i="17"/>
  <c r="C473" i="17" l="1"/>
  <c r="AH472" i="17"/>
  <c r="AY472" i="17"/>
  <c r="AL472" i="17"/>
  <c r="AM472" i="17"/>
  <c r="AC472" i="17"/>
  <c r="AE472" i="17"/>
  <c r="W472" i="17"/>
  <c r="AA472" i="17"/>
  <c r="E472" i="17"/>
  <c r="I472" i="17"/>
  <c r="AG472" i="17"/>
  <c r="Y472" i="17"/>
  <c r="V472" i="17"/>
  <c r="AF472" i="17"/>
  <c r="X472" i="17"/>
  <c r="Z472" i="17"/>
  <c r="H472" i="17"/>
  <c r="AQ472" i="17"/>
  <c r="AW472" i="17"/>
  <c r="O472" i="17"/>
  <c r="L472" i="17"/>
  <c r="AD472" i="17"/>
  <c r="AB472" i="17"/>
  <c r="T472" i="17"/>
  <c r="M472" i="17"/>
  <c r="J472" i="17"/>
  <c r="AO472" i="17"/>
  <c r="P472" i="17"/>
  <c r="AS472" i="17"/>
  <c r="AR472" i="17"/>
  <c r="R472" i="17"/>
  <c r="AN472" i="17"/>
  <c r="AI472" i="17"/>
  <c r="AZ472" i="17"/>
  <c r="AV472" i="17"/>
  <c r="AK472" i="17"/>
  <c r="F472" i="17"/>
  <c r="S472" i="17"/>
  <c r="AX472" i="17"/>
  <c r="AT472" i="17"/>
  <c r="BA472" i="17"/>
  <c r="N472" i="17"/>
  <c r="Q472" i="17"/>
  <c r="AU472" i="17"/>
  <c r="K472" i="17"/>
  <c r="AP472" i="17"/>
  <c r="G472" i="17"/>
  <c r="U472" i="17"/>
  <c r="AJ472" i="17"/>
  <c r="D472" i="17"/>
  <c r="C474" i="17" l="1"/>
  <c r="AY473" i="17"/>
  <c r="L473" i="17"/>
  <c r="M473" i="17"/>
  <c r="AZ473" i="17"/>
  <c r="AK473" i="17"/>
  <c r="AG473" i="17"/>
  <c r="AJ473" i="17"/>
  <c r="P473" i="17"/>
  <c r="I473" i="17"/>
  <c r="K473" i="17"/>
  <c r="Z473" i="17"/>
  <c r="AI473" i="17"/>
  <c r="V473" i="17"/>
  <c r="AT473" i="17"/>
  <c r="W473" i="17"/>
  <c r="X473" i="17"/>
  <c r="AF473" i="17"/>
  <c r="O473" i="17"/>
  <c r="AM473" i="17"/>
  <c r="AO473" i="17"/>
  <c r="BA473" i="17"/>
  <c r="AN473" i="17"/>
  <c r="N473" i="17"/>
  <c r="AC473" i="17"/>
  <c r="AS473" i="17"/>
  <c r="AQ473" i="17"/>
  <c r="AX473" i="17"/>
  <c r="F473" i="17"/>
  <c r="AU473" i="17"/>
  <c r="J473" i="17"/>
  <c r="Y473" i="17"/>
  <c r="AH473" i="17"/>
  <c r="AL473" i="17"/>
  <c r="Q473" i="17"/>
  <c r="AP473" i="17"/>
  <c r="AV473" i="17"/>
  <c r="D473" i="17"/>
  <c r="E473" i="17"/>
  <c r="G473" i="17"/>
  <c r="U473" i="17"/>
  <c r="AB473" i="17"/>
  <c r="AD473" i="17"/>
  <c r="AW473" i="17"/>
  <c r="T473" i="17"/>
  <c r="H473" i="17"/>
  <c r="AR473" i="17"/>
  <c r="AE473" i="17"/>
  <c r="AA473" i="17"/>
  <c r="R473" i="17"/>
  <c r="S473" i="17"/>
  <c r="C475" i="17" l="1"/>
  <c r="AG474" i="17"/>
  <c r="D474" i="17"/>
  <c r="AC474" i="17"/>
  <c r="AT474" i="17"/>
  <c r="AR474" i="17"/>
  <c r="AQ474" i="17"/>
  <c r="AD474" i="17"/>
  <c r="AI474" i="17"/>
  <c r="X474" i="17"/>
  <c r="AN474" i="17"/>
  <c r="AB474" i="17"/>
  <c r="P474" i="17"/>
  <c r="Y474" i="17"/>
  <c r="AV474" i="17"/>
  <c r="Z474" i="17"/>
  <c r="AH474" i="17"/>
  <c r="AP474" i="17"/>
  <c r="Q474" i="17"/>
  <c r="K474" i="17"/>
  <c r="AE474" i="17"/>
  <c r="AK474" i="17"/>
  <c r="AL474" i="17"/>
  <c r="AX474" i="17"/>
  <c r="V474" i="17"/>
  <c r="M474" i="17"/>
  <c r="BA474" i="17"/>
  <c r="S474" i="17"/>
  <c r="J474" i="17"/>
  <c r="H474" i="17"/>
  <c r="W474" i="17"/>
  <c r="T474" i="17"/>
  <c r="O474" i="17"/>
  <c r="F474" i="17"/>
  <c r="L474" i="17"/>
  <c r="E474" i="17"/>
  <c r="U474" i="17"/>
  <c r="AU474" i="17"/>
  <c r="AF474" i="17"/>
  <c r="N474" i="17"/>
  <c r="G474" i="17"/>
  <c r="I474" i="17"/>
  <c r="AS474" i="17"/>
  <c r="AY474" i="17"/>
  <c r="R474" i="17"/>
  <c r="AA474" i="17"/>
  <c r="AZ474" i="17"/>
  <c r="AJ474" i="17"/>
  <c r="AM474" i="17"/>
  <c r="AO474" i="17"/>
  <c r="AW474" i="17"/>
  <c r="C476" i="17" l="1"/>
  <c r="E475" i="17"/>
  <c r="J475" i="17"/>
  <c r="G475" i="17"/>
  <c r="AW475" i="17"/>
  <c r="AN475" i="17"/>
  <c r="V475" i="17"/>
  <c r="AQ475" i="17"/>
  <c r="K475" i="17"/>
  <c r="AS475" i="17"/>
  <c r="I475" i="17"/>
  <c r="AC475" i="17"/>
  <c r="P475" i="17"/>
  <c r="AY475" i="17"/>
  <c r="D475" i="17"/>
  <c r="Z475" i="17"/>
  <c r="AG475" i="17"/>
  <c r="Y475" i="17"/>
  <c r="AT475" i="17"/>
  <c r="AR475" i="17"/>
  <c r="AX475" i="17"/>
  <c r="AL475" i="17"/>
  <c r="X475" i="17"/>
  <c r="AE475" i="17"/>
  <c r="N475" i="17"/>
  <c r="M475" i="17"/>
  <c r="AF475" i="17"/>
  <c r="AB475" i="17"/>
  <c r="AH475" i="17"/>
  <c r="AZ475" i="17"/>
  <c r="W475" i="17"/>
  <c r="F475" i="17"/>
  <c r="AJ475" i="17"/>
  <c r="H475" i="17"/>
  <c r="S475" i="17"/>
  <c r="R475" i="17"/>
  <c r="AM475" i="17"/>
  <c r="L475" i="17"/>
  <c r="AO475" i="17"/>
  <c r="AP475" i="17"/>
  <c r="Q475" i="17"/>
  <c r="U475" i="17"/>
  <c r="O475" i="17"/>
  <c r="BA475" i="17"/>
  <c r="AD475" i="17"/>
  <c r="AV475" i="17"/>
  <c r="AI475" i="17"/>
  <c r="AA475" i="17"/>
  <c r="AU475" i="17"/>
  <c r="T475" i="17"/>
  <c r="AK475" i="17"/>
  <c r="C477" i="17" l="1"/>
  <c r="Z476" i="17"/>
  <c r="AK476" i="17"/>
  <c r="AT476" i="17"/>
  <c r="AF476" i="17"/>
  <c r="AQ476" i="17"/>
  <c r="AD476" i="17"/>
  <c r="L476" i="17"/>
  <c r="X476" i="17"/>
  <c r="G476" i="17"/>
  <c r="R476" i="17"/>
  <c r="J476" i="17"/>
  <c r="T476" i="17"/>
  <c r="AS476" i="17"/>
  <c r="AV476" i="17"/>
  <c r="AU476" i="17"/>
  <c r="AB476" i="17"/>
  <c r="W476" i="17"/>
  <c r="AN476" i="17"/>
  <c r="BA476" i="17"/>
  <c r="S476" i="17"/>
  <c r="AE476" i="17"/>
  <c r="AL476" i="17"/>
  <c r="AZ476" i="17"/>
  <c r="AA476" i="17"/>
  <c r="N476" i="17"/>
  <c r="AM476" i="17"/>
  <c r="H476" i="17"/>
  <c r="D476" i="17"/>
  <c r="AP476" i="17"/>
  <c r="O476" i="17"/>
  <c r="Q476" i="17"/>
  <c r="AJ476" i="17"/>
  <c r="AH476" i="17"/>
  <c r="AC476" i="17"/>
  <c r="AY476" i="17"/>
  <c r="K476" i="17"/>
  <c r="I476" i="17"/>
  <c r="AO476" i="17"/>
  <c r="P476" i="17"/>
  <c r="AI476" i="17"/>
  <c r="Y476" i="17"/>
  <c r="AX476" i="17"/>
  <c r="M476" i="17"/>
  <c r="AG476" i="17"/>
  <c r="V476" i="17"/>
  <c r="E476" i="17"/>
  <c r="U476" i="17"/>
  <c r="AW476" i="17"/>
  <c r="AR476" i="17"/>
  <c r="F476" i="17"/>
  <c r="C478" i="17" l="1"/>
  <c r="AF477" i="17"/>
  <c r="D477" i="17"/>
  <c r="AH477" i="17"/>
  <c r="I477" i="17"/>
  <c r="AK477" i="17"/>
  <c r="Y477" i="17"/>
  <c r="K477" i="17"/>
  <c r="AC477" i="17"/>
  <c r="AM477" i="17"/>
  <c r="AY477" i="17"/>
  <c r="Z477" i="17"/>
  <c r="AG477" i="17"/>
  <c r="AU477" i="17"/>
  <c r="F477" i="17"/>
  <c r="AE477" i="17"/>
  <c r="AS477" i="17"/>
  <c r="AO477" i="17"/>
  <c r="AT477" i="17"/>
  <c r="AQ477" i="17"/>
  <c r="AJ477" i="17"/>
  <c r="AR477" i="17"/>
  <c r="W477" i="17"/>
  <c r="E477" i="17"/>
  <c r="R477" i="17"/>
  <c r="AA477" i="17"/>
  <c r="AW477" i="17"/>
  <c r="AL477" i="17"/>
  <c r="X477" i="17"/>
  <c r="L477" i="17"/>
  <c r="N477" i="17"/>
  <c r="AB477" i="17"/>
  <c r="G477" i="17"/>
  <c r="AZ477" i="17"/>
  <c r="AI477" i="17"/>
  <c r="J477" i="17"/>
  <c r="AP477" i="17"/>
  <c r="O477" i="17"/>
  <c r="V477" i="17"/>
  <c r="H477" i="17"/>
  <c r="BA477" i="17"/>
  <c r="AD477" i="17"/>
  <c r="Q477" i="17"/>
  <c r="U477" i="17"/>
  <c r="T477" i="17"/>
  <c r="AN477" i="17"/>
  <c r="P477" i="17"/>
  <c r="M477" i="17"/>
  <c r="AX477" i="17"/>
  <c r="S477" i="17"/>
  <c r="AV477" i="17"/>
  <c r="C479" i="17" l="1"/>
  <c r="AK478" i="17"/>
  <c r="K478" i="17"/>
  <c r="AC478" i="17"/>
  <c r="AZ478" i="17"/>
  <c r="AG478" i="17"/>
  <c r="S478" i="17"/>
  <c r="U478" i="17"/>
  <c r="E478" i="17"/>
  <c r="AD478" i="17"/>
  <c r="X478" i="17"/>
  <c r="AP478" i="17"/>
  <c r="D478" i="17"/>
  <c r="AF478" i="17"/>
  <c r="AN478" i="17"/>
  <c r="AX478" i="17"/>
  <c r="AR478" i="17"/>
  <c r="I478" i="17"/>
  <c r="AM478" i="17"/>
  <c r="AU478" i="17"/>
  <c r="AE478" i="17"/>
  <c r="F478" i="17"/>
  <c r="AQ478" i="17"/>
  <c r="H478" i="17"/>
  <c r="W478" i="17"/>
  <c r="Q478" i="17"/>
  <c r="AL478" i="17"/>
  <c r="Z478" i="17"/>
  <c r="AT478" i="17"/>
  <c r="G478" i="17"/>
  <c r="L478" i="17"/>
  <c r="AJ478" i="17"/>
  <c r="AO478" i="17"/>
  <c r="O478" i="17"/>
  <c r="AS478" i="17"/>
  <c r="J478" i="17"/>
  <c r="M478" i="17"/>
  <c r="N478" i="17"/>
  <c r="BA478" i="17"/>
  <c r="AH478" i="17"/>
  <c r="T478" i="17"/>
  <c r="AY478" i="17"/>
  <c r="V478" i="17"/>
  <c r="P478" i="17"/>
  <c r="AV478" i="17"/>
  <c r="Y478" i="17"/>
  <c r="AB478" i="17"/>
  <c r="AA478" i="17"/>
  <c r="AI478" i="17"/>
  <c r="R478" i="17"/>
  <c r="AW478" i="17"/>
  <c r="C480" i="17" l="1"/>
  <c r="W479" i="17"/>
  <c r="AJ479" i="17"/>
  <c r="AV479" i="17"/>
  <c r="AO479" i="17"/>
  <c r="AM479" i="17"/>
  <c r="U479" i="17"/>
  <c r="S479" i="17"/>
  <c r="R479" i="17"/>
  <c r="AU479" i="17"/>
  <c r="AS479" i="17"/>
  <c r="AP479" i="17"/>
  <c r="Q479" i="17"/>
  <c r="T479" i="17"/>
  <c r="AH479" i="17"/>
  <c r="BA479" i="17"/>
  <c r="AZ479" i="17"/>
  <c r="G479" i="17"/>
  <c r="AF479" i="17"/>
  <c r="K479" i="17"/>
  <c r="M479" i="17"/>
  <c r="Y479" i="17"/>
  <c r="AD479" i="17"/>
  <c r="H479" i="17"/>
  <c r="AE479" i="17"/>
  <c r="AL479" i="17"/>
  <c r="I479" i="17"/>
  <c r="AB479" i="17"/>
  <c r="AC479" i="17"/>
  <c r="D479" i="17"/>
  <c r="Z479" i="17"/>
  <c r="V479" i="17"/>
  <c r="O479" i="17"/>
  <c r="AR479" i="17"/>
  <c r="AT479" i="17"/>
  <c r="AQ479" i="17"/>
  <c r="AI479" i="17"/>
  <c r="L479" i="17"/>
  <c r="AW479" i="17"/>
  <c r="AX479" i="17"/>
  <c r="N479" i="17"/>
  <c r="F479" i="17"/>
  <c r="AG479" i="17"/>
  <c r="AK479" i="17"/>
  <c r="AN479" i="17"/>
  <c r="AA479" i="17"/>
  <c r="AY479" i="17"/>
  <c r="X479" i="17"/>
  <c r="J479" i="17"/>
  <c r="E479" i="17"/>
  <c r="P479" i="17"/>
  <c r="C481" i="17" l="1"/>
  <c r="X480" i="17"/>
  <c r="AF480" i="17"/>
  <c r="I480" i="17"/>
  <c r="M480" i="17"/>
  <c r="AR480" i="17"/>
  <c r="Q480" i="17"/>
  <c r="AP480" i="17"/>
  <c r="T480" i="17"/>
  <c r="AD480" i="17"/>
  <c r="J480" i="17"/>
  <c r="S480" i="17"/>
  <c r="AK480" i="17"/>
  <c r="D480" i="17"/>
  <c r="AY480" i="17"/>
  <c r="AS480" i="17"/>
  <c r="AV480" i="17"/>
  <c r="AE480" i="17"/>
  <c r="AT480" i="17"/>
  <c r="BA480" i="17"/>
  <c r="AB480" i="17"/>
  <c r="AO480" i="17"/>
  <c r="V480" i="17"/>
  <c r="AH480" i="17"/>
  <c r="F480" i="17"/>
  <c r="AQ480" i="17"/>
  <c r="L480" i="17"/>
  <c r="K480" i="17"/>
  <c r="P480" i="17"/>
  <c r="E480" i="17"/>
  <c r="AX480" i="17"/>
  <c r="AW480" i="17"/>
  <c r="AZ480" i="17"/>
  <c r="N480" i="17"/>
  <c r="AC480" i="17"/>
  <c r="Y480" i="17"/>
  <c r="AA480" i="17"/>
  <c r="W480" i="17"/>
  <c r="AI480" i="17"/>
  <c r="AG480" i="17"/>
  <c r="AM480" i="17"/>
  <c r="G480" i="17"/>
  <c r="AL480" i="17"/>
  <c r="Z480" i="17"/>
  <c r="AJ480" i="17"/>
  <c r="R480" i="17"/>
  <c r="U480" i="17"/>
  <c r="AU480" i="17"/>
  <c r="AN480" i="17"/>
  <c r="O480" i="17"/>
  <c r="H480" i="17"/>
  <c r="C482" i="17" l="1"/>
  <c r="AX481" i="17"/>
  <c r="P481" i="17"/>
  <c r="O481" i="17"/>
  <c r="J481" i="17"/>
  <c r="BA481" i="17"/>
  <c r="W481" i="17"/>
  <c r="Z481" i="17"/>
  <c r="V481" i="17"/>
  <c r="I481" i="17"/>
  <c r="AF481" i="17"/>
  <c r="AZ481" i="17"/>
  <c r="AJ481" i="17"/>
  <c r="AH481" i="17"/>
  <c r="AA481" i="17"/>
  <c r="AN481" i="17"/>
  <c r="AM481" i="17"/>
  <c r="AQ481" i="17"/>
  <c r="AL481" i="17"/>
  <c r="AS481" i="17"/>
  <c r="AG481" i="17"/>
  <c r="T481" i="17"/>
  <c r="K481" i="17"/>
  <c r="Y481" i="17"/>
  <c r="AW481" i="17"/>
  <c r="H481" i="17"/>
  <c r="G481" i="17"/>
  <c r="AO481" i="17"/>
  <c r="AV481" i="17"/>
  <c r="F481" i="17"/>
  <c r="S481" i="17"/>
  <c r="X481" i="17"/>
  <c r="AE481" i="17"/>
  <c r="M481" i="17"/>
  <c r="U481" i="17"/>
  <c r="AD481" i="17"/>
  <c r="AY481" i="17"/>
  <c r="AC481" i="17"/>
  <c r="R481" i="17"/>
  <c r="AB481" i="17"/>
  <c r="D481" i="17"/>
  <c r="L481" i="17"/>
  <c r="Q481" i="17"/>
  <c r="AK481" i="17"/>
  <c r="E481" i="17"/>
  <c r="AU481" i="17"/>
  <c r="AP481" i="17"/>
  <c r="AI481" i="17"/>
  <c r="AR481" i="17"/>
  <c r="N481" i="17"/>
  <c r="AT481" i="17"/>
  <c r="C483" i="17" l="1"/>
  <c r="Z482" i="17"/>
  <c r="AR482" i="17"/>
  <c r="AJ482" i="17"/>
  <c r="Q482" i="17"/>
  <c r="S482" i="17"/>
  <c r="L482" i="17"/>
  <c r="J482" i="17"/>
  <c r="W482" i="17"/>
  <c r="AT482" i="17"/>
  <c r="AB482" i="17"/>
  <c r="O482" i="17"/>
  <c r="R482" i="17"/>
  <c r="K482" i="17"/>
  <c r="P482" i="17"/>
  <c r="N482" i="17"/>
  <c r="AS482" i="17"/>
  <c r="AG482" i="17"/>
  <c r="Y482" i="17"/>
  <c r="AE482" i="17"/>
  <c r="V482" i="17"/>
  <c r="AF482" i="17"/>
  <c r="AW482" i="17"/>
  <c r="AU482" i="17"/>
  <c r="U482" i="17"/>
  <c r="D482" i="17"/>
  <c r="F482" i="17"/>
  <c r="G482" i="17"/>
  <c r="AK482" i="17"/>
  <c r="AM482" i="17"/>
  <c r="AL482" i="17"/>
  <c r="AQ482" i="17"/>
  <c r="AC482" i="17"/>
  <c r="H482" i="17"/>
  <c r="AO482" i="17"/>
  <c r="AX482" i="17"/>
  <c r="AH482" i="17"/>
  <c r="M482" i="17"/>
  <c r="BA482" i="17"/>
  <c r="AD482" i="17"/>
  <c r="AA482" i="17"/>
  <c r="I482" i="17"/>
  <c r="X482" i="17"/>
  <c r="AI482" i="17"/>
  <c r="AZ482" i="17"/>
  <c r="AP482" i="17"/>
  <c r="AY482" i="17"/>
  <c r="AV482" i="17"/>
  <c r="AN482" i="17"/>
  <c r="E482" i="17"/>
  <c r="T482" i="17"/>
  <c r="C484" i="17" l="1"/>
  <c r="X483" i="17"/>
  <c r="AP483" i="17"/>
  <c r="U483" i="17"/>
  <c r="I483" i="17"/>
  <c r="AY483" i="17"/>
  <c r="AO483" i="17"/>
  <c r="AC483" i="17"/>
  <c r="AJ483" i="17"/>
  <c r="AH483" i="17"/>
  <c r="AK483" i="17"/>
  <c r="AF483" i="17"/>
  <c r="AR483" i="17"/>
  <c r="AS483" i="17"/>
  <c r="AM483" i="17"/>
  <c r="AZ483" i="17"/>
  <c r="AA483" i="17"/>
  <c r="N483" i="17"/>
  <c r="P483" i="17"/>
  <c r="AW483" i="17"/>
  <c r="G483" i="17"/>
  <c r="AQ483" i="17"/>
  <c r="O483" i="17"/>
  <c r="AU483" i="17"/>
  <c r="F483" i="17"/>
  <c r="M483" i="17"/>
  <c r="AT483" i="17"/>
  <c r="Y483" i="17"/>
  <c r="L483" i="17"/>
  <c r="S483" i="17"/>
  <c r="AG483" i="17"/>
  <c r="AI483" i="17"/>
  <c r="BA483" i="17"/>
  <c r="J483" i="17"/>
  <c r="W483" i="17"/>
  <c r="AL483" i="17"/>
  <c r="AE483" i="17"/>
  <c r="AB483" i="17"/>
  <c r="AX483" i="17"/>
  <c r="D483" i="17"/>
  <c r="AN483" i="17"/>
  <c r="T483" i="17"/>
  <c r="E483" i="17"/>
  <c r="Q483" i="17"/>
  <c r="R483" i="17"/>
  <c r="K483" i="17"/>
  <c r="Z483" i="17"/>
  <c r="V483" i="17"/>
  <c r="AV483" i="17"/>
  <c r="AD483" i="17"/>
  <c r="H483" i="17"/>
  <c r="C485" i="17" l="1"/>
  <c r="AZ484" i="17"/>
  <c r="N484" i="17"/>
  <c r="O484" i="17"/>
  <c r="J484" i="17"/>
  <c r="AN484" i="17"/>
  <c r="AV484" i="17"/>
  <c r="AY484" i="17"/>
  <c r="BA484" i="17"/>
  <c r="AW484" i="17"/>
  <c r="K484" i="17"/>
  <c r="AK484" i="17"/>
  <c r="X484" i="17"/>
  <c r="AC484" i="17"/>
  <c r="AP484" i="17"/>
  <c r="T484" i="17"/>
  <c r="AJ484" i="17"/>
  <c r="AX484" i="17"/>
  <c r="U484" i="17"/>
  <c r="AH484" i="17"/>
  <c r="R484" i="17"/>
  <c r="AU484" i="17"/>
  <c r="Q484" i="17"/>
  <c r="AE484" i="17"/>
  <c r="L484" i="17"/>
  <c r="AR484" i="17"/>
  <c r="F484" i="17"/>
  <c r="AM484" i="17"/>
  <c r="AO484" i="17"/>
  <c r="AB484" i="17"/>
  <c r="Y484" i="17"/>
  <c r="E484" i="17"/>
  <c r="AD484" i="17"/>
  <c r="H484" i="17"/>
  <c r="S484" i="17"/>
  <c r="AL484" i="17"/>
  <c r="W484" i="17"/>
  <c r="M484" i="17"/>
  <c r="AQ484" i="17"/>
  <c r="G484" i="17"/>
  <c r="AA484" i="17"/>
  <c r="AS484" i="17"/>
  <c r="V484" i="17"/>
  <c r="AT484" i="17"/>
  <c r="P484" i="17"/>
  <c r="AI484" i="17"/>
  <c r="Z484" i="17"/>
  <c r="D484" i="17"/>
  <c r="AF484" i="17"/>
  <c r="I484" i="17"/>
  <c r="AG484" i="17"/>
  <c r="C486" i="17" l="1"/>
  <c r="AH485" i="17"/>
  <c r="AW485" i="17"/>
  <c r="AB485" i="17"/>
  <c r="AV485" i="17"/>
  <c r="AU485" i="17"/>
  <c r="E485" i="17"/>
  <c r="AE485" i="17"/>
  <c r="AO485" i="17"/>
  <c r="K485" i="17"/>
  <c r="AD485" i="17"/>
  <c r="AQ485" i="17"/>
  <c r="AG485" i="17"/>
  <c r="AR485" i="17"/>
  <c r="AZ485" i="17"/>
  <c r="AA485" i="17"/>
  <c r="AT485" i="17"/>
  <c r="D485" i="17"/>
  <c r="M485" i="17"/>
  <c r="AX485" i="17"/>
  <c r="P485" i="17"/>
  <c r="L485" i="17"/>
  <c r="N485" i="17"/>
  <c r="AM485" i="17"/>
  <c r="U485" i="17"/>
  <c r="T485" i="17"/>
  <c r="AJ485" i="17"/>
  <c r="S485" i="17"/>
  <c r="AI485" i="17"/>
  <c r="J485" i="17"/>
  <c r="BA485" i="17"/>
  <c r="Y485" i="17"/>
  <c r="AL485" i="17"/>
  <c r="Z485" i="17"/>
  <c r="W485" i="17"/>
  <c r="V485" i="17"/>
  <c r="AN485" i="17"/>
  <c r="G485" i="17"/>
  <c r="AC485" i="17"/>
  <c r="X485" i="17"/>
  <c r="R485" i="17"/>
  <c r="H485" i="17"/>
  <c r="F485" i="17"/>
  <c r="AF485" i="17"/>
  <c r="I485" i="17"/>
  <c r="AK485" i="17"/>
  <c r="O485" i="17"/>
  <c r="Q485" i="17"/>
  <c r="AS485" i="17"/>
  <c r="AY485" i="17"/>
  <c r="AP485" i="17"/>
  <c r="C487" i="17" l="1"/>
  <c r="AF486" i="17"/>
  <c r="AG486" i="17"/>
  <c r="AA486" i="17"/>
  <c r="AN486" i="17"/>
  <c r="AU486" i="17"/>
  <c r="E486" i="17"/>
  <c r="AZ486" i="17"/>
  <c r="D486" i="17"/>
  <c r="F486" i="17"/>
  <c r="AD486" i="17"/>
  <c r="AB486" i="17"/>
  <c r="AR486" i="17"/>
  <c r="T486" i="17"/>
  <c r="BA486" i="17"/>
  <c r="Y486" i="17"/>
  <c r="R486" i="17"/>
  <c r="AJ486" i="17"/>
  <c r="AE486" i="17"/>
  <c r="O486" i="17"/>
  <c r="AO486" i="17"/>
  <c r="X486" i="17"/>
  <c r="G486" i="17"/>
  <c r="L486" i="17"/>
  <c r="W486" i="17"/>
  <c r="U486" i="17"/>
  <c r="AT486" i="17"/>
  <c r="Z486" i="17"/>
  <c r="AQ486" i="17"/>
  <c r="AV486" i="17"/>
  <c r="K486" i="17"/>
  <c r="AS486" i="17"/>
  <c r="AP486" i="17"/>
  <c r="S486" i="17"/>
  <c r="H486" i="17"/>
  <c r="J486" i="17"/>
  <c r="V486" i="17"/>
  <c r="P486" i="17"/>
  <c r="AK486" i="17"/>
  <c r="M486" i="17"/>
  <c r="I486" i="17"/>
  <c r="AM486" i="17"/>
  <c r="AX486" i="17"/>
  <c r="Q486" i="17"/>
  <c r="AH486" i="17"/>
  <c r="AL486" i="17"/>
  <c r="AC486" i="17"/>
  <c r="AW486" i="17"/>
  <c r="AY486" i="17"/>
  <c r="N486" i="17"/>
  <c r="AI486" i="17"/>
  <c r="C488" i="17" l="1"/>
  <c r="AP487" i="17"/>
  <c r="O487" i="17"/>
  <c r="AC487" i="17"/>
  <c r="AO487" i="17"/>
  <c r="U487" i="17"/>
  <c r="AU487" i="17"/>
  <c r="AD487" i="17"/>
  <c r="AJ487" i="17"/>
  <c r="AI487" i="17"/>
  <c r="AR487" i="17"/>
  <c r="D487" i="17"/>
  <c r="R487" i="17"/>
  <c r="AY487" i="17"/>
  <c r="T487" i="17"/>
  <c r="BA487" i="17"/>
  <c r="AN487" i="17"/>
  <c r="AS487" i="17"/>
  <c r="Z487" i="17"/>
  <c r="I487" i="17"/>
  <c r="AH487" i="17"/>
  <c r="AZ487" i="17"/>
  <c r="AV487" i="17"/>
  <c r="AA487" i="17"/>
  <c r="AM487" i="17"/>
  <c r="Q487" i="17"/>
  <c r="N487" i="17"/>
  <c r="AW487" i="17"/>
  <c r="M487" i="17"/>
  <c r="AB487" i="17"/>
  <c r="AF487" i="17"/>
  <c r="F487" i="17"/>
  <c r="E487" i="17"/>
  <c r="Y487" i="17"/>
  <c r="V487" i="17"/>
  <c r="G487" i="17"/>
  <c r="L487" i="17"/>
  <c r="S487" i="17"/>
  <c r="H487" i="17"/>
  <c r="AG487" i="17"/>
  <c r="AX487" i="17"/>
  <c r="AQ487" i="17"/>
  <c r="AK487" i="17"/>
  <c r="W487" i="17"/>
  <c r="AL487" i="17"/>
  <c r="K487" i="17"/>
  <c r="P487" i="17"/>
  <c r="J487" i="17"/>
  <c r="X487" i="17"/>
  <c r="AE487" i="17"/>
  <c r="AT487" i="17"/>
  <c r="C489" i="17" l="1"/>
  <c r="D488" i="17"/>
  <c r="AR488" i="17"/>
  <c r="AO488" i="17"/>
  <c r="AI488" i="17"/>
  <c r="AZ488" i="17"/>
  <c r="AP488" i="17"/>
  <c r="W488" i="17"/>
  <c r="P488" i="17"/>
  <c r="I488" i="17"/>
  <c r="S488" i="17"/>
  <c r="AQ488" i="17"/>
  <c r="AE488" i="17"/>
  <c r="F488" i="17"/>
  <c r="BA488" i="17"/>
  <c r="AH488" i="17"/>
  <c r="T488" i="17"/>
  <c r="M488" i="17"/>
  <c r="AK488" i="17"/>
  <c r="AW488" i="17"/>
  <c r="N488" i="17"/>
  <c r="AG488" i="17"/>
  <c r="AY488" i="17"/>
  <c r="L488" i="17"/>
  <c r="Y488" i="17"/>
  <c r="AS488" i="17"/>
  <c r="G488" i="17"/>
  <c r="E488" i="17"/>
  <c r="R488" i="17"/>
  <c r="AB488" i="17"/>
  <c r="AD488" i="17"/>
  <c r="Q488" i="17"/>
  <c r="AU488" i="17"/>
  <c r="AT488" i="17"/>
  <c r="U488" i="17"/>
  <c r="AL488" i="17"/>
  <c r="AJ488" i="17"/>
  <c r="J488" i="17"/>
  <c r="K488" i="17"/>
  <c r="AM488" i="17"/>
  <c r="V488" i="17"/>
  <c r="H488" i="17"/>
  <c r="Z488" i="17"/>
  <c r="AN488" i="17"/>
  <c r="X488" i="17"/>
  <c r="AF488" i="17"/>
  <c r="AC488" i="17"/>
  <c r="AV488" i="17"/>
  <c r="AA488" i="17"/>
  <c r="O488" i="17"/>
  <c r="AX488" i="17"/>
  <c r="C490" i="17" l="1"/>
  <c r="AE489" i="17"/>
  <c r="P489" i="17"/>
  <c r="E489" i="17"/>
  <c r="AU489" i="17"/>
  <c r="AP489" i="17"/>
  <c r="N489" i="17"/>
  <c r="R489" i="17"/>
  <c r="I489" i="17"/>
  <c r="AS489" i="17"/>
  <c r="AG489" i="17"/>
  <c r="D489" i="17"/>
  <c r="AM489" i="17"/>
  <c r="Z489" i="17"/>
  <c r="BA489" i="17"/>
  <c r="AB489" i="17"/>
  <c r="V489" i="17"/>
  <c r="AV489" i="17"/>
  <c r="Y489" i="17"/>
  <c r="W489" i="17"/>
  <c r="AH489" i="17"/>
  <c r="AK489" i="17"/>
  <c r="AJ489" i="17"/>
  <c r="L489" i="17"/>
  <c r="F489" i="17"/>
  <c r="X489" i="17"/>
  <c r="M489" i="17"/>
  <c r="AF489" i="17"/>
  <c r="AT489" i="17"/>
  <c r="AI489" i="17"/>
  <c r="Q489" i="17"/>
  <c r="AY489" i="17"/>
  <c r="K489" i="17"/>
  <c r="AN489" i="17"/>
  <c r="J489" i="17"/>
  <c r="H489" i="17"/>
  <c r="AL489" i="17"/>
  <c r="AA489" i="17"/>
  <c r="AW489" i="17"/>
  <c r="AC489" i="17"/>
  <c r="AZ489" i="17"/>
  <c r="AD489" i="17"/>
  <c r="T489" i="17"/>
  <c r="AX489" i="17"/>
  <c r="AO489" i="17"/>
  <c r="G489" i="17"/>
  <c r="AQ489" i="17"/>
  <c r="S489" i="17"/>
  <c r="AR489" i="17"/>
  <c r="O489" i="17"/>
  <c r="U489" i="17"/>
  <c r="C491" i="17" l="1"/>
  <c r="P490" i="17"/>
  <c r="BA490" i="17"/>
  <c r="G490" i="17"/>
  <c r="AO490" i="17"/>
  <c r="Q490" i="17"/>
  <c r="AP490" i="17"/>
  <c r="S490" i="17"/>
  <c r="U490" i="17"/>
  <c r="L490" i="17"/>
  <c r="AX490" i="17"/>
  <c r="AT490" i="17"/>
  <c r="AA490" i="17"/>
  <c r="D490" i="17"/>
  <c r="Z490" i="17"/>
  <c r="O490" i="17"/>
  <c r="H490" i="17"/>
  <c r="E490" i="17"/>
  <c r="AC490" i="17"/>
  <c r="AD490" i="17"/>
  <c r="AR490" i="17"/>
  <c r="AK490" i="17"/>
  <c r="W490" i="17"/>
  <c r="AJ490" i="17"/>
  <c r="AN490" i="17"/>
  <c r="AB490" i="17"/>
  <c r="T490" i="17"/>
  <c r="AE490" i="17"/>
  <c r="AQ490" i="17"/>
  <c r="I490" i="17"/>
  <c r="AH490" i="17"/>
  <c r="X490" i="17"/>
  <c r="AU490" i="17"/>
  <c r="R490" i="17"/>
  <c r="AM490" i="17"/>
  <c r="AS490" i="17"/>
  <c r="AZ490" i="17"/>
  <c r="AF490" i="17"/>
  <c r="J490" i="17"/>
  <c r="AW490" i="17"/>
  <c r="AG490" i="17"/>
  <c r="AL490" i="17"/>
  <c r="AI490" i="17"/>
  <c r="AV490" i="17"/>
  <c r="K490" i="17"/>
  <c r="Y490" i="17"/>
  <c r="M490" i="17"/>
  <c r="AY490" i="17"/>
  <c r="V490" i="17"/>
  <c r="N490" i="17"/>
  <c r="F490" i="17"/>
  <c r="C492" i="17" l="1"/>
  <c r="R491" i="17"/>
  <c r="AA491" i="17"/>
  <c r="Y491" i="17"/>
  <c r="M491" i="17"/>
  <c r="AP491" i="17"/>
  <c r="H491" i="17"/>
  <c r="AF491" i="17"/>
  <c r="AL491" i="17"/>
  <c r="P491" i="17"/>
  <c r="K491" i="17"/>
  <c r="Z491" i="17"/>
  <c r="D491" i="17"/>
  <c r="E491" i="17"/>
  <c r="S491" i="17"/>
  <c r="Q491" i="17"/>
  <c r="AY491" i="17"/>
  <c r="AZ491" i="17"/>
  <c r="L491" i="17"/>
  <c r="O491" i="17"/>
  <c r="AR491" i="17"/>
  <c r="AT491" i="17"/>
  <c r="AI491" i="17"/>
  <c r="I491" i="17"/>
  <c r="AO491" i="17"/>
  <c r="AK491" i="17"/>
  <c r="AD491" i="17"/>
  <c r="X491" i="17"/>
  <c r="J491" i="17"/>
  <c r="AB491" i="17"/>
  <c r="W491" i="17"/>
  <c r="AX491" i="17"/>
  <c r="AV491" i="17"/>
  <c r="AU491" i="17"/>
  <c r="AQ491" i="17"/>
  <c r="AS491" i="17"/>
  <c r="T491" i="17"/>
  <c r="V491" i="17"/>
  <c r="AG491" i="17"/>
  <c r="AH491" i="17"/>
  <c r="F491" i="17"/>
  <c r="AN491" i="17"/>
  <c r="U491" i="17"/>
  <c r="G491" i="17"/>
  <c r="BA491" i="17"/>
  <c r="AC491" i="17"/>
  <c r="AW491" i="17"/>
  <c r="AJ491" i="17"/>
  <c r="N491" i="17"/>
  <c r="AM491" i="17"/>
  <c r="AE491" i="17"/>
  <c r="C493" i="17" l="1"/>
  <c r="R492" i="17"/>
  <c r="X492" i="17"/>
  <c r="AN492" i="17"/>
  <c r="S492" i="17"/>
  <c r="K492" i="17"/>
  <c r="AU492" i="17"/>
  <c r="AV492" i="17"/>
  <c r="AI492" i="17"/>
  <c r="AL492" i="17"/>
  <c r="W492" i="17"/>
  <c r="AF492" i="17"/>
  <c r="BA492" i="17"/>
  <c r="L492" i="17"/>
  <c r="J492" i="17"/>
  <c r="O492" i="17"/>
  <c r="AC492" i="17"/>
  <c r="Y492" i="17"/>
  <c r="N492" i="17"/>
  <c r="AZ492" i="17"/>
  <c r="AR492" i="17"/>
  <c r="Q492" i="17"/>
  <c r="G492" i="17"/>
  <c r="T492" i="17"/>
  <c r="AO492" i="17"/>
  <c r="AD492" i="17"/>
  <c r="Z492" i="17"/>
  <c r="AP492" i="17"/>
  <c r="E492" i="17"/>
  <c r="F492" i="17"/>
  <c r="U492" i="17"/>
  <c r="AB492" i="17"/>
  <c r="AJ492" i="17"/>
  <c r="P492" i="17"/>
  <c r="M492" i="17"/>
  <c r="AK492" i="17"/>
  <c r="AX492" i="17"/>
  <c r="AH492" i="17"/>
  <c r="AW492" i="17"/>
  <c r="AE492" i="17"/>
  <c r="AM492" i="17"/>
  <c r="AA492" i="17"/>
  <c r="AY492" i="17"/>
  <c r="H492" i="17"/>
  <c r="I492" i="17"/>
  <c r="V492" i="17"/>
  <c r="AT492" i="17"/>
  <c r="D492" i="17"/>
  <c r="AG492" i="17"/>
  <c r="AS492" i="17"/>
  <c r="AQ492" i="17"/>
  <c r="C494" i="17" l="1"/>
  <c r="AN493" i="17"/>
  <c r="R493" i="17"/>
  <c r="AI493" i="17"/>
  <c r="F493" i="17"/>
  <c r="W493" i="17"/>
  <c r="AY493" i="17"/>
  <c r="AV493" i="17"/>
  <c r="M493" i="17"/>
  <c r="AE493" i="17"/>
  <c r="AD493" i="17"/>
  <c r="AR493" i="17"/>
  <c r="AG493" i="17"/>
  <c r="AM493" i="17"/>
  <c r="AF493" i="17"/>
  <c r="AH493" i="17"/>
  <c r="AB493" i="17"/>
  <c r="K493" i="17"/>
  <c r="N493" i="17"/>
  <c r="AJ493" i="17"/>
  <c r="D493" i="17"/>
  <c r="AL493" i="17"/>
  <c r="G493" i="17"/>
  <c r="Z493" i="17"/>
  <c r="H493" i="17"/>
  <c r="P493" i="17"/>
  <c r="T493" i="17"/>
  <c r="X493" i="17"/>
  <c r="BA493" i="17"/>
  <c r="AA493" i="17"/>
  <c r="V493" i="17"/>
  <c r="AU493" i="17"/>
  <c r="AX493" i="17"/>
  <c r="AK493" i="17"/>
  <c r="U493" i="17"/>
  <c r="J493" i="17"/>
  <c r="AQ493" i="17"/>
  <c r="Q493" i="17"/>
  <c r="S493" i="17"/>
  <c r="E493" i="17"/>
  <c r="Y493" i="17"/>
  <c r="AC493" i="17"/>
  <c r="AW493" i="17"/>
  <c r="O493" i="17"/>
  <c r="L493" i="17"/>
  <c r="AO493" i="17"/>
  <c r="AP493" i="17"/>
  <c r="I493" i="17"/>
  <c r="AS493" i="17"/>
  <c r="AZ493" i="17"/>
  <c r="AT493" i="17"/>
  <c r="C495" i="17" l="1"/>
  <c r="AX494" i="17"/>
  <c r="AE494" i="17"/>
  <c r="D494" i="17"/>
  <c r="R494" i="17"/>
  <c r="AM494" i="17"/>
  <c r="AS494" i="17"/>
  <c r="S494" i="17"/>
  <c r="AY494" i="17"/>
  <c r="K494" i="17"/>
  <c r="N494" i="17"/>
  <c r="E494" i="17"/>
  <c r="AT494" i="17"/>
  <c r="AK494" i="17"/>
  <c r="M494" i="17"/>
  <c r="AQ494" i="17"/>
  <c r="AW494" i="17"/>
  <c r="G494" i="17"/>
  <c r="X494" i="17"/>
  <c r="AI494" i="17"/>
  <c r="L494" i="17"/>
  <c r="AF494" i="17"/>
  <c r="F494" i="17"/>
  <c r="AU494" i="17"/>
  <c r="O494" i="17"/>
  <c r="AV494" i="17"/>
  <c r="AL494" i="17"/>
  <c r="W494" i="17"/>
  <c r="H494" i="17"/>
  <c r="AJ494" i="17"/>
  <c r="I494" i="17"/>
  <c r="AP494" i="17"/>
  <c r="AO494" i="17"/>
  <c r="AB494" i="17"/>
  <c r="Y494" i="17"/>
  <c r="BA494" i="17"/>
  <c r="J494" i="17"/>
  <c r="AZ494" i="17"/>
  <c r="AD494" i="17"/>
  <c r="P494" i="17"/>
  <c r="U494" i="17"/>
  <c r="AA494" i="17"/>
  <c r="AH494" i="17"/>
  <c r="AG494" i="17"/>
  <c r="AR494" i="17"/>
  <c r="AC494" i="17"/>
  <c r="AN494" i="17"/>
  <c r="Q494" i="17"/>
  <c r="Z494" i="17"/>
  <c r="T494" i="17"/>
  <c r="V494" i="17"/>
  <c r="C496" i="17" l="1"/>
  <c r="AC495" i="17"/>
  <c r="I495" i="17"/>
  <c r="AE495" i="17"/>
  <c r="J495" i="17"/>
  <c r="E495" i="17"/>
  <c r="D495" i="17"/>
  <c r="K495" i="17"/>
  <c r="AR495" i="17"/>
  <c r="AZ495" i="17"/>
  <c r="S495" i="17"/>
  <c r="BA495" i="17"/>
  <c r="AK495" i="17"/>
  <c r="AQ495" i="17"/>
  <c r="W495" i="17"/>
  <c r="T495" i="17"/>
  <c r="N495" i="17"/>
  <c r="AI495" i="17"/>
  <c r="F495" i="17"/>
  <c r="AL495" i="17"/>
  <c r="AU495" i="17"/>
  <c r="AV495" i="17"/>
  <c r="U495" i="17"/>
  <c r="AO495" i="17"/>
  <c r="AX495" i="17"/>
  <c r="Y495" i="17"/>
  <c r="AS495" i="17"/>
  <c r="H495" i="17"/>
  <c r="AF495" i="17"/>
  <c r="AY495" i="17"/>
  <c r="AN495" i="17"/>
  <c r="AM495" i="17"/>
  <c r="AB495" i="17"/>
  <c r="O495" i="17"/>
  <c r="Q495" i="17"/>
  <c r="AP495" i="17"/>
  <c r="G495" i="17"/>
  <c r="L495" i="17"/>
  <c r="AJ495" i="17"/>
  <c r="Z495" i="17"/>
  <c r="AT495" i="17"/>
  <c r="AD495" i="17"/>
  <c r="AH495" i="17"/>
  <c r="M495" i="17"/>
  <c r="V495" i="17"/>
  <c r="AA495" i="17"/>
  <c r="P495" i="17"/>
  <c r="AG495" i="17"/>
  <c r="AW495" i="17"/>
  <c r="R495" i="17"/>
  <c r="X495" i="17"/>
  <c r="C497" i="17" l="1"/>
  <c r="Y496" i="17"/>
  <c r="K496" i="17"/>
  <c r="AS496" i="17"/>
  <c r="N496" i="17"/>
  <c r="P496" i="17"/>
  <c r="AJ496" i="17"/>
  <c r="Z496" i="17"/>
  <c r="AZ496" i="17"/>
  <c r="AN496" i="17"/>
  <c r="W496" i="17"/>
  <c r="AL496" i="17"/>
  <c r="AG496" i="17"/>
  <c r="AT496" i="17"/>
  <c r="R496" i="17"/>
  <c r="AC496" i="17"/>
  <c r="V496" i="17"/>
  <c r="D496" i="17"/>
  <c r="AD496" i="17"/>
  <c r="U496" i="17"/>
  <c r="AH496" i="17"/>
  <c r="AB496" i="17"/>
  <c r="AI496" i="17"/>
  <c r="AW496" i="17"/>
  <c r="AY496" i="17"/>
  <c r="J496" i="17"/>
  <c r="AR496" i="17"/>
  <c r="AP496" i="17"/>
  <c r="Q496" i="17"/>
  <c r="AO496" i="17"/>
  <c r="T496" i="17"/>
  <c r="AV496" i="17"/>
  <c r="F496" i="17"/>
  <c r="L496" i="17"/>
  <c r="AU496" i="17"/>
  <c r="E496" i="17"/>
  <c r="I496" i="17"/>
  <c r="M496" i="17"/>
  <c r="BA496" i="17"/>
  <c r="AM496" i="17"/>
  <c r="S496" i="17"/>
  <c r="AX496" i="17"/>
  <c r="AA496" i="17"/>
  <c r="AQ496" i="17"/>
  <c r="O496" i="17"/>
  <c r="AK496" i="17"/>
  <c r="AE496" i="17"/>
  <c r="G496" i="17"/>
  <c r="X496" i="17"/>
  <c r="AF496" i="17"/>
  <c r="H496" i="17"/>
  <c r="C498" i="17" l="1"/>
  <c r="F497" i="17"/>
  <c r="AG497" i="17"/>
  <c r="AV497" i="17"/>
  <c r="Q497" i="17"/>
  <c r="AT497" i="17"/>
  <c r="V497" i="17"/>
  <c r="Z497" i="17"/>
  <c r="Y497" i="17"/>
  <c r="AD497" i="17"/>
  <c r="AU497" i="17"/>
  <c r="AN497" i="17"/>
  <c r="I497" i="17"/>
  <c r="AX497" i="17"/>
  <c r="D497" i="17"/>
  <c r="AC497" i="17"/>
  <c r="N497" i="17"/>
  <c r="R497" i="17"/>
  <c r="AZ497" i="17"/>
  <c r="AY497" i="17"/>
  <c r="J497" i="17"/>
  <c r="AP497" i="17"/>
  <c r="AI497" i="17"/>
  <c r="AW497" i="17"/>
  <c r="H497" i="17"/>
  <c r="T497" i="17"/>
  <c r="AR497" i="17"/>
  <c r="K497" i="17"/>
  <c r="AM497" i="17"/>
  <c r="AK497" i="17"/>
  <c r="AF497" i="17"/>
  <c r="X497" i="17"/>
  <c r="AB497" i="17"/>
  <c r="BA497" i="17"/>
  <c r="E497" i="17"/>
  <c r="AQ497" i="17"/>
  <c r="AS497" i="17"/>
  <c r="AL497" i="17"/>
  <c r="AO497" i="17"/>
  <c r="M497" i="17"/>
  <c r="S497" i="17"/>
  <c r="U497" i="17"/>
  <c r="P497" i="17"/>
  <c r="O497" i="17"/>
  <c r="L497" i="17"/>
  <c r="AE497" i="17"/>
  <c r="AH497" i="17"/>
  <c r="G497" i="17"/>
  <c r="AA497" i="17"/>
  <c r="AJ497" i="17"/>
  <c r="W497" i="17"/>
  <c r="C499" i="17" l="1"/>
  <c r="AP498" i="17"/>
  <c r="AC498" i="17"/>
  <c r="I498" i="17"/>
  <c r="K498" i="17"/>
  <c r="AR498" i="17"/>
  <c r="AV498" i="17"/>
  <c r="AH498" i="17"/>
  <c r="E498" i="17"/>
  <c r="L498" i="17"/>
  <c r="AT498" i="17"/>
  <c r="D498" i="17"/>
  <c r="P498" i="17"/>
  <c r="U498" i="17"/>
  <c r="T498" i="17"/>
  <c r="AA498" i="17"/>
  <c r="Y498" i="17"/>
  <c r="AX498" i="17"/>
  <c r="M498" i="17"/>
  <c r="AB498" i="17"/>
  <c r="R498" i="17"/>
  <c r="AI498" i="17"/>
  <c r="X498" i="17"/>
  <c r="AO498" i="17"/>
  <c r="V498" i="17"/>
  <c r="N498" i="17"/>
  <c r="AY498" i="17"/>
  <c r="Z498" i="17"/>
  <c r="Q498" i="17"/>
  <c r="AJ498" i="17"/>
  <c r="J498" i="17"/>
  <c r="AF498" i="17"/>
  <c r="AS498" i="17"/>
  <c r="O498" i="17"/>
  <c r="W498" i="17"/>
  <c r="AG498" i="17"/>
  <c r="AU498" i="17"/>
  <c r="AZ498" i="17"/>
  <c r="BA498" i="17"/>
  <c r="AD498" i="17"/>
  <c r="AW498" i="17"/>
  <c r="AL498" i="17"/>
  <c r="F498" i="17"/>
  <c r="H498" i="17"/>
  <c r="AE498" i="17"/>
  <c r="AQ498" i="17"/>
  <c r="AN498" i="17"/>
  <c r="AM498" i="17"/>
  <c r="AK498" i="17"/>
  <c r="G498" i="17"/>
  <c r="S498" i="17"/>
  <c r="C500" i="17" l="1"/>
  <c r="AR499" i="17"/>
  <c r="AB499" i="17"/>
  <c r="AL499" i="17"/>
  <c r="AA499" i="17"/>
  <c r="F499" i="17"/>
  <c r="M499" i="17"/>
  <c r="X499" i="17"/>
  <c r="Q499" i="17"/>
  <c r="AQ499" i="17"/>
  <c r="AK499" i="17"/>
  <c r="AY499" i="17"/>
  <c r="W499" i="17"/>
  <c r="BA499" i="17"/>
  <c r="K499" i="17"/>
  <c r="AW499" i="17"/>
  <c r="AT499" i="17"/>
  <c r="AM499" i="17"/>
  <c r="AI499" i="17"/>
  <c r="AS499" i="17"/>
  <c r="AF499" i="17"/>
  <c r="T499" i="17"/>
  <c r="D499" i="17"/>
  <c r="AP499" i="17"/>
  <c r="S499" i="17"/>
  <c r="V499" i="17"/>
  <c r="J499" i="17"/>
  <c r="AH499" i="17"/>
  <c r="E499" i="17"/>
  <c r="N499" i="17"/>
  <c r="Z499" i="17"/>
  <c r="I499" i="17"/>
  <c r="O499" i="17"/>
  <c r="U499" i="17"/>
  <c r="H499" i="17"/>
  <c r="AV499" i="17"/>
  <c r="P499" i="17"/>
  <c r="AD499" i="17"/>
  <c r="AG499" i="17"/>
  <c r="Y499" i="17"/>
  <c r="AO499" i="17"/>
  <c r="AE499" i="17"/>
  <c r="AZ499" i="17"/>
  <c r="AU499" i="17"/>
  <c r="AN499" i="17"/>
  <c r="L499" i="17"/>
  <c r="AJ499" i="17"/>
  <c r="AX499" i="17"/>
  <c r="R499" i="17"/>
  <c r="AC499" i="17"/>
  <c r="G499" i="17"/>
  <c r="C501" i="17" l="1"/>
  <c r="F500" i="17"/>
  <c r="AV500" i="17"/>
  <c r="AC500" i="17"/>
  <c r="Z500" i="17"/>
  <c r="L500" i="17"/>
  <c r="AL500" i="17"/>
  <c r="AF500" i="17"/>
  <c r="AX500" i="17"/>
  <c r="W500" i="17"/>
  <c r="AY500" i="17"/>
  <c r="AK500" i="17"/>
  <c r="AG500" i="17"/>
  <c r="AH500" i="17"/>
  <c r="S500" i="17"/>
  <c r="AZ500" i="17"/>
  <c r="AI500" i="17"/>
  <c r="AS500" i="17"/>
  <c r="AB500" i="17"/>
  <c r="X500" i="17"/>
  <c r="BA500" i="17"/>
  <c r="R500" i="17"/>
  <c r="H500" i="17"/>
  <c r="T500" i="17"/>
  <c r="M500" i="17"/>
  <c r="O500" i="17"/>
  <c r="V500" i="17"/>
  <c r="G500" i="17"/>
  <c r="AT500" i="17"/>
  <c r="E500" i="17"/>
  <c r="P500" i="17"/>
  <c r="N500" i="17"/>
  <c r="AQ500" i="17"/>
  <c r="AR500" i="17"/>
  <c r="AP500" i="17"/>
  <c r="AU500" i="17"/>
  <c r="AW500" i="17"/>
  <c r="AA500" i="17"/>
  <c r="AM500" i="17"/>
  <c r="AE500" i="17"/>
  <c r="Q500" i="17"/>
  <c r="Y500" i="17"/>
  <c r="AO500" i="17"/>
  <c r="K500" i="17"/>
  <c r="I500" i="17"/>
  <c r="U500" i="17"/>
  <c r="AN500" i="17"/>
  <c r="AJ500" i="17"/>
  <c r="AD500" i="17"/>
  <c r="J500" i="17"/>
  <c r="D500" i="17"/>
  <c r="C502" i="17" l="1"/>
  <c r="L501" i="17"/>
  <c r="AB502" i="17"/>
  <c r="Z502" i="17"/>
  <c r="AH501" i="17"/>
  <c r="D501" i="17"/>
  <c r="M502" i="17"/>
  <c r="Y501" i="17"/>
  <c r="S502" i="17"/>
  <c r="T502" i="17"/>
  <c r="V502" i="17"/>
  <c r="E502" i="17"/>
  <c r="AQ502" i="17"/>
  <c r="W502" i="17"/>
  <c r="AP501" i="17"/>
  <c r="AI502" i="17"/>
  <c r="H502" i="17"/>
  <c r="L502" i="17"/>
  <c r="AG501" i="17"/>
  <c r="F501" i="17"/>
  <c r="AT501" i="17"/>
  <c r="J502" i="17"/>
  <c r="H501" i="17"/>
  <c r="O502" i="17"/>
  <c r="AN502" i="17"/>
  <c r="BA501" i="17"/>
  <c r="AR502" i="17"/>
  <c r="I501" i="17"/>
  <c r="AV501" i="17"/>
  <c r="AU502" i="17"/>
  <c r="AI501" i="17"/>
  <c r="AV502" i="17"/>
  <c r="AF501" i="17"/>
  <c r="M501" i="17"/>
  <c r="T501" i="17"/>
  <c r="P501" i="17"/>
  <c r="R502" i="17"/>
  <c r="AC501" i="17"/>
  <c r="AG502" i="17"/>
  <c r="AS502" i="17"/>
  <c r="AL502" i="17"/>
  <c r="AA502" i="17"/>
  <c r="AJ501" i="17"/>
  <c r="AO501" i="17"/>
  <c r="O501" i="17"/>
  <c r="U501" i="17"/>
  <c r="AN501" i="17"/>
  <c r="Q502" i="17"/>
  <c r="AT502" i="17"/>
  <c r="AJ502" i="17"/>
  <c r="AK502" i="17"/>
  <c r="W501" i="17"/>
  <c r="R501" i="17"/>
  <c r="AQ501" i="17"/>
  <c r="AZ502" i="17"/>
  <c r="J501" i="17"/>
  <c r="AB501" i="17"/>
  <c r="AL501" i="17"/>
  <c r="AE501" i="17"/>
  <c r="AD502" i="17"/>
  <c r="Z501" i="17"/>
  <c r="U502" i="17"/>
  <c r="F502" i="17"/>
  <c r="AP502" i="17"/>
  <c r="AX501" i="17"/>
  <c r="P502" i="17"/>
  <c r="AW501" i="17"/>
  <c r="AX502" i="17"/>
  <c r="AD501" i="17"/>
  <c r="X502" i="17"/>
  <c r="AM501" i="17"/>
  <c r="D502" i="17"/>
  <c r="K501" i="17"/>
  <c r="AH502" i="17"/>
  <c r="AY501" i="17"/>
  <c r="G502" i="17"/>
  <c r="AU501" i="17"/>
  <c r="Q501" i="17"/>
  <c r="AY502" i="17"/>
  <c r="V501" i="17"/>
  <c r="AO502" i="17"/>
  <c r="AZ501" i="17"/>
  <c r="AK501" i="17"/>
  <c r="BA502" i="17"/>
  <c r="N502" i="17"/>
  <c r="AF502" i="17"/>
  <c r="X501" i="17"/>
  <c r="Y502" i="17"/>
  <c r="AM502" i="17"/>
  <c r="AC502" i="17"/>
  <c r="AE502" i="17"/>
  <c r="I502" i="17"/>
  <c r="AW502" i="17"/>
  <c r="AA501" i="17"/>
  <c r="K502" i="17"/>
  <c r="N501" i="17"/>
  <c r="E501" i="17"/>
  <c r="S501" i="17"/>
  <c r="AS501" i="17"/>
  <c r="G501" i="17"/>
  <c r="AR501" i="17"/>
  <c r="A6" i="17" l="1"/>
  <c r="A9" i="17"/>
  <c r="BC145" i="17"/>
  <c r="BC148" i="17"/>
  <c r="BC256" i="17"/>
  <c r="BC485" i="17"/>
  <c r="BC278" i="17"/>
  <c r="BC247" i="17"/>
  <c r="BC242" i="17"/>
  <c r="BC298" i="17"/>
  <c r="BC410" i="17"/>
  <c r="BC476" i="17"/>
  <c r="BC51" i="17"/>
  <c r="BC392" i="17"/>
  <c r="BC454" i="17"/>
  <c r="BC223" i="17"/>
  <c r="BC100" i="17"/>
  <c r="BC184" i="17"/>
  <c r="BC257" i="17"/>
  <c r="BC435" i="17"/>
  <c r="BC347" i="17"/>
  <c r="BC209" i="17"/>
  <c r="BC411" i="17"/>
  <c r="BC489" i="17"/>
  <c r="BC28" i="17"/>
  <c r="BC330" i="17"/>
  <c r="BC290" i="17"/>
  <c r="BC470" i="17"/>
  <c r="BC495" i="17"/>
  <c r="BC359" i="17"/>
  <c r="BC370" i="17"/>
  <c r="BC188" i="17"/>
  <c r="BC17" i="17"/>
  <c r="BC393" i="17"/>
  <c r="BC37" i="17"/>
  <c r="BC116" i="17"/>
  <c r="BC283" i="17"/>
  <c r="BC351" i="17"/>
  <c r="BC428" i="17"/>
  <c r="BC211" i="17"/>
  <c r="BC7" i="17"/>
  <c r="BC463" i="17"/>
  <c r="BC122" i="17"/>
  <c r="BC340" i="17"/>
  <c r="BC472" i="17"/>
  <c r="BC418" i="17"/>
  <c r="BC86" i="17"/>
  <c r="BC204" i="17"/>
  <c r="BC443" i="17"/>
  <c r="BC272" i="17"/>
  <c r="BC55" i="17"/>
  <c r="BC101" i="17"/>
  <c r="BC126" i="17"/>
  <c r="BC401" i="17"/>
  <c r="BC345" i="17"/>
  <c r="BC8" i="17"/>
  <c r="BC402" i="17"/>
  <c r="BC264" i="17"/>
  <c r="BC321" i="17"/>
  <c r="BC235" i="17"/>
  <c r="BC380" i="17"/>
  <c r="BC448" i="17"/>
  <c r="BC129" i="17"/>
  <c r="BC217" i="17"/>
  <c r="BC478" i="17"/>
  <c r="BC74" i="17"/>
  <c r="BC327" i="17"/>
  <c r="BC58" i="17"/>
  <c r="BC84" i="17"/>
  <c r="BC92" i="17"/>
  <c r="BC36" i="17"/>
  <c r="BC391" i="17"/>
  <c r="BC389" i="17"/>
  <c r="BC436" i="17"/>
  <c r="BC336" i="17"/>
  <c r="BC200" i="17"/>
  <c r="BC339" i="17"/>
  <c r="BC206" i="17"/>
  <c r="BC259" i="17"/>
  <c r="BC159" i="17"/>
  <c r="BC202" i="17"/>
  <c r="BC170" i="17"/>
  <c r="BC467" i="17"/>
  <c r="BC285" i="17"/>
  <c r="BC19" i="17"/>
  <c r="BC497" i="17"/>
  <c r="BC150" i="17"/>
  <c r="BC210" i="17"/>
  <c r="BC315" i="17"/>
  <c r="BC484" i="17"/>
  <c r="BC176" i="17"/>
  <c r="BC382" i="17"/>
  <c r="BC133" i="17"/>
  <c r="BC246" i="17"/>
  <c r="BC372" i="17"/>
  <c r="BC417" i="17"/>
  <c r="BC252" i="17"/>
  <c r="BC501" i="17"/>
  <c r="BC57" i="17"/>
  <c r="BC24" i="17"/>
  <c r="BC163" i="17"/>
  <c r="BC309" i="17"/>
  <c r="BC174" i="17"/>
  <c r="BC265" i="17"/>
  <c r="BC149" i="17"/>
  <c r="BC54" i="17"/>
  <c r="BC203" i="17"/>
  <c r="BC320" i="17"/>
  <c r="BC255" i="17"/>
  <c r="BC162" i="17"/>
  <c r="BC461" i="17"/>
  <c r="BC493" i="17"/>
  <c r="BC331" i="17"/>
  <c r="BC23" i="17"/>
  <c r="BC119" i="17"/>
  <c r="BC355" i="17"/>
  <c r="BC404" i="17"/>
  <c r="BC39" i="17"/>
  <c r="BC267" i="17"/>
  <c r="BC357" i="17"/>
  <c r="BC483" i="17"/>
  <c r="BC137" i="17"/>
  <c r="BC308" i="17"/>
  <c r="BC447" i="17"/>
  <c r="BC62" i="17"/>
  <c r="BC416" i="17"/>
  <c r="BC280" i="17"/>
  <c r="BC218" i="17"/>
  <c r="BC25" i="17"/>
  <c r="BC128" i="17"/>
  <c r="BC295" i="17"/>
  <c r="BC440" i="17"/>
  <c r="BC317" i="17"/>
  <c r="BC157" i="17"/>
  <c r="BC87" i="17"/>
  <c r="BC111" i="17"/>
  <c r="BC27" i="17"/>
  <c r="BC381" i="17"/>
  <c r="BC249" i="17"/>
  <c r="BC268" i="17"/>
  <c r="BC136" i="17"/>
  <c r="BC302" i="17"/>
  <c r="BC75" i="17"/>
  <c r="BC415" i="17"/>
  <c r="BC106" i="17"/>
  <c r="BC93" i="17"/>
  <c r="BC482" i="17"/>
  <c r="BC456" i="17"/>
  <c r="BC175" i="17"/>
  <c r="BC332" i="17"/>
  <c r="BC406" i="17"/>
  <c r="BC434" i="17"/>
  <c r="BC29" i="17"/>
  <c r="BC459" i="17"/>
  <c r="BC114" i="17"/>
  <c r="BC437" i="17"/>
  <c r="BC154" i="17"/>
  <c r="BC102" i="17"/>
  <c r="BC445" i="17"/>
  <c r="BC494" i="17"/>
  <c r="BC213" i="17"/>
  <c r="BC108" i="17"/>
  <c r="BC457" i="17"/>
  <c r="BC56" i="17"/>
  <c r="BC182" i="17"/>
  <c r="BC240" i="17"/>
  <c r="BC377" i="17"/>
  <c r="BC34" i="17"/>
  <c r="BC179" i="17"/>
  <c r="BC460" i="17"/>
  <c r="BC125" i="17"/>
  <c r="BC307" i="17"/>
  <c r="BC433" i="17"/>
  <c r="BC363" i="17"/>
  <c r="BC13" i="17"/>
  <c r="BC299" i="17"/>
  <c r="BC143" i="17"/>
  <c r="BC289" i="17"/>
  <c r="BC85" i="17"/>
  <c r="BC69" i="17"/>
  <c r="BC492" i="17"/>
  <c r="BC360" i="17"/>
  <c r="BC376" i="17"/>
  <c r="BC173" i="17"/>
  <c r="BC293" i="17"/>
  <c r="BC371" i="17"/>
  <c r="BC342" i="17"/>
  <c r="BC395" i="17"/>
  <c r="BC314" i="17"/>
  <c r="BC306" i="17"/>
  <c r="BC361" i="17"/>
  <c r="BC274" i="17"/>
  <c r="BC61" i="17"/>
  <c r="BC348" i="17"/>
  <c r="BC120" i="17"/>
  <c r="BC270" i="17"/>
  <c r="BC281" i="17"/>
  <c r="BC196" i="17"/>
  <c r="BC121" i="17"/>
  <c r="BC277" i="17"/>
  <c r="BC375" i="17"/>
  <c r="BC366" i="17"/>
  <c r="BC183" i="17"/>
  <c r="BC172" i="17"/>
  <c r="BC48" i="17"/>
  <c r="BC89" i="17"/>
  <c r="BC358" i="17"/>
  <c r="BC424" i="17"/>
  <c r="BC288" i="17"/>
  <c r="BC343" i="17"/>
  <c r="BC328" i="17"/>
  <c r="BC313" i="17"/>
  <c r="BC310" i="17"/>
  <c r="BC430" i="17"/>
  <c r="BC364" i="17"/>
  <c r="BC394" i="17"/>
  <c r="BC88" i="17"/>
  <c r="BC341" i="17"/>
  <c r="BC273" i="17"/>
  <c r="BC378" i="17"/>
  <c r="BC12" i="17"/>
  <c r="BC396" i="17"/>
  <c r="BC426" i="17"/>
  <c r="BC76" i="17"/>
  <c r="BC408" i="17"/>
  <c r="BC38" i="17"/>
  <c r="BC335" i="17"/>
  <c r="BC384" i="17"/>
  <c r="BC300" i="17"/>
  <c r="BC403" i="17"/>
  <c r="BC238" i="17"/>
  <c r="BC186" i="17"/>
  <c r="BC421" i="17"/>
  <c r="BC107" i="17"/>
  <c r="BC16" i="17"/>
  <c r="BC452" i="17"/>
  <c r="BC144" i="17"/>
  <c r="BC413" i="17"/>
  <c r="BC312" i="17"/>
  <c r="BC466" i="17"/>
  <c r="BC139" i="17"/>
  <c r="BC349" i="17"/>
  <c r="BC304" i="17"/>
  <c r="BC398" i="17"/>
  <c r="BC177" i="17"/>
  <c r="BC499" i="17"/>
  <c r="BC222" i="17"/>
  <c r="BC409" i="17"/>
  <c r="BC9" i="17"/>
  <c r="BC221" i="17"/>
  <c r="BC115" i="17"/>
  <c r="BC46" i="17"/>
  <c r="BC67" i="17"/>
  <c r="BC279" i="17"/>
  <c r="BC33" i="17"/>
  <c r="BC407" i="17"/>
  <c r="BC399" i="17"/>
  <c r="BC42" i="17"/>
  <c r="BC166" i="17"/>
  <c r="BC156" i="17"/>
  <c r="BC368" i="17"/>
  <c r="BC127" i="17"/>
  <c r="BC151" i="17"/>
  <c r="BC131" i="17"/>
  <c r="BC160" i="17"/>
  <c r="BC95" i="17"/>
  <c r="BC147" i="17"/>
  <c r="BC305" i="17"/>
  <c r="BC220" i="17"/>
  <c r="BC66" i="17"/>
  <c r="BC502" i="17"/>
  <c r="BC236" i="17"/>
  <c r="BC420" i="17"/>
  <c r="BC486" i="17"/>
  <c r="BC412" i="17"/>
  <c r="BC275" i="17"/>
  <c r="BC350" i="17"/>
  <c r="BC469" i="17"/>
  <c r="BC201" i="17"/>
  <c r="BC168" i="17"/>
  <c r="BC419" i="17"/>
  <c r="BC226" i="17"/>
  <c r="BC152" i="17"/>
  <c r="BC354" i="17"/>
  <c r="BC112" i="17"/>
  <c r="BC326" i="17"/>
  <c r="BC199" i="17"/>
  <c r="BC22" i="17"/>
  <c r="BC373" i="17"/>
  <c r="BC158" i="17"/>
  <c r="BC155" i="17"/>
  <c r="BC292" i="17"/>
  <c r="BC282" i="17"/>
  <c r="BC216" i="17"/>
  <c r="BC141" i="17"/>
  <c r="BC333" i="17"/>
  <c r="BC214" i="17"/>
  <c r="BC365" i="17"/>
  <c r="BC260" i="17"/>
  <c r="BC458" i="17"/>
  <c r="BC400" i="17"/>
  <c r="BC425" i="17"/>
  <c r="BC94" i="17"/>
  <c r="BC276" i="17"/>
  <c r="BC498" i="17"/>
  <c r="BC105" i="17"/>
  <c r="BC99" i="17"/>
  <c r="BC319" i="17"/>
  <c r="BC40" i="17"/>
  <c r="BC190" i="17"/>
  <c r="BC262" i="17"/>
  <c r="BC386" i="17"/>
  <c r="BC286" i="17"/>
  <c r="BC248" i="17"/>
  <c r="BC481" i="17"/>
  <c r="BC227" i="17"/>
  <c r="BC230" i="17"/>
  <c r="BC103" i="17"/>
  <c r="BC471" i="17"/>
  <c r="BC477" i="17"/>
  <c r="BC369" i="17"/>
  <c r="BC187" i="17"/>
  <c r="BC263" i="17"/>
  <c r="BC11" i="17"/>
  <c r="BC323" i="17"/>
  <c r="BC261" i="17"/>
  <c r="BC132" i="17"/>
  <c r="BC266" i="17"/>
  <c r="BC439" i="17"/>
  <c r="BC254" i="17"/>
  <c r="BC258" i="17"/>
  <c r="BC253" i="17"/>
  <c r="BC284" i="17"/>
  <c r="BC65" i="17"/>
  <c r="BC97" i="17"/>
  <c r="BC228" i="17"/>
  <c r="BC91" i="17"/>
  <c r="BC146" i="17"/>
  <c r="BC193" i="17"/>
  <c r="BC47" i="17"/>
  <c r="BC367" i="17"/>
  <c r="BC178" i="17"/>
  <c r="BC64" i="17"/>
  <c r="BC346" i="17"/>
  <c r="BC134" i="17"/>
  <c r="BC2" i="17"/>
  <c r="BC397" i="17"/>
  <c r="BC356" i="17"/>
  <c r="BC35" i="17"/>
  <c r="BC68" i="17"/>
  <c r="BC10" i="17"/>
  <c r="BC192" i="17"/>
  <c r="BC429" i="17"/>
  <c r="BC465" i="17"/>
  <c r="BC181" i="17"/>
  <c r="BC21" i="17"/>
  <c r="BC20" i="17"/>
  <c r="BC224" i="17"/>
  <c r="BC243" i="17"/>
  <c r="BC123" i="17"/>
  <c r="BC198" i="17"/>
  <c r="BC49" i="17"/>
  <c r="BC251" i="17"/>
  <c r="BC374" i="17"/>
  <c r="BC138" i="17"/>
  <c r="BC449" i="17"/>
  <c r="BC405" i="17"/>
  <c r="BC427" i="17"/>
  <c r="BC53" i="17"/>
  <c r="BC109" i="17"/>
  <c r="BC3" i="17"/>
  <c r="BC234" i="17"/>
  <c r="BC296" i="17"/>
  <c r="BC462" i="17"/>
  <c r="BC72" i="17"/>
  <c r="BC60" i="17"/>
  <c r="BC422" i="17"/>
  <c r="BC239" i="17"/>
  <c r="BC432" i="17"/>
  <c r="BC325" i="17"/>
  <c r="BC90" i="17"/>
  <c r="BC287" i="17"/>
  <c r="BC164" i="17"/>
  <c r="BC385" i="17"/>
  <c r="BC153" i="17"/>
  <c r="BC344" i="17"/>
  <c r="BC390" i="17"/>
  <c r="BC423" i="17"/>
  <c r="BC241" i="17"/>
  <c r="BC487" i="17"/>
  <c r="BC195" i="17"/>
  <c r="BC322" i="17"/>
  <c r="BC78" i="17"/>
  <c r="BC297" i="17"/>
  <c r="BC165" i="17"/>
  <c r="BC245" i="17"/>
  <c r="BC225" i="17"/>
  <c r="BC250" i="17"/>
  <c r="BC63" i="17"/>
  <c r="BC233" i="17"/>
  <c r="BC73" i="17"/>
  <c r="BC479" i="17"/>
  <c r="BC191" i="17"/>
  <c r="BC117" i="17"/>
  <c r="BC113" i="17"/>
  <c r="BC98" i="17"/>
  <c r="BC490" i="17"/>
  <c r="BC142" i="17"/>
  <c r="BC32" i="17"/>
  <c r="BC30" i="17"/>
  <c r="BC474" i="17"/>
  <c r="BC52" i="17"/>
  <c r="BC387" i="17"/>
  <c r="BC244" i="17"/>
  <c r="BC294" i="17"/>
  <c r="BC70" i="17"/>
  <c r="BC232" i="17"/>
  <c r="BC383" i="17"/>
  <c r="BC43" i="17"/>
  <c r="BC444" i="17"/>
  <c r="BC77" i="17"/>
  <c r="BC18" i="17"/>
  <c r="BC45" i="17"/>
  <c r="BC269" i="17"/>
  <c r="BC140" i="17"/>
  <c r="BC338" i="17"/>
  <c r="BC455" i="17"/>
  <c r="BC212" i="17"/>
  <c r="BC80" i="17"/>
  <c r="BC59" i="17"/>
  <c r="BC324" i="17"/>
  <c r="BC207" i="17"/>
  <c r="BC219" i="17"/>
  <c r="BC41" i="17"/>
  <c r="BC464" i="17"/>
  <c r="BC215" i="17"/>
  <c r="BC169" i="17"/>
  <c r="BC388" i="17"/>
  <c r="BC291" i="17"/>
  <c r="BC316" i="17"/>
  <c r="BC318" i="17"/>
  <c r="BC311" i="17"/>
  <c r="BC110" i="17"/>
  <c r="BC446" i="17"/>
  <c r="BC104" i="17"/>
  <c r="BC5" i="17"/>
  <c r="BC180" i="17"/>
  <c r="BC337" i="17"/>
  <c r="BC431" i="17"/>
  <c r="BC237" i="17"/>
  <c r="BC130" i="17"/>
  <c r="BC171" i="17"/>
  <c r="BC488" i="17"/>
  <c r="BC96" i="17"/>
  <c r="BC379" i="17"/>
  <c r="BC303" i="17"/>
  <c r="BC197" i="17"/>
  <c r="BC50" i="17"/>
  <c r="BC71" i="17"/>
  <c r="BC15" i="17"/>
  <c r="BC83" i="17"/>
  <c r="BC6" i="17"/>
  <c r="BC229" i="17"/>
  <c r="BC44" i="17"/>
  <c r="BC438" i="17"/>
  <c r="BC473" i="17"/>
  <c r="BC353" i="17"/>
  <c r="BC496" i="17"/>
  <c r="BC491" i="17"/>
  <c r="BC450" i="17"/>
  <c r="BC31" i="17"/>
  <c r="BC500" i="17"/>
  <c r="BC441" i="17"/>
  <c r="BC82" i="17"/>
  <c r="BC451" i="17"/>
  <c r="BC4" i="17"/>
  <c r="BC79" i="17"/>
  <c r="BC352" i="17"/>
  <c r="BC118" i="17"/>
  <c r="BC205" i="17"/>
  <c r="BC442" i="17"/>
  <c r="BC167" i="17"/>
  <c r="BC81" i="17"/>
  <c r="BC231" i="17"/>
  <c r="BC480" i="17"/>
  <c r="BC208" i="17"/>
  <c r="BC329" i="17"/>
  <c r="BC185" i="17"/>
  <c r="BC453" i="17"/>
  <c r="BC161" i="17"/>
  <c r="BC135" i="17"/>
  <c r="BC362" i="17"/>
  <c r="BC271" i="17"/>
  <c r="BC468" i="17"/>
  <c r="BC26" i="17"/>
  <c r="BC124" i="17"/>
  <c r="BC301" i="17"/>
  <c r="BC475" i="17"/>
  <c r="BC194" i="17"/>
  <c r="BC14" i="17"/>
  <c r="BC414" i="17"/>
  <c r="BC189" i="17"/>
  <c r="BC334"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<sst xmlns="http://schemas.openxmlformats.org/spreadsheetml/2006/main" count="4860" uniqueCount="1580">
  <si>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</si>
  <si>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</si>
  <si>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</si>
  <si>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</si>
  <si>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</si>
  <si>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</si>
  <si>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</si>
  <si>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</si>
  <si>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</si>
  <si>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</si>
  <si>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</si>
  <si>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</si>
  <si>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</si>
  <si>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</si>
  <si>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</si>
  <si>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</si>
  <si>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</si>
  <si>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</si>
  <si>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</si>
  <si>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</si>
  <si>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</si>
  <si>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</si>
  <si>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</si>
  <si>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</si>
  <si>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</si>
  <si>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</si>
  <si>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</si>
  <si>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</si>
  <si>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</si>
  <si>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</si>
  <si>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</si>
  <si>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</si>
  <si>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</si>
  <si>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</si>
  <si>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</si>
  <si>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</si>
  <si>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</si>
  <si>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</si>
  <si>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</si>
  <si>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</si>
  <si>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</si>
  <si>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</si>
  <si>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</si>
  <si>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</si>
  <si>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</si>
  <si>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</si>
  <si>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</si>
  <si>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</si>
  <si>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</si>
  <si>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</si>
  <si>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</si>
  <si>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</si>
  <si>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</si>
  <si>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</si>
  <si>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</si>
  <si>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</si>
  <si>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</si>
  <si>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</si>
  <si>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</si>
  <si>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</si>
  <si>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</si>
  <si>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</si>
  <si>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</si>
  <si>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</si>
  <si>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</si>
  <si>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</si>
  <si>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</si>
  <si>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</si>
  <si>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</si>
  <si>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</si>
  <si>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</si>
  <si>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</si>
  <si>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</si>
  <si>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</si>
  <si>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</si>
  <si>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</si>
  <si>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</si>
  <si>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</si>
  <si>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</si>
  <si>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</si>
  <si>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</si>
  <si>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</si>
  <si>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</si>
  <si>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</si>
  <si>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</si>
  <si>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</si>
  <si>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</si>
  <si>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</si>
  <si>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</si>
  <si>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</si>
  <si>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</si>
  <si>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</si>
  <si>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</si>
  <si>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</si>
  <si>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</si>
  <si>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</si>
  <si>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</si>
  <si>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</si>
  <si>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</si>
  <si>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</si>
  <si>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</si>
  <si>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</si>
  <si>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</si>
  <si>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</si>
  <si>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</si>
  <si>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</si>
  <si>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</si>
  <si>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</si>
  <si>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</si>
  <si>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</si>
  <si>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</si>
  <si>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</si>
  <si>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</si>
  <si>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</si>
  <si>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</si>
  <si>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</si>
  <si>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</si>
  <si>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</si>
  <si>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</si>
  <si>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</si>
  <si>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</si>
  <si>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</si>
  <si>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</si>
  <si>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</si>
  <si>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</si>
  <si>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</si>
  <si>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</si>
  <si>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</si>
  <si>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</si>
  <si>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</si>
  <si>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</si>
  <si>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</si>
  <si>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</si>
  <si>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</si>
  <si>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</si>
  <si>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</si>
  <si>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</si>
  <si>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</si>
  <si>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</si>
  <si>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</si>
  <si>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</si>
  <si>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</si>
  <si>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</si>
  <si>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</si>
  <si>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</si>
  <si>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</si>
  <si>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</si>
  <si>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</si>
  <si>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</si>
  <si>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</si>
  <si>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</si>
  <si>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</si>
  <si>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</si>
  <si>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</si>
  <si>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</si>
  <si>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</si>
  <si>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</si>
  <si>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</si>
  <si>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</si>
  <si>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</si>
  <si>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</si>
  <si>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</si>
  <si>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</si>
  <si>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</si>
  <si>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</si>
  <si>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</si>
  <si>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</si>
  <si>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</si>
  <si>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</si>
  <si>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</si>
  <si>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</si>
  <si>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</si>
  <si>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</si>
  <si>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</si>
  <si>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</si>
  <si>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</si>
  <si>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</si>
  <si>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</si>
  <si>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</si>
  <si>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</si>
  <si>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</si>
  <si>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</si>
  <si>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</si>
  <si>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</si>
  <si>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</si>
  <si>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</si>
  <si>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</si>
  <si>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</si>
  <si>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</si>
  <si>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</si>
  <si>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</si>
  <si>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</si>
  <si>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</si>
  <si>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</si>
  <si>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</si>
  <si>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</si>
  <si>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</si>
  <si>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</si>
  <si>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</si>
  <si>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</si>
  <si>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</si>
  <si>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</si>
  <si>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</si>
  <si>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</si>
  <si>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</si>
  <si>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</si>
  <si>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</si>
  <si>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</si>
  <si>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</si>
  <si>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</si>
  <si>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</si>
  <si>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</si>
  <si>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</si>
  <si>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</si>
  <si>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</si>
  <si>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</si>
  <si>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</si>
  <si>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</si>
  <si>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</si>
  <si>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</si>
  <si>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</si>
  <si>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</si>
  <si>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</si>
  <si>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</si>
  <si>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</si>
  <si>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</si>
  <si>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</si>
  <si>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</si>
  <si>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</si>
  <si>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</si>
  <si>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</si>
  <si>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</si>
  <si>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</si>
  <si>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</si>
  <si>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</si>
  <si>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</si>
  <si>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</si>
  <si>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</si>
  <si>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</si>
  <si>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</si>
  <si>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</si>
  <si>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</si>
  <si>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</si>
  <si>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</si>
  <si>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</si>
  <si>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</si>
  <si>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</si>
  <si>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</si>
  <si>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</si>
  <si>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</si>
  <si>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</si>
  <si>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</si>
  <si>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</si>
  <si>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</si>
  <si>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</si>
  <si>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</si>
  <si>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</si>
  <si>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</si>
  <si>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</si>
  <si>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</si>
  <si>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</si>
  <si>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</si>
  <si>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</si>
  <si>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</si>
  <si>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</si>
  <si>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</si>
  <si>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</si>
  <si>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</si>
  <si>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</si>
  <si>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</si>
  <si>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</si>
  <si>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</si>
  <si>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</si>
  <si>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</si>
  <si>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</si>
  <si>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</si>
  <si>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</si>
  <si>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</si>
  <si>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</si>
  <si>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</si>
  <si>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</si>
  <si>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</si>
  <si>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</si>
  <si>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</si>
  <si>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</si>
  <si>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</si>
  <si>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</si>
  <si>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</si>
  <si>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</si>
  <si>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</si>
  <si>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</si>
  <si>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</si>
  <si>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</si>
  <si>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</si>
  <si>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</si>
  <si>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</si>
  <si>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</si>
  <si>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</si>
  <si>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</si>
  <si>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</si>
  <si>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</si>
  <si>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</si>
  <si>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</si>
  <si>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</si>
  <si>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</si>
  <si>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</si>
  <si>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</si>
  <si>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</si>
  <si>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</si>
  <si>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</si>
  <si>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</si>
  <si>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</si>
  <si>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</si>
  <si>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</si>
  <si>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</si>
  <si>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</si>
  <si>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</si>
  <si>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</si>
  <si>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</si>
  <si>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</si>
  <si>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</si>
  <si>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</si>
  <si>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</si>
  <si>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</si>
  <si>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</si>
  <si>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</si>
  <si>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</si>
  <si>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</si>
  <si>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</si>
  <si>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</si>
  <si>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</si>
  <si>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</si>
  <si>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</si>
  <si>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</si>
  <si>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</si>
  <si>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</si>
  <si>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</si>
  <si>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</si>
  <si>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</si>
  <si>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</si>
  <si>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</si>
  <si>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</si>
  <si>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</si>
  <si>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</si>
  <si>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</si>
  <si>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</si>
  <si>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</si>
  <si>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</si>
  <si>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</si>
  <si>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</si>
  <si>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</si>
  <si>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</si>
  <si>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</si>
  <si>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</si>
  <si>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</si>
  <si>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</si>
  <si>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</si>
  <si>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</si>
  <si>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</si>
  <si>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</si>
  <si>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</si>
  <si>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</si>
  <si>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</si>
  <si>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</si>
  <si>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</si>
  <si>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</si>
  <si>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</si>
  <si>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</si>
  <si>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</si>
  <si>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</si>
  <si>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</si>
  <si>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</si>
  <si>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</si>
  <si>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</si>
  <si>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</si>
  <si>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</si>
  <si>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</si>
  <si>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</si>
  <si>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</si>
  <si>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</si>
  <si>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</si>
  <si>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</si>
  <si>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</si>
  <si>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</si>
  <si>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</si>
  <si>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</si>
  <si>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</si>
  <si>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</si>
  <si>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</si>
  <si>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</si>
  <si>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</si>
  <si>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</si>
  <si>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</si>
  <si>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</si>
  <si>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</si>
  <si>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</si>
  <si>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</si>
  <si>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</si>
  <si>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</si>
  <si>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</si>
  <si>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</si>
  <si>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</si>
  <si>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</si>
  <si>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</si>
  <si>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</si>
  <si>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</si>
  <si>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</si>
  <si>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</si>
  <si>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</si>
  <si>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</si>
  <si>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</si>
  <si>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</si>
  <si>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</si>
  <si>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</si>
  <si>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</si>
  <si>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</si>
  <si>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</si>
  <si>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</si>
  <si>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</si>
  <si>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</si>
  <si>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</si>
  <si>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</si>
  <si>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</si>
  <si>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</si>
  <si>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</si>
  <si>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</si>
  <si>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</si>
  <si>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</si>
  <si>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</si>
  <si>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</si>
  <si>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</si>
  <si>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</si>
  <si>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</si>
  <si>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</si>
  <si>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</si>
  <si>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</si>
  <si>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</si>
  <si>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</si>
  <si>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</si>
  <si>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</si>
  <si>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</si>
  <si>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</si>
  <si>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</si>
  <si>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</si>
  <si>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</si>
  <si>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</si>
  <si>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</si>
  <si>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</si>
  <si>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</si>
  <si>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</si>
  <si>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</si>
  <si>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</si>
  <si>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</si>
  <si>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</si>
  <si>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</si>
  <si>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</si>
  <si>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</si>
  <si>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</si>
  <si>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</si>
  <si>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</si>
  <si>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</si>
  <si>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</si>
  <si>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</si>
  <si>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</si>
  <si>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</si>
  <si>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</si>
  <si>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</si>
  <si>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</si>
  <si>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</si>
  <si>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</si>
  <si>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</si>
  <si>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</si>
  <si>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</si>
  <si>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</si>
  <si>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</si>
  <si>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</si>
  <si>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</si>
  <si>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</si>
  <si>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</si>
  <si>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</si>
  <si>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</si>
  <si>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</si>
  <si>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</si>
  <si>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</si>
  <si>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</si>
  <si>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</si>
  <si>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</si>
  <si>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</si>
  <si>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</si>
  <si>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</si>
  <si>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</si>
  <si>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</si>
  <si>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</si>
  <si>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</si>
  <si>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</si>
  <si>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</si>
  <si>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</si>
  <si>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</si>
  <si>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</si>
  <si>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</si>
  <si>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</si>
  <si>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</si>
  <si>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</si>
  <si>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</si>
  <si>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</si>
  <si>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</si>
  <si>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</si>
  <si>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</si>
  <si>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</si>
  <si>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</si>
  <si>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</si>
  <si>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</si>
  <si>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</si>
  <si>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</si>
  <si>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</si>
  <si>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</si>
  <si>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</si>
  <si>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</si>
  <si>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</si>
  <si>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</si>
  <si>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</si>
  <si>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</si>
  <si>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</si>
  <si>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</si>
  <si>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</si>
  <si>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</si>
  <si>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</si>
  <si>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</si>
  <si>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</si>
  <si>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</si>
  <si>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</si>
  <si>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</si>
  <si>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</si>
  <si>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</si>
  <si>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</si>
  <si>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</si>
  <si>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</si>
  <si>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</si>
  <si>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</si>
  <si>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</si>
  <si>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</si>
  <si>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</si>
  <si>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</si>
  <si>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</si>
  <si>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</si>
  <si>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</si>
  <si>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</si>
  <si>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</si>
  <si>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</si>
  <si>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</si>
  <si>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</si>
  <si>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</si>
  <si>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</si>
  <si>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</si>
  <si>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</si>
  <si>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</si>
  <si>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</si>
  <si>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</si>
  <si>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</si>
  <si>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</si>
  <si>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</si>
  <si>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</si>
  <si>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</si>
  <si>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</si>
  <si>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</si>
  <si>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</si>
  <si>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</si>
  <si>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</si>
  <si>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</si>
  <si>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</si>
  <si>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</si>
  <si>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</si>
  <si>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</si>
  <si>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</si>
  <si>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</si>
  <si>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</si>
  <si>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</si>
  <si>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</si>
  <si>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</si>
  <si>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</si>
  <si>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</si>
  <si>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</si>
  <si>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</si>
  <si>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</si>
  <si>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</si>
  <si>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</si>
  <si>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</si>
  <si>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</si>
  <si>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</si>
  <si>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</si>
  <si>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</si>
  <si>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</si>
  <si>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</si>
  <si>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</si>
  <si>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</si>
  <si>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</si>
  <si>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</si>
  <si>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</si>
  <si>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</si>
  <si>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</si>
  <si>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</si>
  <si>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</si>
  <si>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</si>
  <si>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</si>
  <si>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</si>
  <si>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</si>
  <si>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</si>
  <si>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</si>
  <si>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</si>
  <si>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</si>
  <si>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</si>
  <si>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</si>
  <si>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</si>
  <si>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</si>
  <si>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</si>
  <si>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</si>
  <si>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</si>
  <si>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</si>
  <si>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</si>
  <si>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</si>
  <si>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</si>
  <si>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</si>
  <si>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</si>
  <si>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</si>
  <si>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</si>
  <si>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</si>
  <si>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</si>
  <si>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</si>
  <si>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</si>
  <si>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</si>
  <si>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</si>
  <si>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</si>
  <si>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</si>
  <si>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</si>
  <si>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</si>
  <si>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</si>
  <si>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</si>
  <si>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</si>
  <si>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</si>
  <si>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</si>
  <si>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</si>
  <si>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</si>
  <si>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</si>
  <si>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</si>
  <si>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</si>
  <si>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</si>
  <si>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</si>
  <si>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</si>
  <si>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</si>
  <si>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</si>
  <si>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</si>
  <si>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</si>
  <si>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</si>
  <si>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</si>
  <si>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</si>
  <si>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</si>
  <si>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</si>
  <si>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</si>
  <si>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</si>
  <si>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</si>
  <si>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</si>
  <si>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</si>
  <si>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</si>
  <si>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</si>
  <si>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</si>
  <si>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</si>
  <si>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</si>
  <si>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</si>
  <si>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</si>
  <si>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</si>
  <si>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</si>
  <si>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</si>
  <si>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</si>
  <si>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</si>
  <si>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</si>
  <si>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</si>
  <si>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</si>
  <si>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</si>
  <si>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</si>
  <si>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</si>
  <si>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</si>
  <si>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</si>
  <si>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</si>
  <si>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</si>
  <si>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</si>
  <si>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</si>
  <si>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</si>
  <si>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</si>
  <si>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</si>
  <si>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</si>
  <si>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</si>
  <si>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</si>
  <si>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</si>
  <si>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</si>
  <si>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</si>
  <si>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</si>
  <si>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</si>
  <si>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</si>
  <si>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</si>
  <si>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</si>
  <si>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</si>
  <si>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</si>
  <si>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</si>
  <si>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</si>
  <si>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</si>
  <si>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</si>
  <si>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</si>
  <si>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</si>
  <si>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</si>
  <si>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</si>
  <si>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</si>
  <si>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</si>
  <si>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</si>
  <si>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</si>
  <si>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</si>
  <si>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</si>
  <si>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</si>
  <si>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</si>
  <si>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</si>
  <si>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</si>
  <si>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</si>
  <si>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</si>
  <si>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</si>
  <si>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</si>
  <si>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</si>
  <si>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</si>
  <si>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</si>
  <si>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</si>
  <si>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</si>
  <si>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</si>
  <si>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</si>
  <si>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</si>
  <si>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</si>
  <si>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</si>
  <si>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</si>
  <si>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</si>
  <si>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</si>
  <si>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</si>
  <si>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</si>
  <si>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</si>
  <si>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</si>
  <si>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</si>
  <si>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</si>
  <si>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</si>
  <si>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</si>
  <si>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</si>
  <si>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</si>
  <si>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</si>
  <si>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</si>
  <si>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</si>
  <si>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</si>
  <si>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</si>
  <si>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</si>
  <si>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</si>
  <si>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</si>
  <si>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</si>
  <si>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</si>
  <si>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</si>
  <si>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</si>
  <si>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</si>
  <si>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</si>
  <si>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</si>
  <si>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</si>
  <si>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</si>
  <si>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</si>
  <si>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</si>
  <si>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</si>
  <si>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</si>
  <si>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</si>
  <si>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</si>
  <si>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</si>
  <si>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</si>
  <si>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</si>
  <si>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</si>
  <si>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</si>
  <si>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</si>
  <si>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</si>
  <si>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</si>
  <si>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</si>
  <si>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</si>
  <si>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</si>
  <si>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</si>
  <si>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</si>
  <si>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</si>
  <si>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</si>
  <si>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</si>
  <si>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</si>
  <si>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</si>
  <si>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</si>
  <si>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</si>
  <si>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</si>
  <si>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</si>
  <si>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</si>
  <si>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</si>
  <si>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</si>
  <si>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</si>
  <si>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</si>
  <si>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</si>
  <si>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</si>
  <si>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</si>
  <si>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</si>
  <si>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</si>
  <si>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</si>
  <si>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</si>
  <si>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</si>
  <si>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</si>
  <si>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</si>
  <si>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</si>
  <si>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</si>
  <si>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</si>
  <si>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</si>
  <si>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</si>
  <si>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</si>
  <si>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</si>
  <si>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</si>
  <si>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</si>
  <si>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</si>
  <si>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</si>
  <si>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</si>
  <si>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</si>
  <si>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</si>
  <si>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</si>
  <si>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</si>
  <si>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</si>
  <si>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</si>
  <si>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</si>
  <si>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</si>
  <si>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</si>
  <si>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</si>
  <si>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</si>
  <si>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</si>
  <si>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</si>
  <si>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</si>
  <si>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</si>
  <si>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</si>
  <si>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</si>
  <si>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</si>
  <si>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</si>
  <si>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</si>
  <si>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</si>
  <si>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</si>
  <si>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</si>
  <si>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</si>
  <si>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</si>
  <si>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</si>
  <si>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</si>
  <si>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</si>
  <si>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</si>
  <si>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</si>
  <si>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</si>
  <si>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</si>
  <si>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</si>
  <si>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</si>
  <si>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</si>
  <si>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</si>
  <si>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</si>
  <si>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</si>
  <si>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</si>
  <si>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</si>
  <si>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</si>
  <si>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</si>
  <si>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</si>
  <si>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</si>
  <si>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</si>
  <si>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</si>
  <si>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</si>
  <si>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</si>
  <si>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</si>
  <si>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</si>
  <si>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</si>
  <si>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</si>
  <si>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</si>
  <si>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</si>
  <si>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</si>
  <si>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</si>
  <si>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</si>
  <si>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</si>
  <si>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</si>
  <si>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</si>
  <si>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</si>
  <si>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</si>
  <si>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</si>
  <si>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</si>
  <si>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</si>
  <si>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</si>
  <si>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</si>
  <si>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</si>
  <si>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</si>
  <si>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</si>
  <si>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</si>
  <si>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</si>
  <si>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</si>
  <si>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</si>
  <si>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</si>
  <si>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</si>
  <si>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</si>
  <si>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</si>
  <si>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</si>
  <si>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</si>
  <si>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</si>
  <si>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</si>
  <si>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</si>
  <si>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</si>
  <si>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</si>
  <si>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</si>
  <si>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</si>
  <si>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</si>
  <si>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</si>
  <si>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</si>
  <si>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</si>
  <si>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</si>
  <si>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</si>
  <si>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</si>
  <si>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</si>
  <si>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</si>
  <si>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</si>
  <si>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</si>
  <si>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</si>
  <si>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</si>
  <si>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</si>
  <si>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</si>
  <si>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</si>
  <si>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</si>
  <si>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</si>
  <si>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</si>
  <si>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</si>
  <si>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</si>
  <si>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</si>
  <si>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</si>
  <si>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</si>
  <si>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</si>
  <si>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</si>
  <si>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</si>
  <si>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</si>
  <si>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</si>
  <si>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</si>
  <si>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</si>
  <si>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</si>
  <si>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</si>
  <si>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</si>
  <si>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</si>
  <si>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</si>
  <si>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</si>
  <si>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</si>
  <si>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</si>
  <si>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</si>
  <si>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</si>
  <si>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</si>
  <si>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</si>
  <si>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</si>
  <si>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</si>
  <si>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</si>
  <si>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</si>
  <si>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</si>
  <si>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</si>
  <si>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</si>
  <si>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</si>
  <si>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</si>
  <si>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</si>
  <si>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</si>
  <si>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</si>
  <si>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</si>
  <si>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</si>
  <si>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</si>
  <si>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</si>
  <si>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</si>
  <si>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</si>
  <si>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</si>
  <si>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</si>
  <si>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</si>
  <si>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</si>
  <si>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</si>
  <si>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</si>
  <si>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</si>
  <si>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</si>
  <si>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</si>
  <si>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</si>
  <si>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</si>
  <si>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</si>
  <si>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</si>
  <si>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</si>
  <si>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</si>
  <si>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</si>
  <si>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</si>
  <si>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</si>
  <si>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</si>
  <si>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</si>
  <si>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</si>
  <si>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</si>
  <si>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</si>
  <si>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</si>
  <si>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</si>
  <si>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</si>
  <si>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</si>
  <si>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</si>
  <si>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</si>
  <si>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</si>
  <si>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</si>
  <si>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</si>
  <si>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</si>
  <si>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</si>
  <si>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</si>
  <si>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</si>
  <si>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</si>
  <si>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</si>
  <si>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</si>
  <si>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</si>
  <si>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</si>
  <si>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</si>
  <si>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</si>
  <si>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</si>
  <si>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</si>
  <si>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</si>
  <si>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</si>
  <si>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</si>
  <si>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</si>
  <si>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</si>
  <si>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</si>
  <si>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</si>
  <si>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</si>
  <si>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</si>
  <si>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</si>
  <si>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</si>
  <si>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</si>
  <si>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</si>
  <si>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</si>
  <si>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</si>
  <si>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</si>
  <si>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</si>
  <si>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</si>
  <si>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</si>
  <si>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</si>
  <si>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</si>
  <si>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</si>
  <si>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</si>
  <si>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</si>
  <si>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</si>
  <si>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</si>
  <si>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</si>
  <si>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</si>
  <si>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</si>
  <si>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</si>
  <si>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</si>
  <si>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</si>
  <si>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</si>
  <si>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</si>
  <si>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</si>
  <si>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</si>
  <si>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</si>
  <si>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</si>
  <si>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</si>
  <si>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</si>
  <si>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</si>
  <si>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</si>
  <si>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</si>
  <si>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</si>
  <si>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</si>
  <si>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</si>
  <si>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</si>
  <si>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</si>
  <si>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</si>
  <si>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</si>
  <si>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</si>
  <si>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</si>
  <si>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</si>
  <si>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</si>
  <si>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</si>
  <si>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</si>
  <si>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</si>
  <si>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</si>
  <si>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</si>
  <si>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</si>
  <si>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</si>
  <si>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</si>
  <si>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</si>
  <si>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</si>
  <si>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</si>
  <si>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</si>
  <si>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</si>
  <si>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</si>
  <si>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</si>
  <si>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</si>
  <si>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</si>
  <si>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</si>
  <si>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</si>
  <si>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</si>
  <si>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</si>
  <si>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</si>
  <si>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</si>
  <si>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</si>
  <si>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</si>
  <si>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</si>
  <si>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</si>
  <si>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</si>
  <si>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</si>
  <si>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</si>
  <si>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</si>
  <si>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</si>
  <si>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</si>
  <si>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</si>
  <si>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</si>
  <si>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</si>
  <si>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</si>
  <si>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</si>
  <si>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</si>
  <si>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</si>
  <si>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</si>
  <si>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</si>
  <si>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</si>
  <si>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</si>
  <si>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</si>
  <si>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</si>
  <si>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</si>
  <si>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</si>
  <si>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</si>
  <si>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</si>
  <si>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</si>
  <si>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</si>
  <si>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</si>
  <si>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</si>
  <si>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</si>
  <si>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</si>
  <si>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</si>
  <si>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</si>
  <si>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</si>
  <si>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</si>
  <si>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</si>
  <si>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</si>
  <si>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</si>
  <si>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</si>
  <si>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</si>
  <si>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</si>
  <si>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</si>
  <si>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</si>
  <si>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</si>
  <si>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</si>
  <si>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</si>
  <si>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</si>
  <si>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</si>
  <si>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</si>
  <si>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</si>
  <si>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</si>
  <si>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</si>
  <si>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</si>
  <si>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</si>
  <si>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</si>
  <si>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</si>
  <si>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</si>
  <si>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</si>
  <si>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</si>
  <si>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</si>
  <si>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</si>
  <si>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</si>
  <si>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</si>
  <si>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</si>
  <si>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</si>
  <si>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</si>
  <si>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</si>
  <si>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</si>
  <si>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</si>
  <si>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</si>
  <si>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</si>
  <si>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</si>
  <si>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</si>
  <si>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</si>
  <si>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</si>
  <si>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</si>
  <si>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</si>
  <si>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</si>
  <si>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</si>
  <si>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</si>
  <si>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</si>
  <si>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</si>
  <si>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</si>
  <si>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</si>
  <si>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</si>
  <si>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</si>
  <si>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</si>
  <si>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</si>
  <si>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</si>
  <si>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</si>
  <si>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</si>
  <si>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</si>
  <si>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</si>
  <si>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</si>
  <si>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</si>
  <si>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</si>
  <si>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</si>
  <si>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</si>
  <si>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</si>
  <si>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</si>
  <si>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</si>
  <si>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</si>
  <si>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</si>
  <si>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</si>
  <si>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</si>
  <si>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</si>
  <si>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</si>
  <si>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</si>
  <si>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</si>
  <si>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</si>
  <si>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</si>
  <si>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</si>
  <si>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</si>
  <si>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</si>
  <si>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</si>
  <si>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</si>
  <si>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</si>
  <si>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</si>
  <si>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</si>
  <si>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</si>
  <si>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</si>
  <si>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</si>
  <si>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</si>
  <si>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</si>
  <si>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</si>
  <si>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</si>
  <si>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</si>
  <si>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</si>
  <si>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</si>
  <si>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</si>
  <si>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</si>
  <si>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</si>
  <si>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</si>
  <si>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</si>
  <si>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</si>
  <si>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</si>
  <si>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</si>
  <si>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</si>
  <si>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</si>
  <si>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</si>
  <si>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</si>
  <si>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</si>
  <si>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</si>
  <si>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</si>
  <si>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</si>
  <si>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</si>
  <si>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</si>
  <si>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</si>
  <si>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</si>
  <si>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</si>
  <si>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</si>
  <si>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</si>
  <si>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</si>
  <si>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</si>
  <si>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</si>
  <si>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</si>
  <si>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</si>
  <si>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</si>
  <si>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</si>
  <si>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</si>
  <si>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</si>
  <si>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</si>
  <si>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</si>
  <si>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</si>
  <si>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</si>
  <si>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</si>
  <si>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</si>
  <si>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</si>
  <si>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</si>
  <si>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</si>
  <si>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</si>
  <si>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</si>
  <si>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</si>
  <si>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</si>
  <si>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</si>
  <si>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</si>
  <si>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</si>
  <si>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</si>
  <si>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</si>
  <si>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</si>
  <si>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</si>
  <si>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</si>
  <si>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</si>
  <si>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</si>
  <si>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</si>
  <si>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</si>
  <si>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</si>
  <si>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</si>
  <si>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</si>
  <si>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</si>
  <si>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</si>
  <si>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</si>
  <si>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</si>
  <si>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</si>
  <si>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</si>
  <si>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</si>
  <si>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</si>
  <si>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</si>
  <si>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</si>
  <si>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</si>
  <si>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</si>
  <si>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</si>
  <si>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</si>
  <si>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</si>
  <si>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</si>
  <si>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</si>
  <si>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</si>
  <si>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</si>
  <si>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</si>
  <si>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</si>
  <si>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</si>
  <si>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</si>
  <si>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</si>
  <si>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</si>
  <si>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</si>
  <si>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</si>
  <si>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</si>
  <si>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</si>
  <si>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</si>
  <si>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</si>
  <si>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</si>
  <si>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</si>
  <si>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</si>
  <si>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</si>
  <si>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</si>
  <si>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</si>
  <si>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</si>
  <si>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</si>
  <si>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</si>
  <si>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</si>
  <si>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</si>
  <si>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</si>
  <si>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</si>
  <si>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</si>
  <si>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</si>
  <si>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</si>
  <si>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</si>
  <si>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</si>
  <si>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</si>
  <si>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</si>
  <si>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</si>
  <si>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</si>
  <si>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</si>
  <si>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</si>
  <si>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</si>
  <si>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</si>
  <si>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</si>
  <si>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</si>
  <si>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</si>
  <si>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</si>
  <si>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</si>
  <si>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</si>
  <si>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</si>
  <si>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</si>
  <si>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</si>
  <si>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</si>
  <si>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</si>
  <si>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</si>
  <si>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</si>
  <si>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</si>
  <si>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</si>
  <si>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</si>
  <si>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</si>
  <si>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</si>
  <si>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</si>
  <si>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</si>
  <si>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</si>
  <si>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</si>
  <si>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</si>
  <si>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</si>
  <si>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</si>
  <si>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</si>
  <si>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</si>
  <si>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</si>
  <si>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</si>
  <si>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</si>
  <si>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</si>
  <si>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</si>
  <si>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</si>
  <si>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</si>
  <si>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</si>
  <si>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</si>
  <si>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</si>
  <si>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</si>
  <si>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</si>
  <si>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</si>
  <si>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</si>
  <si>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</si>
  <si>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</si>
  <si>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</si>
  <si>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</si>
  <si>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</si>
  <si>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</si>
  <si>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</si>
  <si>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</si>
  <si>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</si>
  <si>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</si>
  <si>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</si>
  <si>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</si>
  <si>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</si>
  <si>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</si>
  <si>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</si>
  <si>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</si>
  <si>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</si>
  <si>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</si>
  <si>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</si>
  <si>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</si>
  <si>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</si>
  <si>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</si>
  <si>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</si>
  <si>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</si>
  <si>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</si>
  <si>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</si>
  <si>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</si>
  <si>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</si>
  <si>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</si>
  <si>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</si>
  <si>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</si>
  <si>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</si>
  <si>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</si>
  <si>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</si>
  <si>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</si>
  <si>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</si>
  <si>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</si>
  <si>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</si>
  <si>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</si>
  <si>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</si>
  <si>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</si>
  <si>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</si>
  <si>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</si>
  <si>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</si>
  <si>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</si>
  <si>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</si>
  <si>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</si>
  <si>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</si>
  <si>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</si>
  <si>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</si>
  <si>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</si>
  <si>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</si>
  <si>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</si>
  <si>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</si>
  <si>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</si>
  <si>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</si>
  <si>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</si>
  <si>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</si>
  <si>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</si>
  <si>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</si>
  <si>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</si>
  <si>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</si>
  <si>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</si>
  <si>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</si>
  <si>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</si>
  <si>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</si>
  <si>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</si>
  <si>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</si>
  <si>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</si>
  <si>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</si>
  <si>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</si>
  <si>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</si>
  <si>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</si>
  <si>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</si>
  <si>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</si>
  <si>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</si>
  <si>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</si>
  <si>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</si>
  <si>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</si>
  <si>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</si>
  <si>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</si>
  <si>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</si>
  <si>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</si>
  <si>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</si>
  <si>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</si>
  <si>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</si>
  <si>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</si>
  <si>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</si>
  <si>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</si>
  <si>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</si>
  <si>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</si>
  <si>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</si>
  <si>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</si>
  <si>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</si>
  <si>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</si>
  <si>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</si>
  <si>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</si>
  <si>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</si>
  <si>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</si>
  <si>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</si>
  <si>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</si>
  <si>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</si>
  <si>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</si>
  <si>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</si>
  <si>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</si>
  <si>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</si>
  <si>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</si>
  <si>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</si>
  <si>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</si>
  <si>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</si>
  <si>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</si>
  <si>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</si>
  <si>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</si>
  <si>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</si>
  <si>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</si>
  <si>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</si>
  <si>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</si>
  <si>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</si>
  <si>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</si>
  <si>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</si>
  <si>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</si>
  <si>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</si>
  <si>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</si>
  <si>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</si>
  <si>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</si>
  <si>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</si>
  <si>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</si>
  <si>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</si>
  <si>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</si>
  <si>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</si>
  <si>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</si>
  <si>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</si>
  <si>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</si>
  <si>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</si>
  <si>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</si>
  <si>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</si>
  <si>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</si>
  <si>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</si>
  <si>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</si>
  <si>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</si>
  <si>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</si>
  <si>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</si>
  <si>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</si>
  <si>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</si>
  <si>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</si>
  <si>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</si>
  <si>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</si>
  <si>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</si>
  <si>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</si>
  <si>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</si>
  <si>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</si>
  <si>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</si>
  <si>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</si>
  <si>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</si>
  <si>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</si>
  <si>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</si>
  <si>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</si>
  <si>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</si>
  <si>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</si>
  <si>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</si>
  <si>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</si>
  <si>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</si>
  <si>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</si>
  <si>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</si>
  <si>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</si>
  <si>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</si>
  <si>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</si>
  <si>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</si>
  <si>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</si>
  <si>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</si>
  <si>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</si>
  <si>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</si>
  <si>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</si>
  <si>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</si>
  <si>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</si>
  <si>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</si>
  <si>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</si>
  <si>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</si>
  <si>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</si>
  <si>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</si>
  <si>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</si>
  <si>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</si>
  <si>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</si>
  <si>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</si>
  <si>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</si>
  <si>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</si>
  <si>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</si>
  <si>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</si>
  <si>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</si>
  <si>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</si>
  <si>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10.1.1</t>
  </si>
  <si>
    <t>Revision'!A28:B100</t>
  </si>
  <si>
    <t>10.1.2</t>
  </si>
  <si>
    <t>10.1.3</t>
  </si>
  <si>
    <t>10.1.4</t>
  </si>
  <si>
    <t>CWH / IEM</t>
  </si>
  <si>
    <t>11.0.0</t>
  </si>
  <si>
    <t>• Added additional worksheets and VBA to format data in tool to be compatible with internal databases. 
• Updated Rev. F crushing check to include 1/3 stress increase for allowable.
• Adjusted naming conventions of macros for efficiency.</t>
  </si>
  <si>
    <t>11.0.1</t>
  </si>
  <si>
    <t>CWH</t>
  </si>
  <si>
    <t>create_leg</t>
  </si>
  <si>
    <t xml:space="preserve">•(Internal Database) Addressed deleting record issue. Previously, the internal database would not delete existing reinforcement for subsequent SAs.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</si>
</sst>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6"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
      <sz val="10"/>
      <color rgb="FF000000"/>
      <name val="Arial"/>
      <family val="2"/>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70">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quotePrefix="1" applyAlignment="1">
      <alignment horizontal="center" vertical="center"/>
    </xf>
    <xf numFmtId="0" fontId="0" fillId="0" borderId="0" xfId="0" applyAlignment="1">
      <alignment horizontal="left" vertical="center" wrapText="1"/>
    </xf>
    <xf numFmtId="0" fontId="0" fillId="0" borderId="3" xfId="0" applyBorder="1" applyAlignment="1">
      <alignment horizontal="center"/>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30" fillId="7" borderId="3" xfId="1" applyFont="1" applyFill="1" applyBorder="1" applyAlignment="1" applyProtection="1">
      <alignment horizontal="center"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17" fillId="0" borderId="0" xfId="0" applyFont="1" applyFill="1" applyAlignment="1" applyProtection="1">
      <alignment horizontal="left"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29" fillId="7" borderId="0" xfId="0" applyFont="1" applyFill="1" applyAlignment="1" applyProtection="1">
      <alignment horizontal="center" vertical="center"/>
      <protection locked="0"/>
    </xf>
    <xf numFmtId="0" fontId="14" fillId="8" borderId="3"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30" fillId="7" borderId="3" xfId="1" applyFont="1" applyFill="1" applyBorder="1" applyAlignment="1" applyProtection="1">
      <alignment horizontal="center" vertical="center"/>
      <protection locked="0" hidden="1"/>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0" fontId="7" fillId="8" borderId="0" xfId="0" applyFont="1" applyFill="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0" fillId="0" borderId="0" xfId="0" applyFill="1"/>
    <xf numFmtId="0" fontId="7" fillId="0" borderId="0" xfId="0" applyFont="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12" fillId="0" borderId="3" xfId="0" applyFont="1" applyBorder="1" applyAlignment="1">
      <alignment horizontal="right" vertical="center"/>
    </xf>
    <xf numFmtId="0" fontId="12" fillId="0" borderId="3" xfId="0" applyFont="1" applyBorder="1" applyAlignment="1">
      <alignment horizontal="center" vertical="center"/>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4" fillId="0" borderId="3" xfId="0" applyFont="1" applyBorder="1" applyAlignment="1">
      <alignment horizontal="center" vertical="center"/>
    </xf>
    <xf numFmtId="0" fontId="29" fillId="7" borderId="3" xfId="0" applyFont="1" applyFill="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U1" noThreeD="1"/>
</file>

<file path=xl/ctrlProps/ctrlProp9.xml><?xml version="1.0" encoding="utf-8"?>
<formControlPr xmlns="http://schemas.microsoft.com/office/spreadsheetml/2009/9/main" objectType="CheckBox" fmlaLink="U2" noThreeD="1"/>
</file>

<file path=xl/ctrlProps/ctrlProp10.xml><?xml version="1.0" encoding="utf-8"?>
<formControlPr xmlns="http://schemas.microsoft.com/office/spreadsheetml/2009/9/main" objectType="CheckBox" fmlaLink="$U$3" lockText="1" noThreeD="1"/>
</file>

<file path=xl/ctrlProps/ctrlProp11.xml><?xml version="1.0" encoding="utf-8"?>
<formControlPr xmlns="http://schemas.microsoft.com/office/spreadsheetml/2009/9/main" objectType="CheckBox" checked="Checked" fmlaLink="AA13" lockText="1" noThreeD="1"/>
</file>

<file path=xl/ctrlProps/ctrlProp12.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5.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95250</xdr:rowOff>
        </xdr:to>
        <xdr:sp macro="" textlink="">
          <xdr:nvSpPr>
            <xdr:cNvPr id="419841" name="Button 1" hidden="1">
              <a:extLst>
                <a:ext uri="{63B3BB69-23CF-44E3-9099-C40C66FF867C}">
                  <a14:compatExt spid="_x0000_s419841"/>
                </a:ext>
                <a:ext uri="{FF2B5EF4-FFF2-40B4-BE49-F238E27FC236}">
                  <a16:creationId xmlns:a16="http://schemas.microsoft.com/office/drawing/2014/main" id="{00000000-0008-0000-0800-00000168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N23" totalsRowShown="0">
  <autoFilter ref="B2:N23" xr:uid="{4C655309-078A-415D-8632-6FE20F987867}"/>
  <tableColumns count="13">
    <tableColumn id="1" xr3:uid="{CEDAD64D-97E6-4A22-8CD3-D22A294847ED}" name="Default Sheet Name"/>
    <tableColumn id="12" xr3:uid="{F7096BF0-BD97-412A-99A3-1CCF6E476A8D}" name="11.0.1"/>
    <tableColumn id="11" xr3:uid="{5945AB64-A6CA-4FFE-A0EB-2FF3174BA17B}" name="11.0.0"/>
    <tableColumn id="10" xr3:uid="{4DD07D29-DE52-44FD-AD65-D386FF5290FD}" name="10.1.4"/>
    <tableColumn id="9" xr3:uid="{799F3620-4707-4E05-81A3-438D37013482}" name="10.1.3"/>
    <tableColumn id="7" xr3:uid="{929022F0-2696-497F-A5A4-3EDDA014ADA3}" name="10.1.2"/>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7.bin"/><Relationship Id="rId7" Type="http://schemas.openxmlformats.org/officeDocument/2006/relationships/ctrlProp" Target="../ctrlProps/ctrlProp9.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vmlDrawing" Target="../drawings/vmlDrawing4.vml"/><Relationship Id="rId4" Type="http://schemas.openxmlformats.org/officeDocument/2006/relationships/drawing" Target="../drawings/drawing4.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9.vml"/><Relationship Id="rId4"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9" t="s">
        <v>22</v>
      </c>
      <c r="D2" s="499"/>
      <c r="E2" s="499"/>
      <c r="AA2" t="str">
        <f>""</f>
        <v/>
      </c>
    </row>
    <row r="3" spans="1:27" x14ac:dyDescent="0.25">
      <c r="C3" s="427" t="s">
        <v>23</v>
      </c>
      <c r="D3" s="500"/>
      <c r="E3" s="500"/>
      <c r="O3" s="388"/>
      <c r="P3" s="388"/>
      <c r="Q3" s="388"/>
      <c r="R3" s="388"/>
      <c r="S3" s="388"/>
      <c r="T3" s="388"/>
      <c r="U3" s="388"/>
      <c r="V3" s="388"/>
    </row>
    <row r="4" spans="1:27" x14ac:dyDescent="0.25">
      <c r="C4" s="427" t="s">
        <v>24</v>
      </c>
      <c r="D4" s="500"/>
      <c r="E4" s="500"/>
      <c r="O4" s="388"/>
      <c r="P4" s="388"/>
      <c r="Q4" s="388"/>
      <c r="R4" s="388"/>
      <c r="S4" s="388"/>
      <c r="T4" s="388"/>
      <c r="U4" s="388"/>
      <c r="V4" s="388"/>
    </row>
    <row r="5" spans="1:27" x14ac:dyDescent="0.25">
      <c r="C5" s="427" t="s">
        <v>168</v>
      </c>
      <c r="D5" s="500"/>
      <c r="E5" s="500"/>
      <c r="O5" s="388"/>
      <c r="P5" s="388"/>
      <c r="Q5" s="388"/>
      <c r="R5" s="388"/>
      <c r="S5" s="388"/>
      <c r="T5" s="388"/>
      <c r="U5" s="388"/>
      <c r="V5" s="388"/>
    </row>
    <row r="6" spans="1:27" x14ac:dyDescent="0.25">
      <c r="C6" s="427" t="s">
        <v>1286</v>
      </c>
      <c r="D6" s="501" t="str">
        <f>IF('TNX File Parse'!$E$6="","",'TNX File Parse'!$E$6)</f>
        <v/>
      </c>
      <c r="E6" s="501"/>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6"/>
      <c r="E8" s="497"/>
      <c r="F8" s="497"/>
      <c r="G8" s="497"/>
      <c r="H8" s="497"/>
      <c r="I8" s="497"/>
      <c r="J8" s="498"/>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6"/>
      <c r="E10" s="497"/>
      <c r="F10" s="497"/>
      <c r="G10" s="497"/>
      <c r="H10" s="497"/>
      <c r="I10" s="497"/>
      <c r="J10" s="498"/>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6"/>
      <c r="E12" s="497"/>
      <c r="F12" s="497"/>
      <c r="G12" s="497"/>
      <c r="H12" s="497"/>
      <c r="I12" s="497"/>
      <c r="J12" s="498"/>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95"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workbookViewId="0">
      <selection activeCell="M4" sqref="M4"/>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2" t="s">
        <v>1061</v>
      </c>
      <c r="W2" s="502"/>
      <c r="X2" s="502"/>
      <c r="Y2" s="502"/>
      <c r="Z2" s="502"/>
      <c r="AA2" s="502"/>
      <c r="AB2" s="502"/>
      <c r="AC2" s="502"/>
      <c r="AD2" s="502"/>
      <c r="AE2" s="502"/>
      <c r="AF2" s="502"/>
      <c r="AG2" s="502"/>
      <c r="AH2" s="502"/>
      <c r="AI2" s="502"/>
      <c r="AJ2" s="502"/>
      <c r="AK2" s="502"/>
      <c r="AL2" s="502"/>
      <c r="AM2" s="502"/>
      <c r="AN2" s="502"/>
      <c r="AO2" s="502"/>
      <c r="AP2" s="502"/>
      <c r="AQ2" s="502"/>
      <c r="AR2" s="502"/>
      <c r="AS2" s="502"/>
      <c r="AT2" s="502" t="s">
        <v>1330</v>
      </c>
      <c r="AU2" s="502"/>
      <c r="AV2" s="502"/>
      <c r="AW2" s="502"/>
      <c r="AX2" s="502"/>
      <c r="AY2" s="502"/>
      <c r="AZ2" s="502"/>
      <c r="BA2" s="502"/>
      <c r="BB2" s="502"/>
      <c r="BC2" s="502"/>
      <c r="BD2" s="502"/>
      <c r="BE2" s="502"/>
      <c r="BF2" s="502"/>
      <c r="BG2" s="502"/>
      <c r="BH2" s="502"/>
      <c r="BI2" s="502"/>
      <c r="BJ2" s="502"/>
      <c r="BK2" s="502"/>
      <c r="BL2" s="502"/>
      <c r="BM2" s="502"/>
      <c r="BN2" s="502"/>
      <c r="BO2" s="502"/>
      <c r="BP2" s="502"/>
      <c r="BQ2" s="502"/>
      <c r="BR2" s="502"/>
      <c r="BS2" s="502"/>
      <c r="BT2" s="502"/>
      <c r="BU2" s="430" t="s">
        <v>1392</v>
      </c>
      <c r="BV2" s="502" t="s">
        <v>1354</v>
      </c>
      <c r="BW2" s="502"/>
      <c r="BX2" s="502"/>
      <c r="BY2" s="502"/>
      <c r="BZ2" s="502"/>
      <c r="CA2" s="502"/>
      <c r="CB2" s="502"/>
      <c r="CC2" s="502"/>
      <c r="CD2" s="502"/>
      <c r="CE2" s="502"/>
      <c r="CF2" s="502"/>
      <c r="CG2" s="502"/>
      <c r="CH2" s="502"/>
      <c r="CI2" s="502"/>
      <c r="CJ2" s="502"/>
      <c r="CK2" s="502"/>
      <c r="CL2" s="502"/>
      <c r="CM2" s="502"/>
      <c r="CN2" s="502"/>
      <c r="CO2" s="502"/>
      <c r="CP2" s="502"/>
      <c r="CQ2" s="502"/>
      <c r="CR2" s="502"/>
      <c r="CS2" s="502" t="s">
        <v>1380</v>
      </c>
      <c r="CT2" s="502"/>
      <c r="CU2" s="502"/>
      <c r="CV2" s="502"/>
      <c r="CW2" s="502" t="s">
        <v>1381</v>
      </c>
      <c r="CX2" s="502"/>
      <c r="CY2" s="502"/>
      <c r="CZ2" s="502" t="s">
        <v>1378</v>
      </c>
      <c r="DA2" s="502"/>
      <c r="DB2" s="502"/>
      <c r="DC2" s="502"/>
      <c r="DD2" s="502"/>
      <c r="DE2" s="502"/>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V23"/>
  <sheetViews>
    <sheetView workbookViewId="0">
      <selection activeCell="D13" sqref="D13"/>
    </sheetView>
  </sheetViews>
  <sheetFormatPr defaultRowHeight="15" x14ac:dyDescent="0.25"/>
  <cols>
    <col min="1" max="1" width="37.5703125" customWidth="1"/>
    <col min="2" max="2" width="21.7109375" bestFit="1" customWidth="1"/>
    <col min="3" max="3" width="21.7109375" customWidth="1"/>
    <col min="4" max="7" width="35.28515625" customWidth="1"/>
    <col min="8" max="8" width="34.42578125" bestFit="1" customWidth="1"/>
    <col min="9" max="11" width="34.42578125" customWidth="1"/>
    <col min="15" max="15" width="26.42578125" bestFit="1" customWidth="1"/>
    <col min="16" max="16" width="47.140625" bestFit="1" customWidth="1"/>
  </cols>
  <sheetData>
    <row r="1" spans="1:22" x14ac:dyDescent="0.25">
      <c r="B1" s="470" t="s">
        <v>1569</v>
      </c>
      <c r="C1" s="471" t="s">
        <v>1423</v>
      </c>
      <c r="E1" s="471"/>
      <c r="F1" s="471"/>
      <c r="G1" s="480"/>
      <c r="J1" s="470" t="s">
        <v>1444</v>
      </c>
      <c r="K1" t="s">
        <v>1443</v>
      </c>
    </row>
    <row r="2" spans="1:22" x14ac:dyDescent="0.25">
      <c r="A2" s="472" t="s">
        <v>1424</v>
      </c>
      <c r="B2" t="s">
        <v>1425</v>
      </c>
      <c r="C2" t="s">
        <v>1576</v>
      </c>
      <c r="D2" t="s">
        <v>1574</v>
      </c>
      <c r="E2" t="s">
        <v>1572</v>
      </c>
      <c r="F2" t="s">
        <v>1571</v>
      </c>
      <c r="G2" t="s">
        <v>1570</v>
      </c>
      <c r="H2" t="s">
        <v>1568</v>
      </c>
      <c r="I2" t="s">
        <v>1567</v>
      </c>
      <c r="J2" t="s">
        <v>1482</v>
      </c>
      <c r="K2" t="s">
        <v>1478</v>
      </c>
      <c r="L2" t="s">
        <v>1472</v>
      </c>
      <c r="M2" t="s">
        <v>1422</v>
      </c>
      <c r="N2" t="s">
        <v>1393</v>
      </c>
      <c r="O2" s="472"/>
      <c r="P2" s="472"/>
      <c r="T2" s="399" t="s">
        <v>1426</v>
      </c>
      <c r="U2" s="399" t="s">
        <v>1427</v>
      </c>
      <c r="V2" s="399" t="s">
        <v>1424</v>
      </c>
    </row>
    <row r="3" spans="1:22" x14ac:dyDescent="0.25">
      <c r="A3" s="472" t="s">
        <v>1435</v>
      </c>
      <c r="B3" s="473" t="s">
        <v>1435</v>
      </c>
      <c r="C3" s="473" t="s">
        <v>1439</v>
      </c>
      <c r="D3" s="473" t="s">
        <v>1439</v>
      </c>
      <c r="E3" s="473" t="s">
        <v>1439</v>
      </c>
      <c r="F3" s="473" t="s">
        <v>1439</v>
      </c>
      <c r="G3" s="473" t="s">
        <v>1439</v>
      </c>
      <c r="H3" s="473" t="s">
        <v>1439</v>
      </c>
      <c r="I3" s="473" t="s">
        <v>1439</v>
      </c>
      <c r="J3" s="473" t="s">
        <v>1439</v>
      </c>
      <c r="K3" s="473" t="s">
        <v>1439</v>
      </c>
      <c r="L3" s="473" t="s">
        <v>1439</v>
      </c>
      <c r="M3" s="473" t="s">
        <v>1439</v>
      </c>
      <c r="N3" s="473" t="s">
        <v>1439</v>
      </c>
      <c r="O3" s="473"/>
      <c r="P3" s="473"/>
      <c r="T3" s="474" t="s">
        <v>1428</v>
      </c>
      <c r="U3" s="474" t="s">
        <v>1429</v>
      </c>
      <c r="V3" s="399"/>
    </row>
    <row r="4" spans="1:22" x14ac:dyDescent="0.25">
      <c r="A4" s="472" t="s">
        <v>1436</v>
      </c>
      <c r="B4" s="473" t="s">
        <v>1436</v>
      </c>
      <c r="C4" s="473" t="s">
        <v>1445</v>
      </c>
      <c r="D4" s="473" t="s">
        <v>1445</v>
      </c>
      <c r="E4" s="473" t="s">
        <v>1445</v>
      </c>
      <c r="F4" s="473" t="s">
        <v>1445</v>
      </c>
      <c r="G4" s="473" t="s">
        <v>1445</v>
      </c>
      <c r="H4" s="473" t="s">
        <v>1445</v>
      </c>
      <c r="I4" s="473" t="s">
        <v>1445</v>
      </c>
      <c r="J4" s="473" t="s">
        <v>1445</v>
      </c>
      <c r="K4" s="473" t="s">
        <v>1445</v>
      </c>
      <c r="L4" s="473" t="s">
        <v>1445</v>
      </c>
      <c r="M4" s="473" t="s">
        <v>1445</v>
      </c>
      <c r="N4" s="473" t="s">
        <v>1445</v>
      </c>
      <c r="O4" s="473"/>
      <c r="P4" s="473"/>
      <c r="T4" s="474" t="s">
        <v>1430</v>
      </c>
      <c r="U4" s="474" t="s">
        <v>1431</v>
      </c>
      <c r="V4" s="399"/>
    </row>
    <row r="5" spans="1:22" x14ac:dyDescent="0.25">
      <c r="A5" s="472" t="s">
        <v>1394</v>
      </c>
      <c r="B5" s="473" t="s">
        <v>1441</v>
      </c>
      <c r="C5" s="473" t="s">
        <v>1442</v>
      </c>
      <c r="D5" s="473" t="s">
        <v>1442</v>
      </c>
      <c r="E5" s="473" t="s">
        <v>1442</v>
      </c>
      <c r="F5" s="473" t="s">
        <v>1442</v>
      </c>
      <c r="G5" s="473" t="s">
        <v>1442</v>
      </c>
      <c r="H5" s="473" t="s">
        <v>1442</v>
      </c>
      <c r="I5" s="473" t="s">
        <v>1442</v>
      </c>
      <c r="J5" s="473" t="s">
        <v>1442</v>
      </c>
      <c r="K5" s="473" t="s">
        <v>1442</v>
      </c>
      <c r="L5" s="473" t="s">
        <v>1442</v>
      </c>
      <c r="M5" s="473" t="s">
        <v>1442</v>
      </c>
      <c r="N5" s="473" t="s">
        <v>1442</v>
      </c>
      <c r="O5" s="473"/>
      <c r="P5" s="473"/>
      <c r="T5" s="399" t="s">
        <v>1432</v>
      </c>
      <c r="U5" s="399" t="s">
        <v>7</v>
      </c>
      <c r="V5" s="399" t="s">
        <v>1433</v>
      </c>
    </row>
    <row r="6" spans="1:22" x14ac:dyDescent="0.25">
      <c r="A6" s="472" t="s">
        <v>1483</v>
      </c>
      <c r="B6" s="473" t="s">
        <v>1440</v>
      </c>
      <c r="C6" t="s">
        <v>1473</v>
      </c>
      <c r="D6" t="s">
        <v>1473</v>
      </c>
      <c r="E6" t="s">
        <v>1473</v>
      </c>
      <c r="F6" t="s">
        <v>1473</v>
      </c>
      <c r="G6" t="s">
        <v>1473</v>
      </c>
      <c r="H6" t="s">
        <v>1473</v>
      </c>
      <c r="I6" t="s">
        <v>1473</v>
      </c>
      <c r="J6" t="s">
        <v>1473</v>
      </c>
      <c r="K6" t="s">
        <v>1473</v>
      </c>
      <c r="L6" t="s">
        <v>1473</v>
      </c>
      <c r="M6" t="s">
        <v>1456</v>
      </c>
      <c r="N6" t="s">
        <v>1456</v>
      </c>
      <c r="T6" s="503" t="s">
        <v>1434</v>
      </c>
      <c r="U6" s="504"/>
      <c r="V6" s="505"/>
    </row>
    <row r="7" spans="1:22" x14ac:dyDescent="0.25">
      <c r="A7" s="472" t="s">
        <v>1484</v>
      </c>
      <c r="B7" s="473" t="s">
        <v>1440</v>
      </c>
      <c r="C7" t="s">
        <v>1485</v>
      </c>
      <c r="D7" t="s">
        <v>1485</v>
      </c>
      <c r="E7" t="s">
        <v>1485</v>
      </c>
      <c r="F7" t="s">
        <v>1485</v>
      </c>
      <c r="G7" t="s">
        <v>1485</v>
      </c>
      <c r="H7" t="s">
        <v>1485</v>
      </c>
      <c r="I7" t="s">
        <v>1485</v>
      </c>
      <c r="J7" t="s">
        <v>1485</v>
      </c>
      <c r="K7" t="s">
        <v>1485</v>
      </c>
      <c r="L7" t="s">
        <v>1485</v>
      </c>
      <c r="M7" t="s">
        <v>1486</v>
      </c>
      <c r="N7" t="s">
        <v>1486</v>
      </c>
      <c r="T7" s="506"/>
      <c r="U7" s="507"/>
      <c r="V7" s="508"/>
    </row>
    <row r="8" spans="1:22" x14ac:dyDescent="0.25">
      <c r="A8" s="472" t="s">
        <v>1487</v>
      </c>
      <c r="B8" s="473" t="s">
        <v>1440</v>
      </c>
      <c r="C8" t="s">
        <v>1474</v>
      </c>
      <c r="D8" t="s">
        <v>1474</v>
      </c>
      <c r="E8" t="s">
        <v>1474</v>
      </c>
      <c r="F8" t="s">
        <v>1474</v>
      </c>
      <c r="G8" t="s">
        <v>1474</v>
      </c>
      <c r="H8" t="s">
        <v>1474</v>
      </c>
      <c r="I8" t="s">
        <v>1474</v>
      </c>
      <c r="J8" t="s">
        <v>1474</v>
      </c>
      <c r="K8" t="s">
        <v>1474</v>
      </c>
      <c r="L8" t="s">
        <v>1474</v>
      </c>
      <c r="M8" t="s">
        <v>1457</v>
      </c>
      <c r="N8" t="s">
        <v>1457</v>
      </c>
      <c r="T8" s="506"/>
      <c r="U8" s="507"/>
      <c r="V8" s="508"/>
    </row>
    <row r="9" spans="1:22" x14ac:dyDescent="0.25">
      <c r="A9" s="472" t="s">
        <v>1488</v>
      </c>
      <c r="B9" s="473" t="s">
        <v>1440</v>
      </c>
      <c r="C9" t="s">
        <v>1475</v>
      </c>
      <c r="D9" t="s">
        <v>1475</v>
      </c>
      <c r="E9" t="s">
        <v>1475</v>
      </c>
      <c r="F9" t="s">
        <v>1475</v>
      </c>
      <c r="G9" t="s">
        <v>1475</v>
      </c>
      <c r="H9" t="s">
        <v>1475</v>
      </c>
      <c r="I9" t="s">
        <v>1475</v>
      </c>
      <c r="J9" t="s">
        <v>1475</v>
      </c>
      <c r="K9" t="s">
        <v>1475</v>
      </c>
      <c r="L9" t="s">
        <v>1475</v>
      </c>
      <c r="M9" t="s">
        <v>1458</v>
      </c>
      <c r="N9" t="s">
        <v>1458</v>
      </c>
      <c r="T9" s="506"/>
      <c r="U9" s="507"/>
      <c r="V9" s="508"/>
    </row>
    <row r="10" spans="1:22" x14ac:dyDescent="0.25">
      <c r="A10" s="472" t="s">
        <v>1489</v>
      </c>
      <c r="B10" s="473" t="s">
        <v>1440</v>
      </c>
      <c r="C10" t="s">
        <v>1476</v>
      </c>
      <c r="D10" t="s">
        <v>1476</v>
      </c>
      <c r="E10" t="s">
        <v>1476</v>
      </c>
      <c r="F10" t="s">
        <v>1476</v>
      </c>
      <c r="G10" t="s">
        <v>1476</v>
      </c>
      <c r="H10" t="s">
        <v>1476</v>
      </c>
      <c r="I10" t="s">
        <v>1476</v>
      </c>
      <c r="J10" t="s">
        <v>1476</v>
      </c>
      <c r="K10" t="s">
        <v>1476</v>
      </c>
      <c r="L10" t="s">
        <v>1476</v>
      </c>
      <c r="M10" t="s">
        <v>1459</v>
      </c>
      <c r="N10" t="s">
        <v>1459</v>
      </c>
      <c r="T10" s="509"/>
      <c r="U10" s="510"/>
      <c r="V10" s="511"/>
    </row>
    <row r="11" spans="1:22" x14ac:dyDescent="0.25">
      <c r="A11" s="472" t="s">
        <v>1437</v>
      </c>
      <c r="B11" s="473" t="s">
        <v>1440</v>
      </c>
      <c r="C11" t="s">
        <v>1490</v>
      </c>
      <c r="D11" t="s">
        <v>1490</v>
      </c>
      <c r="E11" t="s">
        <v>1490</v>
      </c>
      <c r="F11" t="s">
        <v>1490</v>
      </c>
      <c r="G11" t="s">
        <v>1490</v>
      </c>
      <c r="H11" t="s">
        <v>1490</v>
      </c>
      <c r="I11" t="s">
        <v>1490</v>
      </c>
      <c r="J11" t="s">
        <v>1490</v>
      </c>
      <c r="K11" t="s">
        <v>1490</v>
      </c>
      <c r="L11" t="s">
        <v>1490</v>
      </c>
      <c r="M11" t="s">
        <v>1491</v>
      </c>
      <c r="N11" t="s">
        <v>1491</v>
      </c>
    </row>
    <row r="12" spans="1:22" x14ac:dyDescent="0.25">
      <c r="A12" s="472" t="s">
        <v>1438</v>
      </c>
      <c r="B12" s="473" t="s">
        <v>1440</v>
      </c>
      <c r="C12" t="s">
        <v>1492</v>
      </c>
      <c r="D12" t="s">
        <v>1492</v>
      </c>
      <c r="E12" t="s">
        <v>1492</v>
      </c>
      <c r="F12" t="s">
        <v>1492</v>
      </c>
      <c r="G12" t="s">
        <v>1492</v>
      </c>
      <c r="H12" t="s">
        <v>1492</v>
      </c>
      <c r="I12" t="s">
        <v>1492</v>
      </c>
      <c r="J12" t="s">
        <v>1492</v>
      </c>
      <c r="K12" t="s">
        <v>1492</v>
      </c>
      <c r="L12" t="s">
        <v>1492</v>
      </c>
      <c r="M12" t="s">
        <v>1493</v>
      </c>
      <c r="N12" t="s">
        <v>1493</v>
      </c>
    </row>
    <row r="13" spans="1:22" x14ac:dyDescent="0.25">
      <c r="A13" s="472" t="s">
        <v>1494</v>
      </c>
      <c r="B13" s="473" t="s">
        <v>1440</v>
      </c>
      <c r="C13" s="473" t="s">
        <v>1495</v>
      </c>
      <c r="D13" s="473" t="s">
        <v>1495</v>
      </c>
      <c r="E13" s="473" t="s">
        <v>1495</v>
      </c>
      <c r="F13" s="473" t="s">
        <v>1495</v>
      </c>
      <c r="G13" s="473" t="s">
        <v>1495</v>
      </c>
      <c r="H13" s="473" t="s">
        <v>1495</v>
      </c>
      <c r="I13" s="473" t="s">
        <v>1495</v>
      </c>
      <c r="J13" s="473" t="s">
        <v>1495</v>
      </c>
      <c r="K13" s="473" t="s">
        <v>1495</v>
      </c>
      <c r="L13" s="473" t="s">
        <v>1495</v>
      </c>
      <c r="M13" s="473" t="s">
        <v>1496</v>
      </c>
      <c r="N13" s="473" t="s">
        <v>1496</v>
      </c>
    </row>
    <row r="14" spans="1:22" x14ac:dyDescent="0.25">
      <c r="A14" s="472" t="s">
        <v>1497</v>
      </c>
      <c r="B14" s="473" t="s">
        <v>1440</v>
      </c>
      <c r="C14" s="473" t="s">
        <v>1498</v>
      </c>
      <c r="D14" s="473" t="s">
        <v>1498</v>
      </c>
      <c r="E14" s="473" t="s">
        <v>1498</v>
      </c>
      <c r="F14" s="473" t="s">
        <v>1498</v>
      </c>
      <c r="G14" s="473" t="s">
        <v>1498</v>
      </c>
      <c r="H14" s="473" t="s">
        <v>1498</v>
      </c>
      <c r="I14" s="473" t="s">
        <v>1498</v>
      </c>
      <c r="J14" s="473" t="s">
        <v>1498</v>
      </c>
      <c r="K14" s="473" t="s">
        <v>1498</v>
      </c>
      <c r="L14" s="473" t="s">
        <v>1498</v>
      </c>
      <c r="M14" s="473" t="s">
        <v>1499</v>
      </c>
      <c r="N14" s="473" t="s">
        <v>1499</v>
      </c>
    </row>
    <row r="15" spans="1:22" x14ac:dyDescent="0.25">
      <c r="A15" s="472" t="s">
        <v>1446</v>
      </c>
      <c r="B15" t="s">
        <v>1441</v>
      </c>
      <c r="C15" t="s">
        <v>1449</v>
      </c>
      <c r="D15" t="s">
        <v>1449</v>
      </c>
      <c r="E15" t="s">
        <v>1449</v>
      </c>
      <c r="F15" t="s">
        <v>1449</v>
      </c>
      <c r="G15" t="s">
        <v>1449</v>
      </c>
      <c r="H15" t="s">
        <v>1449</v>
      </c>
      <c r="I15" t="s">
        <v>1449</v>
      </c>
      <c r="J15" t="s">
        <v>1449</v>
      </c>
      <c r="K15" t="s">
        <v>1449</v>
      </c>
      <c r="L15" t="s">
        <v>1449</v>
      </c>
      <c r="M15" t="s">
        <v>1449</v>
      </c>
      <c r="N15" t="s">
        <v>1449</v>
      </c>
    </row>
    <row r="16" spans="1:22" x14ac:dyDescent="0.25">
      <c r="A16" s="472" t="s">
        <v>1447</v>
      </c>
      <c r="B16" t="s">
        <v>1441</v>
      </c>
      <c r="C16" t="s">
        <v>1450</v>
      </c>
      <c r="D16" t="s">
        <v>1450</v>
      </c>
      <c r="E16" t="s">
        <v>1450</v>
      </c>
      <c r="F16" t="s">
        <v>1450</v>
      </c>
      <c r="G16" t="s">
        <v>1450</v>
      </c>
      <c r="H16" t="s">
        <v>1450</v>
      </c>
      <c r="I16" t="s">
        <v>1450</v>
      </c>
      <c r="J16" t="s">
        <v>1450</v>
      </c>
      <c r="K16" t="s">
        <v>1450</v>
      </c>
      <c r="L16" t="s">
        <v>1450</v>
      </c>
      <c r="M16" t="s">
        <v>1450</v>
      </c>
      <c r="N16" t="s">
        <v>1450</v>
      </c>
    </row>
    <row r="17" spans="1:14" x14ac:dyDescent="0.25">
      <c r="A17" s="472" t="s">
        <v>1448</v>
      </c>
      <c r="B17" t="s">
        <v>1441</v>
      </c>
      <c r="C17" t="s">
        <v>1451</v>
      </c>
      <c r="D17" t="s">
        <v>1451</v>
      </c>
      <c r="E17" t="s">
        <v>1451</v>
      </c>
      <c r="F17" t="s">
        <v>1451</v>
      </c>
      <c r="G17" t="s">
        <v>1451</v>
      </c>
      <c r="H17" t="s">
        <v>1451</v>
      </c>
      <c r="I17" t="s">
        <v>1451</v>
      </c>
      <c r="J17" t="s">
        <v>1451</v>
      </c>
      <c r="K17" t="s">
        <v>1451</v>
      </c>
      <c r="L17" t="s">
        <v>1451</v>
      </c>
      <c r="M17" t="s">
        <v>1451</v>
      </c>
      <c r="N17" t="s">
        <v>1451</v>
      </c>
    </row>
    <row r="18" spans="1:14" x14ac:dyDescent="0.25">
      <c r="A18" s="472" t="s">
        <v>1452</v>
      </c>
      <c r="B18" t="s">
        <v>1061</v>
      </c>
      <c r="C18" t="s">
        <v>1454</v>
      </c>
      <c r="D18" t="s">
        <v>1454</v>
      </c>
      <c r="E18" t="s">
        <v>1454</v>
      </c>
      <c r="F18" t="s">
        <v>1454</v>
      </c>
      <c r="G18" t="s">
        <v>1454</v>
      </c>
      <c r="H18" t="s">
        <v>1454</v>
      </c>
      <c r="I18" t="s">
        <v>1454</v>
      </c>
      <c r="J18" t="s">
        <v>1454</v>
      </c>
      <c r="K18" t="s">
        <v>1454</v>
      </c>
      <c r="L18" t="s">
        <v>1454</v>
      </c>
      <c r="M18" t="s">
        <v>1454</v>
      </c>
      <c r="N18" t="s">
        <v>1454</v>
      </c>
    </row>
    <row r="19" spans="1:14" x14ac:dyDescent="0.25">
      <c r="A19" s="472" t="s">
        <v>1453</v>
      </c>
      <c r="B19" t="s">
        <v>1061</v>
      </c>
      <c r="C19" s="472" t="s">
        <v>1455</v>
      </c>
      <c r="D19" s="472" t="s">
        <v>1455</v>
      </c>
      <c r="E19" s="472" t="s">
        <v>1455</v>
      </c>
      <c r="F19" s="472" t="s">
        <v>1455</v>
      </c>
      <c r="G19" s="472" t="s">
        <v>1455</v>
      </c>
      <c r="H19" s="472" t="s">
        <v>1455</v>
      </c>
      <c r="I19" s="472" t="s">
        <v>1455</v>
      </c>
      <c r="J19" s="472" t="s">
        <v>1455</v>
      </c>
      <c r="K19" s="472" t="s">
        <v>1455</v>
      </c>
      <c r="L19" s="472" t="s">
        <v>1455</v>
      </c>
      <c r="M19" s="472" t="s">
        <v>1455</v>
      </c>
      <c r="N19" s="472" t="s">
        <v>1455</v>
      </c>
    </row>
    <row r="20" spans="1:14" x14ac:dyDescent="0.25">
      <c r="A20" s="472" t="s">
        <v>1461</v>
      </c>
      <c r="B20" t="s">
        <v>1462</v>
      </c>
      <c r="C20" t="s">
        <v>1460</v>
      </c>
      <c r="D20" t="s">
        <v>1460</v>
      </c>
      <c r="E20" t="s">
        <v>1460</v>
      </c>
      <c r="F20" t="s">
        <v>1460</v>
      </c>
      <c r="G20" t="s">
        <v>1460</v>
      </c>
      <c r="H20" t="s">
        <v>1460</v>
      </c>
      <c r="I20" t="s">
        <v>1460</v>
      </c>
      <c r="J20" t="s">
        <v>1460</v>
      </c>
      <c r="K20" t="s">
        <v>1460</v>
      </c>
      <c r="L20" t="s">
        <v>1460</v>
      </c>
      <c r="M20" t="s">
        <v>1460</v>
      </c>
      <c r="N20" t="s">
        <v>1460</v>
      </c>
    </row>
    <row r="21" spans="1:14" x14ac:dyDescent="0.25">
      <c r="A21" s="472" t="s">
        <v>1463</v>
      </c>
      <c r="B21" t="s">
        <v>1441</v>
      </c>
      <c r="C21" t="s">
        <v>1466</v>
      </c>
      <c r="D21" t="s">
        <v>1466</v>
      </c>
      <c r="E21" t="s">
        <v>1466</v>
      </c>
      <c r="F21" t="s">
        <v>1466</v>
      </c>
      <c r="G21" t="s">
        <v>1466</v>
      </c>
      <c r="H21" t="s">
        <v>1466</v>
      </c>
      <c r="I21" t="s">
        <v>1466</v>
      </c>
      <c r="J21" t="s">
        <v>1466</v>
      </c>
      <c r="K21" t="s">
        <v>1466</v>
      </c>
      <c r="L21" t="s">
        <v>1466</v>
      </c>
      <c r="M21" t="s">
        <v>1466</v>
      </c>
      <c r="N21" t="s">
        <v>1466</v>
      </c>
    </row>
    <row r="22" spans="1:14" x14ac:dyDescent="0.25">
      <c r="A22" s="472" t="s">
        <v>1464</v>
      </c>
      <c r="B22" t="s">
        <v>1441</v>
      </c>
      <c r="C22" t="s">
        <v>1467</v>
      </c>
      <c r="D22" t="s">
        <v>1467</v>
      </c>
      <c r="E22" t="s">
        <v>1467</v>
      </c>
      <c r="F22" t="s">
        <v>1467</v>
      </c>
      <c r="G22" t="s">
        <v>1467</v>
      </c>
      <c r="H22" t="s">
        <v>1467</v>
      </c>
      <c r="I22" t="s">
        <v>1467</v>
      </c>
      <c r="J22" t="s">
        <v>1467</v>
      </c>
      <c r="K22" t="s">
        <v>1467</v>
      </c>
      <c r="L22" t="s">
        <v>1467</v>
      </c>
      <c r="M22" t="s">
        <v>1467</v>
      </c>
      <c r="N22" t="s">
        <v>1467</v>
      </c>
    </row>
    <row r="23" spans="1:14" x14ac:dyDescent="0.25">
      <c r="A23" s="472" t="s">
        <v>1465</v>
      </c>
      <c r="B23" t="s">
        <v>1441</v>
      </c>
      <c r="C23" t="s">
        <v>1468</v>
      </c>
      <c r="D23" t="s">
        <v>1468</v>
      </c>
      <c r="E23" t="s">
        <v>1468</v>
      </c>
      <c r="F23" t="s">
        <v>1468</v>
      </c>
      <c r="G23" t="s">
        <v>1468</v>
      </c>
      <c r="H23" t="s">
        <v>1468</v>
      </c>
      <c r="I23" t="s">
        <v>1468</v>
      </c>
      <c r="J23" t="s">
        <v>1468</v>
      </c>
      <c r="K23" t="s">
        <v>1468</v>
      </c>
      <c r="L23" t="s">
        <v>1468</v>
      </c>
      <c r="M23" t="s">
        <v>1468</v>
      </c>
      <c r="N23" t="s">
        <v>1468</v>
      </c>
    </row>
  </sheetData>
  <mergeCells count="1">
    <mergeCell ref="T6:V10"/>
  </mergeCells>
  <phoneticPr fontId="7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41" r:id="rId3" name="Button 1">
              <controlPr defaultSize="0" print="0" autoFill="0" autoPict="0" macro="[0]!SetDocumentProperties">
                <anchor moveWithCells="1">
                  <from>
                    <xdr:col>0</xdr:col>
                    <xdr:colOff>485775</xdr:colOff>
                    <xdr:row>0</xdr:row>
                    <xdr:rowOff>0</xdr:rowOff>
                  </from>
                  <to>
                    <xdr:col>0</xdr:col>
                    <xdr:colOff>2200275</xdr:colOff>
                    <xdr:row>1</xdr:row>
                    <xdr:rowOff>95250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75" t="s">
        <v>303</v>
      </c>
      <c r="C1" s="575"/>
      <c r="D1" s="575"/>
      <c r="E1" s="575"/>
      <c r="F1" s="575"/>
      <c r="G1" s="575"/>
      <c r="H1" s="575"/>
      <c r="I1" s="575"/>
      <c r="J1" s="575"/>
      <c r="K1" s="575"/>
      <c r="L1" s="184"/>
      <c r="M1" s="184"/>
      <c r="N1" s="184"/>
      <c r="O1" s="190"/>
      <c r="P1" s="190"/>
      <c r="Q1" s="190"/>
      <c r="R1" s="190"/>
      <c r="S1" s="190"/>
      <c r="U1" s="114" t="b">
        <v>1</v>
      </c>
      <c r="V1" s="454" t="s">
        <v>1399</v>
      </c>
    </row>
    <row r="2" spans="1:26" ht="15" customHeight="1" x14ac:dyDescent="0.2">
      <c r="A2" s="466"/>
      <c r="B2" s="575"/>
      <c r="C2" s="575"/>
      <c r="D2" s="575"/>
      <c r="E2" s="575"/>
      <c r="F2" s="575"/>
      <c r="G2" s="575"/>
      <c r="H2" s="575"/>
      <c r="I2" s="575"/>
      <c r="J2" s="575"/>
      <c r="K2" s="575"/>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6" t="s">
        <v>22</v>
      </c>
      <c r="C4" s="536"/>
      <c r="D4" s="536"/>
      <c r="E4" s="536"/>
      <c r="F4" s="536"/>
      <c r="G4" s="536"/>
      <c r="H4" s="536"/>
      <c r="I4" s="536"/>
      <c r="J4" s="184"/>
      <c r="K4" s="184"/>
      <c r="L4" s="184"/>
      <c r="M4" s="184"/>
      <c r="N4" s="184"/>
      <c r="O4" s="184"/>
      <c r="P4" s="184"/>
      <c r="Q4" s="184"/>
      <c r="R4" s="184"/>
      <c r="S4" s="184"/>
      <c r="U4" s="139" t="b">
        <v>1</v>
      </c>
      <c r="V4" s="453"/>
    </row>
    <row r="5" spans="1:26" ht="15" customHeight="1" x14ac:dyDescent="0.2">
      <c r="A5" s="466"/>
      <c r="B5" s="583" t="s">
        <v>23</v>
      </c>
      <c r="C5" s="583"/>
      <c r="D5" s="583"/>
      <c r="E5" s="585" t="str">
        <f>IF(BU_Import="","",BU_Import)</f>
        <v/>
      </c>
      <c r="F5" s="585"/>
      <c r="G5" s="585"/>
      <c r="H5" s="585"/>
      <c r="I5" s="585"/>
      <c r="J5" s="183"/>
      <c r="K5" s="184"/>
      <c r="L5" s="184"/>
      <c r="M5" s="184"/>
      <c r="N5" s="184"/>
      <c r="O5" s="183"/>
      <c r="P5" s="183"/>
      <c r="Q5" s="183"/>
      <c r="R5" s="183"/>
      <c r="S5" s="183"/>
      <c r="U5" s="114"/>
      <c r="V5" s="453"/>
    </row>
    <row r="6" spans="1:26" ht="15" customHeight="1" x14ac:dyDescent="0.25">
      <c r="A6" s="466"/>
      <c r="B6" s="583" t="s">
        <v>24</v>
      </c>
      <c r="C6" s="583"/>
      <c r="D6" s="583"/>
      <c r="E6" s="585" t="str">
        <f>IF(SiteName_Import="","",SiteName_Import)</f>
        <v/>
      </c>
      <c r="F6" s="585"/>
      <c r="G6" s="585"/>
      <c r="H6" s="585"/>
      <c r="I6" s="585"/>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84" t="s">
        <v>168</v>
      </c>
      <c r="C7" s="584"/>
      <c r="D7" s="584"/>
      <c r="E7" s="585" t="str">
        <f>IF(Order_Import="","",Order_Import)</f>
        <v/>
      </c>
      <c r="F7" s="585"/>
      <c r="G7" s="585"/>
      <c r="H7" s="585"/>
      <c r="I7" s="585"/>
      <c r="J7" s="183"/>
      <c r="K7" s="536" t="s">
        <v>296</v>
      </c>
      <c r="L7" s="536"/>
      <c r="M7" s="536"/>
      <c r="N7" s="536"/>
      <c r="O7" s="536"/>
      <c r="P7" s="536"/>
      <c r="Q7" s="536"/>
      <c r="R7" s="536"/>
      <c r="S7" s="183"/>
      <c r="U7" s="462"/>
      <c r="V7" s="453"/>
    </row>
    <row r="8" spans="1:26" ht="15" customHeight="1" x14ac:dyDescent="0.25">
      <c r="A8" s="466"/>
      <c r="B8" s="584" t="s">
        <v>127</v>
      </c>
      <c r="C8" s="584"/>
      <c r="D8" s="584"/>
      <c r="E8" s="586"/>
      <c r="F8" s="586"/>
      <c r="G8" s="586"/>
      <c r="H8" s="586"/>
      <c r="I8" s="586"/>
      <c r="J8" s="183"/>
      <c r="K8" s="576" t="s">
        <v>28</v>
      </c>
      <c r="L8" s="577"/>
      <c r="M8" s="577"/>
      <c r="N8" s="578"/>
      <c r="O8" s="579"/>
      <c r="P8" s="580"/>
      <c r="Q8" s="581" t="s">
        <v>5</v>
      </c>
      <c r="R8" s="582"/>
      <c r="S8" s="183"/>
      <c r="U8" s="462"/>
      <c r="V8" s="452"/>
    </row>
    <row r="9" spans="1:26" ht="15" hidden="1" customHeight="1" x14ac:dyDescent="0.2">
      <c r="A9" s="467"/>
      <c r="B9" s="353"/>
      <c r="C9" s="353"/>
      <c r="D9" s="353"/>
      <c r="E9" s="465"/>
      <c r="F9" s="465"/>
      <c r="G9" s="465"/>
      <c r="H9" s="465"/>
      <c r="I9" s="465"/>
      <c r="J9" s="356"/>
      <c r="K9" s="576" t="s">
        <v>1017</v>
      </c>
      <c r="L9" s="577"/>
      <c r="M9" s="577"/>
      <c r="N9" s="578"/>
      <c r="O9" s="579"/>
      <c r="P9" s="580"/>
      <c r="Q9" s="581" t="s">
        <v>5</v>
      </c>
      <c r="R9" s="582"/>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6" t="s">
        <v>295</v>
      </c>
      <c r="C11" s="536"/>
      <c r="D11" s="536"/>
      <c r="E11" s="536"/>
      <c r="F11" s="536"/>
      <c r="G11" s="536"/>
      <c r="H11" s="536"/>
      <c r="I11" s="536"/>
      <c r="J11" s="183"/>
      <c r="K11" s="536" t="str">
        <f>IF(AND($G$15="H",$U$1=TRUE),"Ratings (per TIA-222-H Section 15.5)",IF(AND(OR(TIA="F",TIA="G"),$U$2=TRUE),"Ratings per Load Z Normalization","Ratings"))</f>
        <v>Ratings</v>
      </c>
      <c r="L11" s="536"/>
      <c r="M11" s="536"/>
      <c r="N11" s="536"/>
      <c r="O11" s="536"/>
      <c r="P11" s="536"/>
      <c r="Q11" s="536"/>
      <c r="R11" s="536"/>
      <c r="S11" s="183"/>
      <c r="T11" s="439"/>
      <c r="V11" s="452"/>
    </row>
    <row r="12" spans="1:26" ht="15" customHeight="1" x14ac:dyDescent="0.25">
      <c r="A12" s="466"/>
      <c r="B12" s="512" t="s">
        <v>92</v>
      </c>
      <c r="C12" s="512"/>
      <c r="D12" s="512"/>
      <c r="E12" s="512"/>
      <c r="F12" s="512"/>
      <c r="G12" s="512"/>
      <c r="H12" s="512"/>
      <c r="I12" s="512"/>
      <c r="J12" s="183"/>
      <c r="K12" s="516" t="s">
        <v>166</v>
      </c>
      <c r="L12" s="517"/>
      <c r="M12" s="518"/>
      <c r="N12" s="513" t="str">
        <f>IF(W70,"",IF(G15="H",IF('Rev. H'!E20="",'Rev. H'!E12,'Rev. H'!E20),IF(G15="G",IF('Rev. G'!E23="",'Rev. G'!E12,'Rev. G'!E23),'Rev. F'!E11)))</f>
        <v/>
      </c>
      <c r="O12" s="514"/>
      <c r="P12" s="514"/>
      <c r="Q12" s="514"/>
      <c r="R12" s="515"/>
      <c r="S12" s="183"/>
      <c r="V12" s="455"/>
    </row>
    <row r="13" spans="1:26" ht="15" x14ac:dyDescent="0.25">
      <c r="A13" s="466"/>
      <c r="B13" s="184"/>
      <c r="C13" s="184"/>
      <c r="D13" s="184"/>
      <c r="E13" s="184"/>
      <c r="F13" s="187"/>
      <c r="G13" s="184"/>
      <c r="H13" s="184"/>
      <c r="I13" s="184"/>
      <c r="J13" s="183"/>
      <c r="K13" s="535" t="s">
        <v>115</v>
      </c>
      <c r="L13" s="535"/>
      <c r="M13" s="535"/>
      <c r="N13" s="533"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33"/>
      <c r="P13" s="534" t="str">
        <f>IF($W$70=TRUE,"",IF(AND($G$15="H",$U$1=TRUE,N13&lt;=1),"Pass",IF(AND($G$15="H",$U$1=TRUE,N13&gt;1),"Fail",IF(AND(OR(TIA="F",TIA="G"),$U$2=TRUE),IF(N13&lt;=1,"Pass","Fail"),IF(N13&lt;=1,"Pass",IF(N13&lt;=1.05,"Acceptable","Fail"))))))</f>
        <v/>
      </c>
      <c r="Q13" s="534"/>
      <c r="R13" s="534"/>
      <c r="S13" s="183"/>
      <c r="U13" s="139" t="s">
        <v>1560</v>
      </c>
      <c r="V13" s="455"/>
    </row>
    <row r="14" spans="1:26" ht="15" customHeight="1" x14ac:dyDescent="0.2">
      <c r="A14" s="466" t="e">
        <f>IF(TIA="H",IF('Rev. H'!D30&gt;1,TRUE,FALSE),IF(TIA="G",IF('Rev. G'!D33&gt;1,TRUE,FALSE),IF('Rev. F'!D35&gt;1,TRUE,FALSE)))</f>
        <v>#DIV/0!</v>
      </c>
      <c r="B14" s="558" t="s">
        <v>147</v>
      </c>
      <c r="C14" s="559"/>
      <c r="D14" s="559"/>
      <c r="E14" s="559"/>
      <c r="F14" s="559"/>
      <c r="G14" s="559"/>
      <c r="H14" s="559"/>
      <c r="I14" s="560"/>
      <c r="J14" s="183"/>
      <c r="K14" s="537" t="s">
        <v>114</v>
      </c>
      <c r="L14" s="537"/>
      <c r="M14" s="537"/>
      <c r="N14" s="573" t="str">
        <f>IF(W70,"",IF(G15="H",'Rev. H'!D35/IF(U1=TRUE,1.05,1),IF(G15="G",'Rev. G'!D38,'Rev. F'!D41)))</f>
        <v/>
      </c>
      <c r="O14" s="573"/>
      <c r="P14" s="569" t="str">
        <f>IF($W$70=TRUE,"",IF(AND($G$15="H",$U$1=TRUE,N14&lt;=1),"Pass",IF(AND($G$15="H",$U$1=TRUE,N14&gt;1),"Fail",IF(N14&lt;=1,"Pass",IF(N14&lt;=1.05,"Acceptable","Fail")))))</f>
        <v/>
      </c>
      <c r="Q14" s="570"/>
      <c r="R14" s="571"/>
      <c r="S14" s="183"/>
      <c r="U14" s="139" t="s">
        <v>1563</v>
      </c>
      <c r="V14" s="453"/>
    </row>
    <row r="15" spans="1:26" ht="15" customHeight="1" x14ac:dyDescent="0.2">
      <c r="A15" s="466"/>
      <c r="B15" s="519" t="s">
        <v>133</v>
      </c>
      <c r="C15" s="520"/>
      <c r="D15" s="520"/>
      <c r="E15" s="520"/>
      <c r="F15" s="521"/>
      <c r="G15" s="522"/>
      <c r="H15" s="523"/>
      <c r="I15" s="524"/>
      <c r="J15" s="184"/>
      <c r="K15" s="572" t="s">
        <v>126</v>
      </c>
      <c r="L15" s="572"/>
      <c r="M15" s="572"/>
      <c r="N15" s="572"/>
      <c r="O15" s="572"/>
      <c r="P15" s="572"/>
      <c r="Q15" s="572"/>
      <c r="R15" s="572"/>
      <c r="S15" s="191"/>
      <c r="T15" s="439"/>
      <c r="V15" s="453"/>
    </row>
    <row r="16" spans="1:26" ht="15" customHeight="1" x14ac:dyDescent="0.2">
      <c r="A16" s="466"/>
      <c r="B16" s="519" t="s">
        <v>858</v>
      </c>
      <c r="C16" s="520"/>
      <c r="D16" s="520"/>
      <c r="E16" s="520"/>
      <c r="F16" s="521"/>
      <c r="G16" s="522"/>
      <c r="H16" s="523"/>
      <c r="I16" s="524"/>
      <c r="J16" s="184"/>
      <c r="K16" s="572"/>
      <c r="L16" s="572"/>
      <c r="M16" s="572"/>
      <c r="N16" s="572"/>
      <c r="O16" s="572"/>
      <c r="P16" s="572"/>
      <c r="Q16" s="572"/>
      <c r="R16" s="572"/>
      <c r="S16" s="192"/>
      <c r="V16" s="453"/>
    </row>
    <row r="17" spans="1:27" ht="23.25" customHeight="1" x14ac:dyDescent="0.2">
      <c r="A17" s="466"/>
      <c r="B17" s="592" t="s">
        <v>1054</v>
      </c>
      <c r="C17" s="593"/>
      <c r="D17" s="593"/>
      <c r="E17" s="593"/>
      <c r="F17" s="594"/>
      <c r="G17" s="522"/>
      <c r="H17" s="523"/>
      <c r="I17" s="524"/>
      <c r="J17" s="375"/>
      <c r="K17" s="536" t="s">
        <v>233</v>
      </c>
      <c r="L17" s="536"/>
      <c r="M17" s="536"/>
      <c r="N17" s="536"/>
      <c r="O17" s="536"/>
      <c r="P17" s="536"/>
      <c r="Q17" s="536"/>
      <c r="R17" s="536"/>
      <c r="S17" s="191"/>
      <c r="V17" s="453"/>
      <c r="AA17" s="160"/>
    </row>
    <row r="18" spans="1:27" ht="15" customHeight="1" x14ac:dyDescent="0.2">
      <c r="A18" s="466"/>
      <c r="B18" s="519" t="s">
        <v>285</v>
      </c>
      <c r="C18" s="520"/>
      <c r="D18" s="520"/>
      <c r="E18" s="520"/>
      <c r="F18" s="521"/>
      <c r="G18" s="522" t="s">
        <v>1401</v>
      </c>
      <c r="H18" s="523"/>
      <c r="I18" s="524"/>
      <c r="J18" s="191"/>
      <c r="K18" s="537" t="str">
        <f>IF($G$15&lt;&gt;"H","N/A","Apply TIA-222-H Section 15.5:")</f>
        <v>N/A</v>
      </c>
      <c r="L18" s="537"/>
      <c r="M18" s="537"/>
      <c r="N18" s="537"/>
      <c r="O18" s="537"/>
      <c r="P18" s="537"/>
      <c r="Q18" s="538"/>
      <c r="R18" s="538"/>
      <c r="S18" s="191"/>
      <c r="V18" s="453"/>
    </row>
    <row r="19" spans="1:27" ht="15" customHeight="1" x14ac:dyDescent="0.2">
      <c r="A19" s="466"/>
      <c r="B19" s="519" t="s">
        <v>108</v>
      </c>
      <c r="C19" s="520"/>
      <c r="D19" s="520"/>
      <c r="E19" s="520"/>
      <c r="F19" s="521"/>
      <c r="G19" s="522"/>
      <c r="H19" s="523"/>
      <c r="I19" s="524"/>
      <c r="J19" s="191"/>
      <c r="K19" s="537" t="str">
        <f>IF(OR(TIA="F",TIA="G"),"Load Z Normalization:","N/A")</f>
        <v>N/A</v>
      </c>
      <c r="L19" s="537"/>
      <c r="M19" s="537"/>
      <c r="N19" s="537"/>
      <c r="O19" s="537"/>
      <c r="P19" s="537"/>
      <c r="Q19" s="538"/>
      <c r="R19" s="538"/>
      <c r="S19" s="191"/>
      <c r="V19" s="453"/>
    </row>
    <row r="20" spans="1:27" ht="15" customHeight="1" x14ac:dyDescent="0.2">
      <c r="A20" s="466"/>
      <c r="B20" s="519" t="s">
        <v>110</v>
      </c>
      <c r="C20" s="520"/>
      <c r="D20" s="520"/>
      <c r="E20" s="520"/>
      <c r="F20" s="521"/>
      <c r="G20" s="522" t="s">
        <v>111</v>
      </c>
      <c r="H20" s="523"/>
      <c r="I20" s="524"/>
      <c r="J20" s="191"/>
      <c r="K20" s="191"/>
      <c r="L20" s="191"/>
      <c r="M20" s="191"/>
      <c r="N20" s="191"/>
      <c r="O20" s="184"/>
      <c r="P20" s="191"/>
      <c r="Q20" s="191"/>
      <c r="R20" s="191"/>
      <c r="S20" s="191"/>
      <c r="V20" s="453"/>
    </row>
    <row r="21" spans="1:27" ht="15" hidden="1" customHeight="1" x14ac:dyDescent="0.2">
      <c r="A21" s="466"/>
      <c r="B21" s="519" t="s">
        <v>167</v>
      </c>
      <c r="C21" s="520"/>
      <c r="D21" s="520"/>
      <c r="E21" s="520"/>
      <c r="F21" s="521"/>
      <c r="G21" s="522"/>
      <c r="H21" s="523"/>
      <c r="I21" s="524"/>
      <c r="J21" s="193"/>
      <c r="K21" s="194"/>
      <c r="L21" s="191"/>
      <c r="M21" s="195"/>
      <c r="N21" s="184"/>
      <c r="O21" s="191"/>
      <c r="P21" s="191"/>
      <c r="Q21" s="191"/>
      <c r="R21" s="191"/>
      <c r="S21" s="191"/>
      <c r="V21" s="453"/>
    </row>
    <row r="22" spans="1:27" ht="15" customHeight="1" x14ac:dyDescent="0.2">
      <c r="A22" s="466"/>
      <c r="B22" s="519" t="s">
        <v>113</v>
      </c>
      <c r="C22" s="520"/>
      <c r="D22" s="520"/>
      <c r="E22" s="520"/>
      <c r="F22" s="521"/>
      <c r="G22" s="522" t="s">
        <v>299</v>
      </c>
      <c r="H22" s="523"/>
      <c r="I22" s="524"/>
      <c r="J22" s="183"/>
      <c r="K22" s="183"/>
      <c r="L22" s="183"/>
      <c r="M22" s="183"/>
      <c r="N22" s="183"/>
      <c r="O22" s="183"/>
      <c r="P22" s="183"/>
      <c r="Q22" s="183"/>
      <c r="R22" s="183"/>
      <c r="S22" s="183"/>
      <c r="V22" s="453"/>
    </row>
    <row r="23" spans="1:27" ht="15" customHeight="1" x14ac:dyDescent="0.2">
      <c r="A23" s="466"/>
      <c r="B23" s="519" t="s">
        <v>109</v>
      </c>
      <c r="C23" s="520"/>
      <c r="D23" s="520"/>
      <c r="E23" s="520"/>
      <c r="F23" s="521"/>
      <c r="G23" s="522"/>
      <c r="H23" s="523"/>
      <c r="I23" s="524"/>
      <c r="J23" s="183"/>
      <c r="K23" s="183"/>
      <c r="L23" s="183"/>
      <c r="M23" s="183"/>
      <c r="N23" s="183"/>
      <c r="O23" s="183"/>
      <c r="P23" s="183"/>
      <c r="Q23" s="183"/>
      <c r="R23" s="183"/>
      <c r="S23" s="183"/>
      <c r="V23" s="453"/>
    </row>
    <row r="24" spans="1:27" ht="15" customHeight="1" x14ac:dyDescent="0.2">
      <c r="A24" s="466"/>
      <c r="B24" s="519" t="s">
        <v>116</v>
      </c>
      <c r="C24" s="520"/>
      <c r="D24" s="520"/>
      <c r="E24" s="520"/>
      <c r="F24" s="521"/>
      <c r="G24" s="531"/>
      <c r="H24" s="532"/>
      <c r="I24" s="182" t="s">
        <v>1</v>
      </c>
      <c r="J24" s="193"/>
      <c r="K24" s="183"/>
      <c r="L24" s="183"/>
      <c r="M24" s="183"/>
      <c r="N24" s="183"/>
      <c r="O24" s="183"/>
      <c r="P24" s="183"/>
      <c r="Q24" s="183"/>
      <c r="R24" s="183"/>
      <c r="S24" s="183"/>
      <c r="V24" s="453"/>
    </row>
    <row r="25" spans="1:27" x14ac:dyDescent="0.2">
      <c r="A25" s="467"/>
      <c r="B25" s="525" t="s">
        <v>1016</v>
      </c>
      <c r="C25" s="526"/>
      <c r="D25" s="526"/>
      <c r="E25" s="526"/>
      <c r="F25" s="527"/>
      <c r="G25" s="528"/>
      <c r="H25" s="529"/>
      <c r="I25" s="530"/>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58" t="s">
        <v>82</v>
      </c>
      <c r="C27" s="559"/>
      <c r="D27" s="559"/>
      <c r="E27" s="559"/>
      <c r="F27" s="559"/>
      <c r="G27" s="559"/>
      <c r="H27" s="559"/>
      <c r="I27" s="560"/>
      <c r="J27" s="183"/>
      <c r="K27" s="183"/>
      <c r="L27" s="183"/>
      <c r="M27" s="183"/>
      <c r="N27" s="183"/>
      <c r="O27" s="183"/>
      <c r="P27" s="183"/>
      <c r="Q27" s="183"/>
      <c r="R27" s="183"/>
      <c r="S27" s="183"/>
      <c r="V27" s="453"/>
    </row>
    <row r="28" spans="1:27" ht="15" customHeight="1" x14ac:dyDescent="0.2">
      <c r="A28" s="466"/>
      <c r="B28" s="542" t="s">
        <v>138</v>
      </c>
      <c r="C28" s="543"/>
      <c r="D28" s="543"/>
      <c r="E28" s="543"/>
      <c r="F28" s="544"/>
      <c r="G28" s="531"/>
      <c r="H28" s="532"/>
      <c r="I28" s="185" t="s">
        <v>1</v>
      </c>
      <c r="J28" s="183"/>
      <c r="K28" s="183"/>
      <c r="L28" s="183"/>
      <c r="M28" s="183"/>
      <c r="N28" s="183"/>
      <c r="O28" s="183"/>
      <c r="P28" s="183"/>
      <c r="Q28" s="183"/>
      <c r="R28" s="183"/>
      <c r="S28" s="183"/>
      <c r="V28" s="453"/>
    </row>
    <row r="29" spans="1:27" ht="15" customHeight="1" x14ac:dyDescent="0.2">
      <c r="A29" s="466"/>
      <c r="B29" s="542" t="s">
        <v>26</v>
      </c>
      <c r="C29" s="543"/>
      <c r="D29" s="543"/>
      <c r="E29" s="543"/>
      <c r="F29" s="544"/>
      <c r="G29" s="531"/>
      <c r="H29" s="532"/>
      <c r="I29" s="186" t="s">
        <v>1</v>
      </c>
      <c r="J29" s="183"/>
      <c r="K29" s="183"/>
      <c r="L29" s="183"/>
      <c r="M29" s="183"/>
      <c r="N29" s="183"/>
      <c r="O29" s="183"/>
      <c r="P29" s="183"/>
      <c r="Q29" s="183"/>
      <c r="R29" s="183"/>
      <c r="S29" s="183"/>
      <c r="V29" s="453"/>
    </row>
    <row r="30" spans="1:27" ht="14.25" customHeight="1" x14ac:dyDescent="0.2">
      <c r="A30" s="466"/>
      <c r="B30" s="542" t="s">
        <v>25</v>
      </c>
      <c r="C30" s="543"/>
      <c r="D30" s="543"/>
      <c r="E30" s="543"/>
      <c r="F30" s="544"/>
      <c r="G30" s="531"/>
      <c r="H30" s="532"/>
      <c r="I30" s="186" t="s">
        <v>0</v>
      </c>
      <c r="J30" s="196"/>
      <c r="K30" s="183"/>
      <c r="L30" s="183"/>
      <c r="M30" s="183"/>
      <c r="N30" s="183"/>
      <c r="O30" s="183"/>
      <c r="P30" s="183"/>
      <c r="Q30" s="183"/>
      <c r="R30" s="183"/>
      <c r="S30" s="183"/>
      <c r="V30" s="453"/>
    </row>
    <row r="31" spans="1:27" ht="15" customHeight="1" x14ac:dyDescent="0.2">
      <c r="A31" s="466"/>
      <c r="B31" s="542" t="s">
        <v>27</v>
      </c>
      <c r="C31" s="543"/>
      <c r="D31" s="543"/>
      <c r="E31" s="543"/>
      <c r="F31" s="544"/>
      <c r="G31" s="531"/>
      <c r="H31" s="532"/>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50" t="str">
        <f>IFERROR(IF(ReinType="Split Pipe","Split Pipe Data",IF(ReinType="Form Fit",CONCATENATE("Form Fit Part # ",A33),"Reinforcement Data")),"Reinforcement Data")</f>
        <v>Split Pipe Data</v>
      </c>
      <c r="C33" s="551"/>
      <c r="D33" s="551"/>
      <c r="E33" s="551"/>
      <c r="F33" s="551"/>
      <c r="G33" s="551"/>
      <c r="H33" s="551"/>
      <c r="I33" s="551"/>
      <c r="J33" s="184"/>
      <c r="K33" s="184"/>
      <c r="L33" s="184"/>
      <c r="M33" s="184"/>
      <c r="N33" s="184"/>
      <c r="O33" s="184"/>
      <c r="P33" s="184"/>
      <c r="Q33" s="184"/>
      <c r="R33" s="184"/>
      <c r="S33" s="183"/>
      <c r="V33" s="453"/>
    </row>
    <row r="34" spans="1:37" ht="15" customHeight="1" x14ac:dyDescent="0.2">
      <c r="A34" s="466"/>
      <c r="B34" s="547" t="str">
        <f>IF(ReinType="Form Fit","Inside Width:","Outside Diameter:")</f>
        <v>Outside Diameter:</v>
      </c>
      <c r="C34" s="548"/>
      <c r="D34" s="548"/>
      <c r="E34" s="548"/>
      <c r="F34" s="549"/>
      <c r="G34" s="531"/>
      <c r="H34" s="532"/>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42" t="s">
        <v>26</v>
      </c>
      <c r="C35" s="543"/>
      <c r="D35" s="543"/>
      <c r="E35" s="543"/>
      <c r="F35" s="544"/>
      <c r="G35" s="531"/>
      <c r="H35" s="532"/>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42" t="s">
        <v>25</v>
      </c>
      <c r="C36" s="543"/>
      <c r="D36" s="543"/>
      <c r="E36" s="543"/>
      <c r="F36" s="544"/>
      <c r="G36" s="531"/>
      <c r="H36" s="532"/>
      <c r="I36" s="186" t="s">
        <v>0</v>
      </c>
      <c r="J36" s="184"/>
      <c r="K36" s="574" t="s">
        <v>1052</v>
      </c>
      <c r="L36" s="574"/>
      <c r="M36" s="574"/>
      <c r="N36" s="574"/>
      <c r="O36" s="574"/>
      <c r="P36" s="539"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40"/>
      <c r="R36" s="541"/>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58" t="s">
        <v>297</v>
      </c>
      <c r="C38" s="559"/>
      <c r="D38" s="559"/>
      <c r="E38" s="559"/>
      <c r="F38" s="559"/>
      <c r="G38" s="559"/>
      <c r="H38" s="559"/>
      <c r="I38" s="559"/>
      <c r="J38" s="559"/>
      <c r="K38" s="559"/>
      <c r="L38" s="559"/>
      <c r="M38" s="559"/>
      <c r="N38" s="559"/>
      <c r="O38" s="559"/>
      <c r="P38" s="559"/>
      <c r="Q38" s="559"/>
      <c r="R38" s="560"/>
      <c r="S38" s="184"/>
      <c r="V38" s="453"/>
    </row>
    <row r="39" spans="1:37" ht="15.75" customHeight="1" x14ac:dyDescent="0.2">
      <c r="A39" s="466"/>
      <c r="B39" s="561" t="s">
        <v>144</v>
      </c>
      <c r="C39" s="562"/>
      <c r="D39" s="562"/>
      <c r="E39" s="562"/>
      <c r="F39" s="563"/>
      <c r="G39" s="545" t="str">
        <f>IF(W69,"",IF(ReinType="Form Fit",FFPtotArea,IF(ReinType="Split Pipe",Atot,"")))</f>
        <v/>
      </c>
      <c r="H39" s="546"/>
      <c r="I39" s="180" t="s">
        <v>145</v>
      </c>
      <c r="J39" s="181"/>
      <c r="K39" s="542" t="s">
        <v>146</v>
      </c>
      <c r="L39" s="543"/>
      <c r="M39" s="543"/>
      <c r="N39" s="543"/>
      <c r="O39" s="544"/>
      <c r="P39" s="545" t="str">
        <f>IF(W69,"",AF84)</f>
        <v/>
      </c>
      <c r="Q39" s="546"/>
      <c r="R39" s="180" t="s">
        <v>139</v>
      </c>
      <c r="S39" s="193"/>
      <c r="T39" s="440"/>
      <c r="V39" s="453"/>
    </row>
    <row r="40" spans="1:37" ht="15" customHeight="1" x14ac:dyDescent="0.2">
      <c r="A40" s="466"/>
      <c r="B40" s="561" t="s">
        <v>150</v>
      </c>
      <c r="C40" s="562"/>
      <c r="D40" s="562"/>
      <c r="E40" s="562"/>
      <c r="F40" s="563"/>
      <c r="G40" s="545" t="str">
        <f>IF(W69,"",IF(ReinType="Form Fit",ItotFFP,IF(ReinType="Split Pipe",Itot,"")))</f>
        <v/>
      </c>
      <c r="H40" s="546"/>
      <c r="I40" s="182" t="s">
        <v>139</v>
      </c>
      <c r="J40" s="183"/>
      <c r="K40" s="561" t="s">
        <v>151</v>
      </c>
      <c r="L40" s="562"/>
      <c r="M40" s="562"/>
      <c r="N40" s="562"/>
      <c r="O40" s="563"/>
      <c r="P40" s="545" t="str">
        <f>IF(W69,"",IF(ReinType="Split Pipe",AF94,IF(ReinType="Form Fit",Ilegf+FFPI,"")))</f>
        <v/>
      </c>
      <c r="Q40" s="546"/>
      <c r="R40" s="182" t="s">
        <v>139</v>
      </c>
      <c r="S40" s="184"/>
      <c r="T40" s="440"/>
      <c r="V40" s="453"/>
    </row>
    <row r="41" spans="1:37" ht="17.25" customHeight="1" x14ac:dyDescent="0.2">
      <c r="A41" s="466"/>
      <c r="B41" s="561" t="s">
        <v>149</v>
      </c>
      <c r="C41" s="562"/>
      <c r="D41" s="562"/>
      <c r="E41" s="562"/>
      <c r="F41" s="563"/>
      <c r="G41" s="545" t="str">
        <f>IF(W69,"",IF(ReinType="Form Fit",Ycf,IF(ReinType="Split Pipe",Yc,"")))</f>
        <v/>
      </c>
      <c r="H41" s="546"/>
      <c r="I41" s="182" t="s">
        <v>1</v>
      </c>
      <c r="J41" s="184"/>
      <c r="K41" s="564" t="s">
        <v>148</v>
      </c>
      <c r="L41" s="565"/>
      <c r="M41" s="565"/>
      <c r="N41" s="565"/>
      <c r="O41" s="566"/>
      <c r="P41" s="545" t="str">
        <f>IF(W69,"",PNA)</f>
        <v/>
      </c>
      <c r="Q41" s="546"/>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7" t="s">
        <v>833</v>
      </c>
      <c r="C43" s="568"/>
      <c r="D43" s="568"/>
      <c r="E43" s="568"/>
      <c r="F43" s="568"/>
      <c r="G43" s="568"/>
      <c r="H43" s="568"/>
      <c r="I43" s="568"/>
      <c r="J43" s="568"/>
      <c r="K43" s="568"/>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55" t="s">
        <v>169</v>
      </c>
      <c r="V72" s="457" t="s">
        <v>34</v>
      </c>
      <c r="W72" s="442">
        <f>Dleg/2</f>
        <v>0</v>
      </c>
      <c r="X72" s="589" t="s">
        <v>169</v>
      </c>
      <c r="Y72" s="149" t="s">
        <v>34</v>
      </c>
      <c r="Z72" s="148">
        <f>Rleg</f>
        <v>0</v>
      </c>
      <c r="AI72" s="141" t="s">
        <v>223</v>
      </c>
    </row>
    <row r="73" spans="19:38" hidden="1" x14ac:dyDescent="0.2">
      <c r="S73" s="139">
        <v>9</v>
      </c>
      <c r="U73" s="556"/>
      <c r="V73" s="457" t="s">
        <v>35</v>
      </c>
      <c r="W73" s="443">
        <f>Rleg-Tleg</f>
        <v>0</v>
      </c>
      <c r="X73" s="590"/>
      <c r="Y73" s="151" t="s">
        <v>35</v>
      </c>
      <c r="Z73" s="150">
        <f>Rleg-Tleg</f>
        <v>0</v>
      </c>
    </row>
    <row r="74" spans="19:38" hidden="1" x14ac:dyDescent="0.2">
      <c r="S74" s="139">
        <v>10</v>
      </c>
      <c r="U74" s="556"/>
      <c r="V74" s="458" t="s">
        <v>36</v>
      </c>
      <c r="W74" s="444">
        <f>Drein/2</f>
        <v>0</v>
      </c>
      <c r="X74" s="590"/>
      <c r="Y74" s="153" t="s">
        <v>36</v>
      </c>
      <c r="Z74" s="152">
        <f>Drein/2</f>
        <v>0</v>
      </c>
    </row>
    <row r="75" spans="19:38" hidden="1" x14ac:dyDescent="0.2">
      <c r="S75" s="139">
        <v>11</v>
      </c>
      <c r="U75" s="556"/>
      <c r="V75" s="458" t="s">
        <v>37</v>
      </c>
      <c r="W75" s="444">
        <f>W74-Trein</f>
        <v>0</v>
      </c>
      <c r="X75" s="590"/>
      <c r="Y75" s="153" t="s">
        <v>37</v>
      </c>
      <c r="Z75" s="152">
        <f>Z74-Trein</f>
        <v>0</v>
      </c>
      <c r="AI75" s="141" t="s">
        <v>182</v>
      </c>
    </row>
    <row r="76" spans="19:38" hidden="1" x14ac:dyDescent="0.2">
      <c r="S76" s="139">
        <v>12</v>
      </c>
      <c r="U76" s="556"/>
      <c r="V76" s="458" t="s">
        <v>38</v>
      </c>
      <c r="W76" s="444">
        <f>IF(Rreinin&lt;=Rleg,SQRT(Rleg^2-Rreinin^2),Rleg-Rreinin)</f>
        <v>0</v>
      </c>
      <c r="X76" s="590"/>
      <c r="Y76" s="154" t="s">
        <v>38</v>
      </c>
      <c r="Z76" s="152">
        <f>IF(Rreinin&lt;=Rleg,SQRT(Rleg^2-Rreinin^2),Rleg-Rreinin)</f>
        <v>0</v>
      </c>
      <c r="AI76" s="141" t="s">
        <v>170</v>
      </c>
      <c r="AJ76" s="141">
        <v>90</v>
      </c>
      <c r="AK76" s="141" t="s">
        <v>172</v>
      </c>
      <c r="AL76" s="141" t="s">
        <v>192</v>
      </c>
    </row>
    <row r="77" spans="19:38" hidden="1" x14ac:dyDescent="0.2">
      <c r="S77" s="139">
        <v>13</v>
      </c>
      <c r="U77" s="556"/>
      <c r="V77" s="457" t="s">
        <v>39</v>
      </c>
      <c r="W77" s="443">
        <f>PI()*((Rleg^2)-(Rlegin^2))</f>
        <v>0</v>
      </c>
      <c r="X77" s="590"/>
      <c r="Y77" s="151" t="s">
        <v>39</v>
      </c>
      <c r="Z77" s="150">
        <f>PI()*((rlegf^2)-(Rleginf^2))</f>
        <v>0</v>
      </c>
      <c r="AI77" s="141" t="s">
        <v>170</v>
      </c>
      <c r="AJ77" s="141">
        <f>RADIANS(AJ76)</f>
        <v>1.5707963267948966</v>
      </c>
      <c r="AK77" s="141" t="s">
        <v>174</v>
      </c>
    </row>
    <row r="78" spans="19:38" ht="16.5" hidden="1" x14ac:dyDescent="0.2">
      <c r="S78" s="139">
        <v>14</v>
      </c>
      <c r="U78" s="556"/>
      <c r="V78" s="459" t="s">
        <v>40</v>
      </c>
      <c r="W78" s="445">
        <f>AJ78</f>
        <v>0</v>
      </c>
      <c r="X78" s="590"/>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56"/>
      <c r="V79" s="460" t="s">
        <v>3</v>
      </c>
      <c r="W79" s="446">
        <f>Aleg+Arein</f>
        <v>0</v>
      </c>
      <c r="X79" s="590"/>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56"/>
      <c r="V80" s="457" t="s">
        <v>41</v>
      </c>
      <c r="W80" s="443">
        <f>(PI()/4)*((Rleg^4)-(Rlegin^4))</f>
        <v>0</v>
      </c>
      <c r="X80" s="590"/>
      <c r="Y80" s="151" t="s">
        <v>41</v>
      </c>
      <c r="Z80" s="150">
        <f>(PI()/4)*((rlegf^4)-(Rleginf^4))</f>
        <v>0</v>
      </c>
      <c r="AI80" s="141" t="s">
        <v>198</v>
      </c>
      <c r="AJ80" s="141" t="e">
        <f>Rrein^3*Trein*(1-3*Trein/(2*Rrein)+Trein^2/Rrein^2-Trein^3/(4*Rrein^3))*(AJ77-SIN(AJ77)*COS(AJ77))</f>
        <v>#DIV/0!</v>
      </c>
      <c r="AK80" s="141" t="s">
        <v>185</v>
      </c>
    </row>
    <row r="81" spans="19:43" hidden="1" x14ac:dyDescent="0.2">
      <c r="S81" s="139">
        <v>17</v>
      </c>
      <c r="U81" s="556"/>
      <c r="V81" s="459" t="s">
        <v>42</v>
      </c>
      <c r="W81" s="445">
        <f>0.5*PI()*Rrein^2</f>
        <v>0</v>
      </c>
      <c r="X81" s="590"/>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56"/>
      <c r="V82" s="460" t="s">
        <v>43</v>
      </c>
      <c r="W82" s="446">
        <f>(4*Rrein)/(3*PI())+Yoff</f>
        <v>0</v>
      </c>
      <c r="X82" s="590"/>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56"/>
      <c r="V83" s="459" t="s">
        <v>44</v>
      </c>
      <c r="W83" s="445">
        <f>0.5*PI()*Rreinin^2</f>
        <v>0</v>
      </c>
      <c r="X83" s="591"/>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56"/>
      <c r="V84" s="460" t="s">
        <v>45</v>
      </c>
      <c r="W84" s="446">
        <f>(4*Rreinin)/(3*PI())+Yoff</f>
        <v>0</v>
      </c>
      <c r="X84" s="589" t="s">
        <v>282</v>
      </c>
      <c r="Y84" s="163" t="s">
        <v>279</v>
      </c>
      <c r="Z84" s="164" t="e">
        <f>(((rlegf+Yreinf)*Areinf)+(rlegf*Alegf))/Atotf</f>
        <v>#N/A</v>
      </c>
      <c r="AB84" s="587" t="s">
        <v>143</v>
      </c>
      <c r="AC84" s="587"/>
      <c r="AD84" s="587"/>
      <c r="AE84" s="587"/>
      <c r="AF84" s="588">
        <f>Ileg*2</f>
        <v>0</v>
      </c>
      <c r="AG84" s="588"/>
      <c r="AI84" s="141" t="s">
        <v>180</v>
      </c>
      <c r="AJ84" s="141">
        <f>Yoff</f>
        <v>0</v>
      </c>
      <c r="AK84" s="141" t="s">
        <v>177</v>
      </c>
    </row>
    <row r="85" spans="19:43" hidden="1" x14ac:dyDescent="0.2">
      <c r="S85" s="139">
        <v>21</v>
      </c>
      <c r="U85" s="556"/>
      <c r="V85" s="460" t="s">
        <v>46</v>
      </c>
      <c r="W85" s="446">
        <f>((PI()/8)-(8/(9*PI())))*(Rrein^4)</f>
        <v>0</v>
      </c>
      <c r="X85" s="590"/>
      <c r="Y85" s="166" t="s">
        <v>50</v>
      </c>
      <c r="Z85" s="159">
        <f>IFERROR(Z84-rlegf,0)</f>
        <v>0</v>
      </c>
    </row>
    <row r="86" spans="19:43" hidden="1" x14ac:dyDescent="0.2">
      <c r="S86" s="139">
        <v>22</v>
      </c>
      <c r="U86" s="556"/>
      <c r="V86" s="460" t="s">
        <v>47</v>
      </c>
      <c r="W86" s="446">
        <f>((PI()/8)-(8/(9*PI())))*(Rreinin^4)</f>
        <v>0</v>
      </c>
      <c r="X86" s="590"/>
      <c r="Y86" s="167" t="s">
        <v>280</v>
      </c>
      <c r="Z86" s="157" t="e">
        <f>rlegf+Yreinf-Z84</f>
        <v>#N/A</v>
      </c>
      <c r="AI86" s="141" t="s">
        <v>50</v>
      </c>
      <c r="AJ86" s="141" t="e">
        <f>(Aleg*0+Arein*AJ83)/Atot</f>
        <v>#DIV/0!</v>
      </c>
      <c r="AK86" s="141" t="s">
        <v>177</v>
      </c>
    </row>
    <row r="87" spans="19:43" ht="17.25" hidden="1" thickBot="1" x14ac:dyDescent="0.25">
      <c r="S87" s="139">
        <v>23</v>
      </c>
      <c r="U87" s="556"/>
      <c r="V87" s="459" t="s">
        <v>48</v>
      </c>
      <c r="W87" s="445" t="e">
        <f>(Aouter*Youter-Ainner*Yinner)/(Arein)</f>
        <v>#DIV/0!</v>
      </c>
      <c r="X87" s="591"/>
      <c r="Y87" s="168" t="s">
        <v>281</v>
      </c>
      <c r="Z87" s="169" t="e">
        <f>Ilegf+(Alegf*(Ycf)^2)+Z83+(Areinf*(Z86)^2)</f>
        <v>#N/A</v>
      </c>
      <c r="AI87" s="141" t="s">
        <v>183</v>
      </c>
      <c r="AJ87" s="141" t="e">
        <f>Ileg+Aleg*AJ86^2+AJ79+AJ78*(AJ83-AJ86)^2</f>
        <v>#DIV/0!</v>
      </c>
      <c r="AK87" s="141" t="s">
        <v>185</v>
      </c>
    </row>
    <row r="88" spans="19:43" ht="17.25" hidden="1" thickBot="1" x14ac:dyDescent="0.25">
      <c r="S88" s="139">
        <v>24</v>
      </c>
      <c r="U88" s="557"/>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55"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56"/>
      <c r="V93" s="457" t="s">
        <v>53</v>
      </c>
      <c r="W93" s="443">
        <f>2*ATAN(Wleg/(2*PNA))</f>
        <v>0</v>
      </c>
      <c r="X93" s="179"/>
      <c r="Y93" s="178"/>
      <c r="Z93" s="176"/>
      <c r="AB93" s="587" t="s">
        <v>142</v>
      </c>
      <c r="AC93" s="587"/>
      <c r="AD93" s="587"/>
      <c r="AE93" s="587"/>
      <c r="AF93" s="588">
        <f>(PI()/4)*((Rrein^4)-(Rreinin^4))/2</f>
        <v>0</v>
      </c>
      <c r="AG93" s="588"/>
      <c r="AI93" s="165"/>
      <c r="AJ93" s="165"/>
      <c r="AK93" s="165"/>
      <c r="AL93" s="165"/>
      <c r="AM93" s="165"/>
      <c r="AN93" s="165"/>
      <c r="AO93" s="165"/>
      <c r="AP93" s="165"/>
      <c r="AQ93" s="165"/>
    </row>
    <row r="94" spans="19:43" hidden="1" x14ac:dyDescent="0.2">
      <c r="S94" s="139">
        <v>30</v>
      </c>
      <c r="U94" s="556"/>
      <c r="V94" s="457" t="s">
        <v>54</v>
      </c>
      <c r="W94" s="443">
        <f>IF(PNA&gt;Rlegin,0,2*SQRT(Rlegin^2-PNA^2))</f>
        <v>0</v>
      </c>
      <c r="X94" s="179"/>
      <c r="Y94" s="178"/>
      <c r="Z94" s="176"/>
      <c r="AB94" s="587" t="s">
        <v>141</v>
      </c>
      <c r="AC94" s="587"/>
      <c r="AD94" s="587"/>
      <c r="AE94" s="587"/>
      <c r="AF94" s="588">
        <f>Ileg+AF93</f>
        <v>0</v>
      </c>
      <c r="AG94" s="588"/>
      <c r="AI94" s="165" t="s">
        <v>188</v>
      </c>
      <c r="AJ94" s="165"/>
      <c r="AK94" s="165"/>
      <c r="AL94" s="165" t="s">
        <v>189</v>
      </c>
      <c r="AM94" s="165"/>
      <c r="AN94" s="165"/>
      <c r="AO94" s="165"/>
      <c r="AP94" s="165"/>
      <c r="AQ94" s="165"/>
    </row>
    <row r="95" spans="19:43" hidden="1" x14ac:dyDescent="0.2">
      <c r="S95" s="139">
        <v>31</v>
      </c>
      <c r="U95" s="556"/>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56"/>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56"/>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56"/>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57"/>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2"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3"/>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3"/>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3"/>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3"/>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3"/>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3"/>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3"/>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3"/>
      <c r="V108" s="459" t="s">
        <v>67</v>
      </c>
      <c r="W108" s="445" t="e">
        <f>(Rreinin^2)*(THreinin-SIN(THreinin))/2</f>
        <v>#NUM!</v>
      </c>
      <c r="X108" s="179"/>
      <c r="Y108" s="178"/>
      <c r="Z108" s="176"/>
    </row>
    <row r="109" spans="19:43" hidden="1" x14ac:dyDescent="0.2">
      <c r="S109" s="139">
        <v>45</v>
      </c>
      <c r="U109" s="553"/>
      <c r="V109" s="459" t="s">
        <v>68</v>
      </c>
      <c r="W109" s="445" t="e">
        <f>(4*Rreinin*SIN(THreinin/2)^3)/(3*(THreinin-SIN(THreinin)))+Yoff</f>
        <v>#NUM!</v>
      </c>
      <c r="X109" s="179"/>
      <c r="Y109" s="178"/>
      <c r="Z109" s="176"/>
    </row>
    <row r="110" spans="19:43" hidden="1" x14ac:dyDescent="0.2">
      <c r="S110" s="139">
        <v>46</v>
      </c>
      <c r="U110" s="553"/>
      <c r="V110" s="459" t="s">
        <v>69</v>
      </c>
      <c r="W110" s="445" t="e">
        <f>IF(Yoff&gt;=PNA,Arein,ACrein-ACreinin)</f>
        <v>#NUM!</v>
      </c>
      <c r="X110" s="179"/>
      <c r="Y110" s="178"/>
      <c r="Z110" s="176"/>
    </row>
    <row r="111" spans="19:43" hidden="1" x14ac:dyDescent="0.2">
      <c r="S111" s="139">
        <v>47</v>
      </c>
      <c r="U111" s="553"/>
      <c r="V111" s="459" t="s">
        <v>70</v>
      </c>
      <c r="W111" s="445" t="e">
        <f>IF(Yoff&gt;=PNA,Yrein+PNA,(YCrein*ACrein-YCreinin*ACreinin)/ACreintot)</f>
        <v>#NUM!</v>
      </c>
      <c r="X111" s="179"/>
      <c r="Y111" s="178"/>
      <c r="Z111" s="176"/>
    </row>
    <row r="112" spans="19:43" hidden="1" x14ac:dyDescent="0.2">
      <c r="S112" s="139">
        <v>48</v>
      </c>
      <c r="U112" s="553"/>
      <c r="V112" s="460" t="s">
        <v>71</v>
      </c>
      <c r="W112" s="446" t="e">
        <f>AClegtot+GR*ACreintot</f>
        <v>#DIV/0!</v>
      </c>
      <c r="X112" s="179"/>
      <c r="Y112" s="178"/>
      <c r="Z112" s="176"/>
    </row>
    <row r="113" spans="19:26" hidden="1" x14ac:dyDescent="0.2">
      <c r="S113" s="139">
        <v>49</v>
      </c>
      <c r="U113" s="553"/>
      <c r="V113" s="460" t="s">
        <v>72</v>
      </c>
      <c r="W113" s="446" t="e">
        <f>(YClegtot*AClegtot+YCreintot*GR*ACreintot)/ACtot-PNA</f>
        <v>#DIV/0!</v>
      </c>
      <c r="X113" s="179"/>
      <c r="Y113" s="178"/>
      <c r="Z113" s="176"/>
    </row>
    <row r="114" spans="19:26" ht="15" hidden="1" thickBot="1" x14ac:dyDescent="0.25">
      <c r="S114" s="139">
        <v>50</v>
      </c>
      <c r="U114" s="554"/>
      <c r="V114" s="460" t="s">
        <v>73</v>
      </c>
      <c r="W114" s="450" t="e">
        <f>ACtot*YCtot</f>
        <v>#DIV/0!</v>
      </c>
      <c r="X114" s="179"/>
      <c r="Y114" s="178"/>
      <c r="Z114" s="176"/>
    </row>
    <row r="115" spans="19:26" hidden="1" x14ac:dyDescent="0.2">
      <c r="S115" s="139">
        <v>51</v>
      </c>
      <c r="U115" s="555" t="s">
        <v>86</v>
      </c>
      <c r="V115" s="457" t="s">
        <v>74</v>
      </c>
      <c r="W115" s="442">
        <f>Aleg-AClegtot</f>
        <v>0</v>
      </c>
      <c r="X115" s="179"/>
      <c r="Y115" s="178"/>
      <c r="Z115" s="176"/>
    </row>
    <row r="116" spans="19:26" hidden="1" x14ac:dyDescent="0.2">
      <c r="S116" s="139">
        <v>52</v>
      </c>
      <c r="U116" s="556"/>
      <c r="V116" s="457" t="s">
        <v>75</v>
      </c>
      <c r="W116" s="443" t="e">
        <f>(-YClegtot*AClegtot)/ATlegtot</f>
        <v>#DIV/0!</v>
      </c>
      <c r="X116" s="179"/>
      <c r="Y116" s="178"/>
      <c r="Z116" s="176"/>
    </row>
    <row r="117" spans="19:26" hidden="1" x14ac:dyDescent="0.2">
      <c r="S117" s="139">
        <v>53</v>
      </c>
      <c r="U117" s="556"/>
      <c r="V117" s="459" t="s">
        <v>89</v>
      </c>
      <c r="W117" s="445" t="e">
        <f>Arein-ACreintot</f>
        <v>#NUM!</v>
      </c>
      <c r="X117" s="179"/>
      <c r="Y117" s="178"/>
      <c r="Z117" s="176"/>
    </row>
    <row r="118" spans="19:26" hidden="1" x14ac:dyDescent="0.2">
      <c r="S118" s="139">
        <v>54</v>
      </c>
      <c r="U118" s="556"/>
      <c r="V118" s="459" t="s">
        <v>76</v>
      </c>
      <c r="W118" s="445" t="e">
        <f>IF(Yoff&gt;=PNA,0,(Yrein*Arein-YCreintot*ACreintot)/ATreintot)</f>
        <v>#DIV/0!</v>
      </c>
      <c r="X118" s="179"/>
      <c r="Y118" s="178"/>
      <c r="Z118" s="176"/>
    </row>
    <row r="119" spans="19:26" hidden="1" x14ac:dyDescent="0.2">
      <c r="S119" s="139">
        <v>55</v>
      </c>
      <c r="U119" s="556"/>
      <c r="V119" s="460" t="s">
        <v>77</v>
      </c>
      <c r="W119" s="446" t="e">
        <f>ATlegtot+GR*ATreintot</f>
        <v>#DIV/0!</v>
      </c>
      <c r="X119" s="179"/>
      <c r="Y119" s="178"/>
      <c r="Z119" s="176"/>
    </row>
    <row r="120" spans="19:26" hidden="1" x14ac:dyDescent="0.2">
      <c r="S120" s="139">
        <v>56</v>
      </c>
      <c r="U120" s="556"/>
      <c r="V120" s="460" t="s">
        <v>78</v>
      </c>
      <c r="W120" s="446" t="e">
        <f>(YTlegtot*ATlegtot+YTreintot*GR*ATreintot)/ATtot-PNA</f>
        <v>#DIV/0!</v>
      </c>
      <c r="X120" s="179"/>
      <c r="Y120" s="178"/>
      <c r="Z120" s="176"/>
    </row>
    <row r="121" spans="19:26" ht="15" hidden="1" thickBot="1" x14ac:dyDescent="0.25">
      <c r="S121" s="139">
        <v>57</v>
      </c>
      <c r="U121" s="557"/>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1"/>
      <headerFooter>
        <oddFooter>&amp;LVersion 8.0.1</oddFooter>
      </headerFooter>
    </customSheetView>
    <customSheetView guid="{9A54679E-64D7-44E9-AABE-4253818C5C4B}" fitToPage="1" topLeftCell="A7">
      <selection activeCell="C26" sqref="C26:J26"/>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28:F28"/>
    <mergeCell ref="B20:F20"/>
    <mergeCell ref="B21:F21"/>
    <mergeCell ref="G20:I20"/>
    <mergeCell ref="G28:H28"/>
    <mergeCell ref="B27:I27"/>
    <mergeCell ref="G16:I16"/>
    <mergeCell ref="B16:F16"/>
    <mergeCell ref="B19:F19"/>
    <mergeCell ref="G18:I18"/>
    <mergeCell ref="B17:F17"/>
    <mergeCell ref="G17:I17"/>
    <mergeCell ref="AB94:AE94"/>
    <mergeCell ref="AF94:AG94"/>
    <mergeCell ref="AB93:AE93"/>
    <mergeCell ref="AF93:AG93"/>
    <mergeCell ref="G41:H41"/>
    <mergeCell ref="P41:Q41"/>
    <mergeCell ref="AB84:AE84"/>
    <mergeCell ref="AF84:AG84"/>
    <mergeCell ref="X72:X83"/>
    <mergeCell ref="X84:X87"/>
    <mergeCell ref="U72:U88"/>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40" t="s">
        <v>788</v>
      </c>
      <c r="C15" s="641"/>
      <c r="D15" s="641"/>
      <c r="E15" s="641"/>
      <c r="F15" s="641"/>
      <c r="G15" s="641"/>
      <c r="H15" s="641"/>
      <c r="I15" s="641"/>
      <c r="J15" s="641"/>
      <c r="K15" s="641"/>
      <c r="L15" s="641"/>
      <c r="M15" s="641"/>
      <c r="N15" s="641"/>
      <c r="O15" s="641"/>
      <c r="P15" s="641"/>
      <c r="Q15" s="641"/>
      <c r="R15" s="641"/>
      <c r="S15" s="641"/>
      <c r="T15" s="642"/>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43" t="s">
        <v>785</v>
      </c>
      <c r="N19" s="644"/>
      <c r="O19" s="644"/>
      <c r="P19" s="644"/>
      <c r="Q19" s="644"/>
      <c r="R19" s="645"/>
      <c r="S19" s="233"/>
      <c r="T19" s="237"/>
    </row>
    <row r="20" spans="2:31" x14ac:dyDescent="0.25">
      <c r="B20" s="232"/>
      <c r="C20" s="233"/>
      <c r="D20" s="234"/>
      <c r="E20" s="235"/>
      <c r="F20" s="233"/>
      <c r="G20" s="234"/>
      <c r="H20" s="233"/>
      <c r="I20" s="233"/>
      <c r="J20" s="233"/>
      <c r="K20" s="233"/>
      <c r="L20" s="233"/>
      <c r="M20" s="646" t="s">
        <v>779</v>
      </c>
      <c r="N20" s="647"/>
      <c r="O20" s="647"/>
      <c r="P20" s="648"/>
      <c r="Q20" s="238">
        <v>6</v>
      </c>
      <c r="R20" s="239"/>
      <c r="S20" s="233"/>
      <c r="T20" s="237"/>
    </row>
    <row r="21" spans="2:31" x14ac:dyDescent="0.25">
      <c r="B21" s="232"/>
      <c r="C21" s="233"/>
      <c r="D21" s="234"/>
      <c r="E21" s="235"/>
      <c r="F21" s="233"/>
      <c r="G21" s="234"/>
      <c r="H21" s="233"/>
      <c r="I21" s="233"/>
      <c r="J21" s="233"/>
      <c r="K21" s="233"/>
      <c r="L21" s="233"/>
      <c r="M21" s="646" t="s">
        <v>345</v>
      </c>
      <c r="N21" s="647"/>
      <c r="O21" s="647"/>
      <c r="P21" s="648"/>
      <c r="Q21" s="238">
        <v>12</v>
      </c>
      <c r="R21" s="239" t="s">
        <v>1</v>
      </c>
      <c r="S21" s="233"/>
      <c r="T21" s="237"/>
    </row>
    <row r="22" spans="2:31" x14ac:dyDescent="0.25">
      <c r="B22" s="232"/>
      <c r="C22" s="233"/>
      <c r="D22" s="234"/>
      <c r="E22" s="235"/>
      <c r="F22" s="233"/>
      <c r="G22" s="234"/>
      <c r="H22" s="233"/>
      <c r="I22" s="233"/>
      <c r="J22" s="233"/>
      <c r="K22" s="233"/>
      <c r="L22" s="233"/>
      <c r="M22" s="646" t="s">
        <v>784</v>
      </c>
      <c r="N22" s="647"/>
      <c r="O22" s="647"/>
      <c r="P22" s="648"/>
      <c r="Q22" s="238">
        <v>1</v>
      </c>
      <c r="R22" s="239"/>
      <c r="S22" s="233"/>
      <c r="T22" s="237"/>
    </row>
    <row r="23" spans="2:31" x14ac:dyDescent="0.25">
      <c r="B23" s="232"/>
      <c r="C23" s="233"/>
      <c r="D23" s="234"/>
      <c r="E23" s="235"/>
      <c r="F23" s="233"/>
      <c r="G23" s="234"/>
      <c r="H23" s="233"/>
      <c r="I23" s="233"/>
      <c r="J23" s="233"/>
      <c r="K23" s="233"/>
      <c r="L23" s="233"/>
      <c r="M23" s="643" t="s">
        <v>786</v>
      </c>
      <c r="N23" s="644"/>
      <c r="O23" s="644"/>
      <c r="P23" s="644"/>
      <c r="Q23" s="644"/>
      <c r="R23" s="645"/>
      <c r="S23" s="233"/>
      <c r="T23" s="237"/>
    </row>
    <row r="24" spans="2:31" x14ac:dyDescent="0.25">
      <c r="B24" s="232"/>
      <c r="C24" s="233"/>
      <c r="D24" s="234"/>
      <c r="E24" s="235"/>
      <c r="F24" s="233"/>
      <c r="G24" s="234"/>
      <c r="H24" s="233"/>
      <c r="I24" s="233"/>
      <c r="J24" s="233"/>
      <c r="K24" s="233"/>
      <c r="L24" s="233"/>
      <c r="M24" s="646" t="s">
        <v>779</v>
      </c>
      <c r="N24" s="647"/>
      <c r="O24" s="647"/>
      <c r="P24" s="648"/>
      <c r="Q24" s="303">
        <f>QuantityofFlangeBoltsInput_Bot</f>
        <v>6</v>
      </c>
      <c r="R24" s="239"/>
      <c r="S24" s="233"/>
      <c r="T24" s="237"/>
    </row>
    <row r="25" spans="2:31" x14ac:dyDescent="0.25">
      <c r="B25" s="232"/>
      <c r="C25" s="233"/>
      <c r="D25" s="234"/>
      <c r="E25" s="235"/>
      <c r="F25" s="233"/>
      <c r="G25" s="234"/>
      <c r="H25" s="233"/>
      <c r="I25" s="233"/>
      <c r="J25" s="233"/>
      <c r="K25" s="233"/>
      <c r="L25" s="233"/>
      <c r="M25" s="646" t="s">
        <v>345</v>
      </c>
      <c r="N25" s="647"/>
      <c r="O25" s="647"/>
      <c r="P25" s="648"/>
      <c r="Q25" s="303">
        <f>BoltCircleInput_Bot</f>
        <v>12</v>
      </c>
      <c r="R25" s="239" t="s">
        <v>1</v>
      </c>
      <c r="S25" s="233"/>
      <c r="T25" s="237"/>
    </row>
    <row r="26" spans="2:31" x14ac:dyDescent="0.25">
      <c r="B26" s="232"/>
      <c r="C26" s="233"/>
      <c r="D26" s="234"/>
      <c r="E26" s="235"/>
      <c r="F26" s="233"/>
      <c r="G26" s="234"/>
      <c r="H26" s="233"/>
      <c r="I26" s="233"/>
      <c r="J26" s="233"/>
      <c r="K26" s="233"/>
      <c r="L26" s="233"/>
      <c r="M26" s="646" t="s">
        <v>784</v>
      </c>
      <c r="N26" s="647"/>
      <c r="O26" s="647"/>
      <c r="P26" s="648"/>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40" t="s">
        <v>790</v>
      </c>
      <c r="C33" s="641"/>
      <c r="D33" s="641"/>
      <c r="E33" s="641"/>
      <c r="F33" s="641"/>
      <c r="G33" s="641"/>
      <c r="H33" s="641"/>
      <c r="I33" s="641"/>
      <c r="J33" s="641"/>
      <c r="K33" s="641"/>
      <c r="L33" s="641"/>
      <c r="M33" s="641"/>
      <c r="N33" s="641"/>
      <c r="O33" s="641"/>
      <c r="P33" s="641"/>
      <c r="Q33" s="641"/>
      <c r="R33" s="641"/>
      <c r="S33" s="641"/>
      <c r="T33" s="642"/>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43" t="s">
        <v>785</v>
      </c>
      <c r="N37" s="644"/>
      <c r="O37" s="644"/>
      <c r="P37" s="644"/>
      <c r="Q37" s="644"/>
      <c r="R37" s="645"/>
      <c r="S37" s="233"/>
      <c r="T37" s="237"/>
    </row>
    <row r="38" spans="2:20" x14ac:dyDescent="0.25">
      <c r="B38" s="232"/>
      <c r="C38" s="233"/>
      <c r="D38" s="234"/>
      <c r="E38" s="235"/>
      <c r="F38" s="233"/>
      <c r="G38" s="234"/>
      <c r="H38" s="233"/>
      <c r="I38" s="233"/>
      <c r="J38" s="233"/>
      <c r="K38" s="233"/>
      <c r="L38" s="233"/>
      <c r="M38" s="646" t="s">
        <v>540</v>
      </c>
      <c r="N38" s="647"/>
      <c r="O38" s="647"/>
      <c r="P38" s="648"/>
      <c r="Q38" s="238" t="s">
        <v>558</v>
      </c>
      <c r="R38" s="239"/>
      <c r="S38" s="233"/>
      <c r="T38" s="237"/>
    </row>
    <row r="39" spans="2:20" x14ac:dyDescent="0.25">
      <c r="B39" s="232"/>
      <c r="C39" s="233"/>
      <c r="D39" s="234"/>
      <c r="E39" s="235"/>
      <c r="F39" s="233"/>
      <c r="G39" s="234"/>
      <c r="H39" s="233"/>
      <c r="I39" s="233"/>
      <c r="J39" s="233"/>
      <c r="K39" s="233"/>
      <c r="L39" s="233"/>
      <c r="M39" s="646" t="s">
        <v>544</v>
      </c>
      <c r="N39" s="647"/>
      <c r="O39" s="647"/>
      <c r="P39" s="648"/>
      <c r="Q39" s="238" t="s">
        <v>337</v>
      </c>
      <c r="R39" s="239"/>
      <c r="S39" s="74"/>
      <c r="T39" s="237"/>
    </row>
    <row r="40" spans="2:20" x14ac:dyDescent="0.25">
      <c r="B40" s="232"/>
      <c r="C40" s="233"/>
      <c r="D40" s="234"/>
      <c r="E40" s="235"/>
      <c r="F40" s="233"/>
      <c r="G40" s="234"/>
      <c r="H40" s="233"/>
      <c r="I40" s="233"/>
      <c r="J40" s="233"/>
      <c r="K40" s="233"/>
      <c r="L40" s="233"/>
      <c r="M40" s="646" t="s">
        <v>341</v>
      </c>
      <c r="N40" s="647"/>
      <c r="O40" s="647"/>
      <c r="P40" s="648"/>
      <c r="Q40" s="238">
        <v>3</v>
      </c>
      <c r="R40" s="239"/>
      <c r="S40" s="233"/>
      <c r="T40" s="237"/>
    </row>
    <row r="41" spans="2:20" x14ac:dyDescent="0.25">
      <c r="B41" s="232"/>
      <c r="C41" s="233"/>
      <c r="D41" s="234"/>
      <c r="E41" s="235"/>
      <c r="F41" s="233"/>
      <c r="G41" s="234"/>
      <c r="H41" s="233"/>
      <c r="I41" s="233"/>
      <c r="J41" s="233"/>
      <c r="K41" s="233"/>
      <c r="L41" s="233"/>
      <c r="M41" s="646" t="s">
        <v>346</v>
      </c>
      <c r="N41" s="647"/>
      <c r="O41" s="647"/>
      <c r="P41" s="648"/>
      <c r="Q41" s="238">
        <v>12</v>
      </c>
      <c r="R41" s="239" t="s">
        <v>1</v>
      </c>
      <c r="S41" s="233"/>
      <c r="T41" s="237"/>
    </row>
    <row r="42" spans="2:20" x14ac:dyDescent="0.25">
      <c r="B42" s="232"/>
      <c r="C42" s="233"/>
      <c r="D42" s="234"/>
      <c r="E42" s="235"/>
      <c r="F42" s="233"/>
      <c r="G42" s="234"/>
      <c r="H42" s="233"/>
      <c r="I42" s="233"/>
      <c r="J42" s="233"/>
      <c r="K42" s="233"/>
      <c r="L42" s="233"/>
      <c r="M42" s="643" t="s">
        <v>786</v>
      </c>
      <c r="N42" s="644"/>
      <c r="O42" s="644"/>
      <c r="P42" s="644"/>
      <c r="Q42" s="644"/>
      <c r="R42" s="645"/>
      <c r="S42" s="233"/>
      <c r="T42" s="237"/>
    </row>
    <row r="43" spans="2:20" x14ac:dyDescent="0.25">
      <c r="B43" s="232"/>
      <c r="C43" s="233"/>
      <c r="D43" s="234"/>
      <c r="E43" s="235"/>
      <c r="F43" s="233"/>
      <c r="G43" s="234"/>
      <c r="H43" s="233"/>
      <c r="I43" s="233"/>
      <c r="J43" s="233"/>
      <c r="K43" s="233"/>
      <c r="L43" s="233"/>
      <c r="M43" s="646" t="s">
        <v>540</v>
      </c>
      <c r="N43" s="647"/>
      <c r="O43" s="647"/>
      <c r="P43" s="648"/>
      <c r="Q43" s="303" t="str">
        <f>ThreadedRodSizeInput_Bot</f>
        <v>1-3/8"</v>
      </c>
      <c r="R43" s="239"/>
      <c r="S43" s="74"/>
      <c r="T43" s="237"/>
    </row>
    <row r="44" spans="2:20" x14ac:dyDescent="0.25">
      <c r="B44" s="232"/>
      <c r="C44" s="233"/>
      <c r="D44" s="234"/>
      <c r="E44" s="235"/>
      <c r="F44" s="233"/>
      <c r="G44" s="234"/>
      <c r="H44" s="233"/>
      <c r="I44" s="233"/>
      <c r="J44" s="233"/>
      <c r="K44" s="233"/>
      <c r="L44" s="233"/>
      <c r="M44" s="646" t="s">
        <v>544</v>
      </c>
      <c r="N44" s="647"/>
      <c r="O44" s="647"/>
      <c r="P44" s="648"/>
      <c r="Q44" s="303" t="str">
        <f>ThreadedRodMaterialInput_Bot</f>
        <v>A193 B7</v>
      </c>
      <c r="R44" s="239"/>
      <c r="S44" s="74"/>
      <c r="T44" s="237"/>
    </row>
    <row r="45" spans="2:20" x14ac:dyDescent="0.25">
      <c r="B45" s="232"/>
      <c r="C45" s="233"/>
      <c r="D45" s="234"/>
      <c r="E45" s="235"/>
      <c r="F45" s="233"/>
      <c r="G45" s="234"/>
      <c r="H45" s="233"/>
      <c r="I45" s="233"/>
      <c r="J45" s="233"/>
      <c r="K45" s="233"/>
      <c r="L45" s="233"/>
      <c r="M45" s="646" t="s">
        <v>341</v>
      </c>
      <c r="N45" s="647"/>
      <c r="O45" s="647"/>
      <c r="P45" s="648"/>
      <c r="Q45" s="303">
        <f>QuantityofThreadedRodsInput_Bot</f>
        <v>3</v>
      </c>
      <c r="R45" s="239"/>
      <c r="S45" s="233"/>
      <c r="T45" s="237"/>
    </row>
    <row r="46" spans="2:20" x14ac:dyDescent="0.25">
      <c r="B46" s="232"/>
      <c r="C46" s="233"/>
      <c r="D46" s="234"/>
      <c r="E46" s="235"/>
      <c r="F46" s="233"/>
      <c r="G46" s="234"/>
      <c r="H46" s="233"/>
      <c r="I46" s="233"/>
      <c r="J46" s="233"/>
      <c r="K46" s="233"/>
      <c r="L46" s="233"/>
      <c r="M46" s="646" t="s">
        <v>346</v>
      </c>
      <c r="N46" s="647"/>
      <c r="O46" s="647"/>
      <c r="P46" s="648"/>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649" t="s">
        <v>789</v>
      </c>
      <c r="C53" s="650"/>
      <c r="D53" s="650"/>
      <c r="E53" s="650"/>
      <c r="F53" s="650"/>
      <c r="G53" s="650"/>
      <c r="H53" s="650"/>
      <c r="I53" s="650"/>
      <c r="J53" s="650"/>
      <c r="K53" s="650"/>
      <c r="L53" s="650"/>
      <c r="M53" s="650"/>
      <c r="N53" s="650"/>
      <c r="O53" s="650"/>
      <c r="P53" s="650"/>
      <c r="Q53" s="650"/>
      <c r="R53" s="650"/>
      <c r="S53" s="650"/>
      <c r="T53" s="651"/>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43" t="s">
        <v>785</v>
      </c>
      <c r="N59" s="644"/>
      <c r="O59" s="644"/>
      <c r="P59" s="644"/>
      <c r="Q59" s="644"/>
      <c r="R59" s="645"/>
      <c r="S59" s="250"/>
      <c r="T59" s="237"/>
    </row>
    <row r="60" spans="2:20" x14ac:dyDescent="0.25">
      <c r="B60" s="232"/>
      <c r="C60" s="233"/>
      <c r="D60" s="234"/>
      <c r="E60" s="235"/>
      <c r="F60" s="233"/>
      <c r="G60" s="234"/>
      <c r="H60" s="233"/>
      <c r="I60" s="233"/>
      <c r="J60" s="233"/>
      <c r="K60" s="233"/>
      <c r="L60" s="233"/>
      <c r="M60" s="646" t="s">
        <v>399</v>
      </c>
      <c r="N60" s="647"/>
      <c r="O60" s="647"/>
      <c r="P60" s="648"/>
      <c r="Q60" s="238">
        <v>8</v>
      </c>
      <c r="R60" s="239" t="s">
        <v>1</v>
      </c>
      <c r="S60" s="250"/>
      <c r="T60" s="237"/>
    </row>
    <row r="61" spans="2:20" x14ac:dyDescent="0.25">
      <c r="B61" s="232"/>
      <c r="C61" s="233"/>
      <c r="D61" s="234"/>
      <c r="E61" s="235"/>
      <c r="F61" s="233"/>
      <c r="G61" s="234"/>
      <c r="H61" s="233"/>
      <c r="I61" s="233"/>
      <c r="J61" s="233"/>
      <c r="K61" s="233"/>
      <c r="L61" s="233"/>
      <c r="M61" s="646" t="s">
        <v>401</v>
      </c>
      <c r="N61" s="647"/>
      <c r="O61" s="647"/>
      <c r="P61" s="648"/>
      <c r="Q61" s="238">
        <v>4</v>
      </c>
      <c r="R61" s="239" t="s">
        <v>1</v>
      </c>
      <c r="S61" s="233"/>
      <c r="T61" s="237"/>
    </row>
    <row r="62" spans="2:20" x14ac:dyDescent="0.25">
      <c r="B62" s="232"/>
      <c r="C62" s="233"/>
      <c r="D62" s="234"/>
      <c r="E62" s="235"/>
      <c r="F62" s="233"/>
      <c r="G62" s="234"/>
      <c r="H62" s="233"/>
      <c r="I62" s="233"/>
      <c r="J62" s="233"/>
      <c r="K62" s="233"/>
      <c r="L62" s="233"/>
      <c r="M62" s="646" t="s">
        <v>777</v>
      </c>
      <c r="N62" s="647"/>
      <c r="O62" s="647"/>
      <c r="P62" s="648"/>
      <c r="Q62" s="238">
        <v>8</v>
      </c>
      <c r="R62" s="239" t="s">
        <v>414</v>
      </c>
      <c r="S62" s="233"/>
      <c r="T62" s="237"/>
    </row>
    <row r="63" spans="2:20" x14ac:dyDescent="0.25">
      <c r="B63" s="232"/>
      <c r="C63" s="233"/>
      <c r="D63" s="234"/>
      <c r="E63" s="235"/>
      <c r="F63" s="233"/>
      <c r="G63" s="234"/>
      <c r="H63" s="233"/>
      <c r="I63" s="233"/>
      <c r="J63" s="233"/>
      <c r="K63" s="233"/>
      <c r="L63" s="233"/>
      <c r="M63" s="646" t="s">
        <v>413</v>
      </c>
      <c r="N63" s="647"/>
      <c r="O63" s="647"/>
      <c r="P63" s="648"/>
      <c r="Q63" s="238">
        <v>70</v>
      </c>
      <c r="R63" s="239" t="s">
        <v>0</v>
      </c>
      <c r="S63" s="233"/>
      <c r="T63" s="237"/>
    </row>
    <row r="64" spans="2:20" x14ac:dyDescent="0.25">
      <c r="B64" s="232"/>
      <c r="C64" s="233"/>
      <c r="D64" s="234"/>
      <c r="E64" s="235"/>
      <c r="F64" s="233"/>
      <c r="G64" s="234"/>
      <c r="H64" s="233"/>
      <c r="I64" s="233"/>
      <c r="J64" s="233"/>
      <c r="K64" s="233"/>
      <c r="L64" s="233"/>
      <c r="M64" s="646" t="s">
        <v>783</v>
      </c>
      <c r="N64" s="647"/>
      <c r="O64" s="647"/>
      <c r="P64" s="648"/>
      <c r="Q64" s="238">
        <v>1</v>
      </c>
      <c r="R64" s="239" t="s">
        <v>1</v>
      </c>
      <c r="S64" s="233"/>
      <c r="T64" s="237"/>
    </row>
    <row r="65" spans="2:30" x14ac:dyDescent="0.25">
      <c r="B65" s="232"/>
      <c r="C65" s="233"/>
      <c r="D65" s="234"/>
      <c r="E65" s="235"/>
      <c r="F65" s="233"/>
      <c r="G65" s="234"/>
      <c r="H65" s="233"/>
      <c r="I65" s="233"/>
      <c r="J65" s="233"/>
      <c r="K65" s="233"/>
      <c r="L65" s="233"/>
      <c r="M65" s="643" t="s">
        <v>786</v>
      </c>
      <c r="N65" s="644"/>
      <c r="O65" s="644"/>
      <c r="P65" s="644"/>
      <c r="Q65" s="644"/>
      <c r="R65" s="645"/>
      <c r="S65" s="233"/>
      <c r="T65" s="237"/>
    </row>
    <row r="66" spans="2:30" x14ac:dyDescent="0.25">
      <c r="B66" s="232"/>
      <c r="C66" s="233"/>
      <c r="D66" s="234"/>
      <c r="E66" s="235"/>
      <c r="F66" s="233"/>
      <c r="G66" s="234"/>
      <c r="H66" s="233"/>
      <c r="I66" s="233"/>
      <c r="J66" s="233"/>
      <c r="K66" s="233"/>
      <c r="L66" s="233"/>
      <c r="M66" s="646" t="s">
        <v>399</v>
      </c>
      <c r="N66" s="647"/>
      <c r="O66" s="647"/>
      <c r="P66" s="648"/>
      <c r="Q66" s="303">
        <f>HeightofStiffenersInput_Bot</f>
        <v>8</v>
      </c>
      <c r="R66" s="239" t="s">
        <v>1</v>
      </c>
      <c r="S66" s="233"/>
      <c r="T66" s="237"/>
    </row>
    <row r="67" spans="2:30" x14ac:dyDescent="0.25">
      <c r="B67" s="232"/>
      <c r="C67" s="233"/>
      <c r="D67" s="234"/>
      <c r="E67" s="235"/>
      <c r="F67" s="233"/>
      <c r="G67" s="234"/>
      <c r="H67" s="233"/>
      <c r="I67" s="233"/>
      <c r="J67" s="233"/>
      <c r="K67" s="233"/>
      <c r="L67" s="233"/>
      <c r="M67" s="646" t="s">
        <v>401</v>
      </c>
      <c r="N67" s="647"/>
      <c r="O67" s="647"/>
      <c r="P67" s="648"/>
      <c r="Q67" s="303">
        <f>LengthofStiffenersInput_Bot</f>
        <v>4</v>
      </c>
      <c r="R67" s="239" t="s">
        <v>1</v>
      </c>
      <c r="S67" s="233"/>
      <c r="T67" s="237"/>
    </row>
    <row r="68" spans="2:30" x14ac:dyDescent="0.25">
      <c r="B68" s="232"/>
      <c r="C68" s="233"/>
      <c r="D68" s="234"/>
      <c r="E68" s="235"/>
      <c r="F68" s="233"/>
      <c r="G68" s="234"/>
      <c r="H68" s="233"/>
      <c r="I68" s="233"/>
      <c r="J68" s="233"/>
      <c r="K68" s="233"/>
      <c r="L68" s="233"/>
      <c r="M68" s="646" t="s">
        <v>777</v>
      </c>
      <c r="N68" s="647"/>
      <c r="O68" s="647"/>
      <c r="P68" s="648"/>
      <c r="Q68" s="303">
        <f>FilletWeldSizeInput_Bot</f>
        <v>8</v>
      </c>
      <c r="R68" s="239" t="s">
        <v>414</v>
      </c>
      <c r="S68" s="233"/>
      <c r="T68" s="237"/>
    </row>
    <row r="69" spans="2:30" x14ac:dyDescent="0.25">
      <c r="B69" s="232"/>
      <c r="C69" s="233"/>
      <c r="D69" s="234"/>
      <c r="E69" s="235"/>
      <c r="F69" s="233"/>
      <c r="G69" s="234"/>
      <c r="H69" s="233"/>
      <c r="I69" s="233"/>
      <c r="J69" s="233"/>
      <c r="K69" s="233"/>
      <c r="L69" s="233"/>
      <c r="M69" s="646" t="s">
        <v>413</v>
      </c>
      <c r="N69" s="647"/>
      <c r="O69" s="647"/>
      <c r="P69" s="648"/>
      <c r="Q69" s="303">
        <f>ElectrodeStrengthInput_Bot</f>
        <v>70</v>
      </c>
      <c r="R69" s="239" t="s">
        <v>0</v>
      </c>
      <c r="S69" s="233"/>
      <c r="T69" s="237"/>
    </row>
    <row r="70" spans="2:30" x14ac:dyDescent="0.25">
      <c r="B70" s="232"/>
      <c r="C70" s="233"/>
      <c r="D70" s="234"/>
      <c r="E70" s="235"/>
      <c r="F70" s="233"/>
      <c r="G70" s="234"/>
      <c r="H70" s="233"/>
      <c r="I70" s="233"/>
      <c r="J70" s="233"/>
      <c r="K70" s="233"/>
      <c r="L70" s="233"/>
      <c r="M70" s="646" t="s">
        <v>783</v>
      </c>
      <c r="N70" s="647"/>
      <c r="O70" s="647"/>
      <c r="P70" s="648"/>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38"/>
      <c r="C79" s="638"/>
      <c r="D79" s="638"/>
      <c r="E79" s="638"/>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0" t="s">
        <v>316</v>
      </c>
      <c r="C83" s="600"/>
      <c r="D83" s="600"/>
      <c r="E83" s="600"/>
      <c r="F83" s="600"/>
      <c r="G83" s="600"/>
      <c r="H83" s="600"/>
      <c r="I83" s="600"/>
      <c r="J83" s="600"/>
      <c r="K83" s="600"/>
      <c r="L83" s="600"/>
      <c r="M83" s="600"/>
      <c r="N83" s="600"/>
      <c r="O83" s="600"/>
      <c r="P83" s="600"/>
      <c r="Q83" s="600"/>
      <c r="R83" s="600"/>
      <c r="S83" s="600"/>
      <c r="T83" s="600"/>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0" t="s">
        <v>331</v>
      </c>
      <c r="C100" s="600"/>
      <c r="D100" s="600"/>
      <c r="E100" s="600"/>
      <c r="F100" s="600"/>
      <c r="G100" s="600"/>
      <c r="H100" s="600"/>
      <c r="I100" s="600"/>
      <c r="J100" s="600"/>
      <c r="K100" s="600"/>
      <c r="L100" s="600"/>
      <c r="M100" s="600"/>
      <c r="N100" s="600"/>
      <c r="O100" s="600"/>
      <c r="P100" s="600"/>
      <c r="Q100" s="600"/>
      <c r="R100" s="600"/>
      <c r="S100" s="600"/>
      <c r="T100" s="600"/>
    </row>
    <row r="102" spans="1:23" hidden="1" x14ac:dyDescent="0.25">
      <c r="B102" s="621" t="s">
        <v>332</v>
      </c>
      <c r="C102" s="621"/>
      <c r="D102" s="621"/>
      <c r="E102" s="621"/>
      <c r="F102" s="621"/>
      <c r="G102" s="621"/>
      <c r="H102" s="621"/>
      <c r="I102" s="621"/>
      <c r="J102" s="621"/>
      <c r="K102" s="621"/>
      <c r="L102" s="621"/>
      <c r="M102" s="621"/>
      <c r="N102" s="621"/>
      <c r="O102" s="621"/>
      <c r="P102" s="621"/>
      <c r="Q102" s="621"/>
      <c r="R102" s="621"/>
      <c r="S102" s="621"/>
      <c r="T102" s="621"/>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15" t="s">
        <v>344</v>
      </c>
      <c r="C108" s="615"/>
      <c r="D108" s="615"/>
      <c r="E108" s="615"/>
      <c r="G108" s="219" t="s">
        <v>354</v>
      </c>
      <c r="H108" s="259" t="s">
        <v>543</v>
      </c>
      <c r="Q108" s="219" t="s">
        <v>354</v>
      </c>
      <c r="R108" s="260">
        <f>VLOOKUP(sizethreadedrod_bot,ThreadedRodSizes,3,0)</f>
        <v>6</v>
      </c>
      <c r="S108" s="218" t="s">
        <v>561</v>
      </c>
      <c r="T108" s="261"/>
    </row>
    <row r="109" spans="1:23" hidden="1" x14ac:dyDescent="0.25">
      <c r="B109" s="615"/>
      <c r="C109" s="615"/>
      <c r="D109" s="615"/>
      <c r="E109" s="615"/>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15" t="s">
        <v>902</v>
      </c>
      <c r="C128" s="615"/>
      <c r="D128" s="615"/>
      <c r="E128" s="615"/>
      <c r="G128" s="219" t="s">
        <v>901</v>
      </c>
      <c r="H128" s="218" t="s">
        <v>500</v>
      </c>
      <c r="Q128" s="219" t="s">
        <v>901</v>
      </c>
      <c r="R128" s="254">
        <f>dthreadedrod_bot/4</f>
        <v>0.34375</v>
      </c>
      <c r="S128" s="218" t="s">
        <v>1</v>
      </c>
    </row>
    <row r="129" spans="2:27" hidden="1" x14ac:dyDescent="0.25">
      <c r="B129" s="615"/>
      <c r="C129" s="615"/>
      <c r="D129" s="615"/>
      <c r="E129" s="615"/>
    </row>
    <row r="130" spans="2:27" hidden="1" x14ac:dyDescent="0.25">
      <c r="B130" s="621" t="s">
        <v>358</v>
      </c>
      <c r="C130" s="621"/>
      <c r="D130" s="621"/>
      <c r="E130" s="621"/>
      <c r="F130" s="621"/>
      <c r="G130" s="621"/>
      <c r="H130" s="621"/>
      <c r="I130" s="621"/>
      <c r="J130" s="621"/>
      <c r="K130" s="621"/>
      <c r="L130" s="621"/>
      <c r="M130" s="621"/>
      <c r="N130" s="621"/>
      <c r="O130" s="621"/>
      <c r="P130" s="621"/>
      <c r="Q130" s="621"/>
      <c r="R130" s="621"/>
      <c r="S130" s="621"/>
      <c r="T130" s="621"/>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15" t="s">
        <v>902</v>
      </c>
      <c r="C156" s="615"/>
      <c r="D156" s="615"/>
      <c r="E156" s="615"/>
      <c r="G156" s="219" t="s">
        <v>904</v>
      </c>
      <c r="H156" s="218" t="s">
        <v>503</v>
      </c>
      <c r="Q156" s="219" t="s">
        <v>904</v>
      </c>
      <c r="R156" s="254">
        <f>dthreadedrod_top/4</f>
        <v>0.34375</v>
      </c>
      <c r="S156" s="218" t="s">
        <v>1</v>
      </c>
    </row>
    <row r="157" spans="2:20" hidden="1" x14ac:dyDescent="0.25">
      <c r="B157" s="615"/>
      <c r="C157" s="615"/>
      <c r="D157" s="615"/>
      <c r="E157" s="615"/>
    </row>
    <row r="159" spans="2:20" hidden="1" x14ac:dyDescent="0.25">
      <c r="B159" s="600" t="s">
        <v>371</v>
      </c>
      <c r="C159" s="600"/>
      <c r="D159" s="600"/>
      <c r="E159" s="600"/>
      <c r="F159" s="600"/>
      <c r="G159" s="600"/>
      <c r="H159" s="600"/>
      <c r="I159" s="600"/>
      <c r="J159" s="600"/>
      <c r="K159" s="600"/>
      <c r="L159" s="600"/>
      <c r="M159" s="600"/>
      <c r="N159" s="600"/>
      <c r="O159" s="600"/>
      <c r="P159" s="600"/>
      <c r="Q159" s="600"/>
      <c r="R159" s="600"/>
      <c r="S159" s="600"/>
      <c r="T159" s="600"/>
    </row>
    <row r="161" spans="2:20" hidden="1" x14ac:dyDescent="0.25">
      <c r="E161" s="220" t="s">
        <v>373</v>
      </c>
      <c r="G161" s="255" t="s">
        <v>372</v>
      </c>
      <c r="H161" s="241">
        <v>0.9</v>
      </c>
      <c r="Q161" s="255" t="s">
        <v>372</v>
      </c>
      <c r="R161" s="221">
        <v>0.9</v>
      </c>
    </row>
    <row r="163" spans="2:20" ht="18" hidden="1" x14ac:dyDescent="0.25">
      <c r="B163" s="615" t="s">
        <v>375</v>
      </c>
      <c r="C163" s="615"/>
      <c r="D163" s="615"/>
      <c r="E163" s="615"/>
      <c r="G163" s="219" t="s">
        <v>377</v>
      </c>
      <c r="H163" s="264">
        <v>1</v>
      </c>
      <c r="Q163" s="219" t="s">
        <v>377</v>
      </c>
      <c r="R163" s="265">
        <v>1</v>
      </c>
    </row>
    <row r="164" spans="2:20" hidden="1" x14ac:dyDescent="0.25">
      <c r="B164" s="615"/>
      <c r="C164" s="615"/>
      <c r="D164" s="615"/>
      <c r="E164" s="615"/>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21" t="s">
        <v>332</v>
      </c>
      <c r="C167" s="621"/>
      <c r="D167" s="621"/>
      <c r="E167" s="621"/>
      <c r="F167" s="621"/>
      <c r="G167" s="621"/>
      <c r="H167" s="621"/>
      <c r="I167" s="621"/>
      <c r="J167" s="621"/>
      <c r="K167" s="621"/>
      <c r="L167" s="621"/>
      <c r="M167" s="621"/>
      <c r="N167" s="621"/>
      <c r="O167" s="621"/>
      <c r="P167" s="621"/>
      <c r="Q167" s="621"/>
      <c r="R167" s="621"/>
      <c r="S167" s="621"/>
      <c r="T167" s="621"/>
    </row>
    <row r="169" spans="2:20" ht="18" hidden="1" x14ac:dyDescent="0.25">
      <c r="B169" s="615" t="s">
        <v>374</v>
      </c>
      <c r="C169" s="615"/>
      <c r="D169" s="615"/>
      <c r="E169" s="615"/>
      <c r="G169" s="219" t="s">
        <v>379</v>
      </c>
      <c r="H169" s="218" t="s">
        <v>903</v>
      </c>
      <c r="Q169" s="219" t="s">
        <v>379</v>
      </c>
      <c r="R169" s="256">
        <f>(Kthreadedrod*Luthreadedrod_bot)/rthreadedrod_bot</f>
        <v>34.909090909090907</v>
      </c>
    </row>
    <row r="170" spans="2:20" hidden="1" x14ac:dyDescent="0.25">
      <c r="B170" s="615"/>
      <c r="C170" s="615"/>
      <c r="D170" s="615"/>
      <c r="E170" s="615"/>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15" t="s">
        <v>386</v>
      </c>
      <c r="C177" s="615"/>
      <c r="D177" s="615"/>
      <c r="E177" s="615"/>
      <c r="G177" s="255" t="s">
        <v>384</v>
      </c>
      <c r="H177" s="218" t="s">
        <v>905</v>
      </c>
      <c r="Q177" s="255" t="s">
        <v>384</v>
      </c>
      <c r="R177" s="256">
        <f>nthreadedrod_bot*(Φc*Fcrthreadedrod_bot*Athreadedrod_gross_bot)</f>
        <v>349.12735738896276</v>
      </c>
      <c r="S177" s="218" t="s">
        <v>385</v>
      </c>
    </row>
    <row r="178" spans="2:20" hidden="1" x14ac:dyDescent="0.25">
      <c r="B178" s="615"/>
      <c r="C178" s="615"/>
      <c r="D178" s="615"/>
      <c r="E178" s="615"/>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21" t="s">
        <v>358</v>
      </c>
      <c r="C181" s="621"/>
      <c r="D181" s="621"/>
      <c r="E181" s="621"/>
      <c r="F181" s="621"/>
      <c r="G181" s="621"/>
      <c r="H181" s="621"/>
      <c r="I181" s="621"/>
      <c r="J181" s="621"/>
      <c r="K181" s="621"/>
      <c r="L181" s="621"/>
      <c r="M181" s="621"/>
      <c r="N181" s="621"/>
      <c r="O181" s="621"/>
      <c r="P181" s="621"/>
      <c r="Q181" s="621"/>
      <c r="R181" s="621"/>
      <c r="S181" s="621"/>
      <c r="T181" s="621"/>
    </row>
    <row r="183" spans="2:20" ht="18" hidden="1" x14ac:dyDescent="0.25">
      <c r="B183" s="615" t="s">
        <v>374</v>
      </c>
      <c r="C183" s="615"/>
      <c r="D183" s="615"/>
      <c r="E183" s="615"/>
      <c r="G183" s="219" t="s">
        <v>392</v>
      </c>
      <c r="H183" s="218" t="s">
        <v>507</v>
      </c>
      <c r="Q183" s="219" t="s">
        <v>392</v>
      </c>
      <c r="R183" s="256">
        <f>(Kthreadedrod*Luthreadedrod_top)/rthreadedrod_top</f>
        <v>34.909090909090907</v>
      </c>
    </row>
    <row r="184" spans="2:20" hidden="1" x14ac:dyDescent="0.25">
      <c r="B184" s="615"/>
      <c r="C184" s="615"/>
      <c r="D184" s="615"/>
      <c r="E184" s="615"/>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15" t="s">
        <v>386</v>
      </c>
      <c r="C191" s="615"/>
      <c r="D191" s="615"/>
      <c r="E191" s="615"/>
      <c r="G191" s="255" t="s">
        <v>396</v>
      </c>
      <c r="H191" s="218" t="s">
        <v>906</v>
      </c>
      <c r="Q191" s="255" t="s">
        <v>396</v>
      </c>
      <c r="R191" s="256">
        <f>nthreadedrod_top*(Φc*Fcrthreadedrod_top*Athreadedrod_gross_top)</f>
        <v>349.12735738896276</v>
      </c>
      <c r="S191" s="218" t="s">
        <v>385</v>
      </c>
    </row>
    <row r="192" spans="2:20" hidden="1" x14ac:dyDescent="0.25">
      <c r="B192" s="615"/>
      <c r="C192" s="615"/>
      <c r="D192" s="615"/>
      <c r="E192" s="615"/>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0" t="s">
        <v>397</v>
      </c>
      <c r="C196" s="600"/>
      <c r="D196" s="600"/>
      <c r="E196" s="600"/>
      <c r="F196" s="600"/>
      <c r="G196" s="600"/>
      <c r="H196" s="600"/>
      <c r="I196" s="600"/>
      <c r="J196" s="600"/>
      <c r="K196" s="600"/>
      <c r="L196" s="600"/>
      <c r="M196" s="600"/>
      <c r="N196" s="600"/>
      <c r="O196" s="600"/>
      <c r="P196" s="600"/>
      <c r="Q196" s="600"/>
      <c r="R196" s="600"/>
      <c r="S196" s="600"/>
      <c r="T196" s="600"/>
    </row>
    <row r="198" spans="2:20" hidden="1" x14ac:dyDescent="0.25">
      <c r="B198" s="621" t="s">
        <v>332</v>
      </c>
      <c r="C198" s="621"/>
      <c r="D198" s="621"/>
      <c r="E198" s="621"/>
      <c r="F198" s="621"/>
      <c r="G198" s="621"/>
      <c r="H198" s="621"/>
      <c r="I198" s="621"/>
      <c r="J198" s="621"/>
      <c r="K198" s="621"/>
      <c r="L198" s="621"/>
      <c r="M198" s="621"/>
      <c r="N198" s="621"/>
      <c r="O198" s="621"/>
      <c r="P198" s="621"/>
      <c r="Q198" s="621"/>
      <c r="R198" s="621"/>
      <c r="S198" s="621"/>
      <c r="T198" s="621"/>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21" t="s">
        <v>358</v>
      </c>
      <c r="C216" s="621"/>
      <c r="D216" s="621"/>
      <c r="E216" s="621"/>
      <c r="F216" s="621"/>
      <c r="G216" s="621"/>
      <c r="H216" s="621"/>
      <c r="I216" s="621"/>
      <c r="J216" s="621"/>
      <c r="K216" s="621"/>
      <c r="L216" s="621"/>
      <c r="M216" s="621"/>
      <c r="N216" s="621"/>
      <c r="O216" s="621"/>
      <c r="P216" s="621"/>
      <c r="Q216" s="621"/>
      <c r="R216" s="621"/>
      <c r="S216" s="621"/>
      <c r="T216" s="621"/>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0" t="s">
        <v>412</v>
      </c>
      <c r="C235" s="600"/>
      <c r="D235" s="600"/>
      <c r="E235" s="600"/>
      <c r="F235" s="600"/>
      <c r="G235" s="600"/>
      <c r="H235" s="600"/>
      <c r="I235" s="600"/>
      <c r="J235" s="600"/>
      <c r="K235" s="600"/>
      <c r="L235" s="600"/>
      <c r="M235" s="600"/>
      <c r="N235" s="600"/>
      <c r="O235" s="600"/>
      <c r="P235" s="600"/>
      <c r="Q235" s="600"/>
      <c r="R235" s="600"/>
      <c r="S235" s="600"/>
      <c r="T235" s="600"/>
    </row>
    <row r="236" spans="1:20" hidden="1" x14ac:dyDescent="0.25">
      <c r="B236" s="639" t="s">
        <v>417</v>
      </c>
      <c r="C236" s="639"/>
      <c r="D236" s="639"/>
      <c r="E236" s="639"/>
      <c r="F236" s="639"/>
      <c r="G236" s="639"/>
      <c r="H236" s="639"/>
      <c r="I236" s="639"/>
      <c r="J236" s="639"/>
      <c r="K236" s="639"/>
      <c r="L236" s="639"/>
      <c r="M236" s="639"/>
      <c r="N236" s="639"/>
      <c r="O236" s="639"/>
      <c r="P236" s="639"/>
      <c r="Q236" s="639"/>
      <c r="R236" s="639"/>
      <c r="S236" s="639"/>
      <c r="T236" s="639"/>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21" t="s">
        <v>332</v>
      </c>
      <c r="C238" s="621"/>
      <c r="D238" s="621"/>
      <c r="E238" s="621"/>
      <c r="F238" s="621"/>
      <c r="G238" s="621"/>
      <c r="H238" s="621"/>
      <c r="I238" s="621"/>
      <c r="J238" s="621"/>
      <c r="K238" s="621"/>
      <c r="L238" s="621"/>
      <c r="M238" s="621"/>
      <c r="N238" s="621"/>
      <c r="O238" s="621"/>
      <c r="P238" s="621"/>
      <c r="Q238" s="621"/>
      <c r="R238" s="621"/>
      <c r="S238" s="621"/>
      <c r="T238" s="621"/>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21" t="s">
        <v>358</v>
      </c>
      <c r="C244" s="621"/>
      <c r="D244" s="621"/>
      <c r="E244" s="621"/>
      <c r="F244" s="621"/>
      <c r="G244" s="621"/>
      <c r="H244" s="621"/>
      <c r="I244" s="621"/>
      <c r="J244" s="621"/>
      <c r="K244" s="621"/>
      <c r="L244" s="621"/>
      <c r="M244" s="621"/>
      <c r="N244" s="621"/>
      <c r="O244" s="621"/>
      <c r="P244" s="621"/>
      <c r="Q244" s="621"/>
      <c r="R244" s="621"/>
      <c r="S244" s="621"/>
      <c r="T244" s="621"/>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0" t="s">
        <v>811</v>
      </c>
      <c r="C251" s="600"/>
      <c r="D251" s="600"/>
      <c r="E251" s="600"/>
      <c r="F251" s="600"/>
      <c r="G251" s="600"/>
      <c r="H251" s="600"/>
      <c r="I251" s="600"/>
      <c r="J251" s="600"/>
      <c r="K251" s="600"/>
      <c r="L251" s="600"/>
      <c r="M251" s="600"/>
      <c r="N251" s="600"/>
      <c r="O251" s="600"/>
      <c r="P251" s="600"/>
      <c r="Q251" s="600"/>
      <c r="R251" s="600"/>
      <c r="S251" s="600"/>
      <c r="T251" s="600"/>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21" t="s">
        <v>332</v>
      </c>
      <c r="C255" s="621"/>
      <c r="D255" s="621"/>
      <c r="E255" s="621"/>
      <c r="F255" s="621"/>
      <c r="G255" s="621"/>
      <c r="H255" s="621"/>
      <c r="I255" s="621"/>
      <c r="J255" s="621"/>
      <c r="K255" s="621"/>
      <c r="L255" s="621"/>
      <c r="M255" s="621"/>
      <c r="N255" s="621"/>
      <c r="O255" s="621"/>
      <c r="P255" s="621"/>
      <c r="Q255" s="621"/>
      <c r="R255" s="621"/>
      <c r="S255" s="621"/>
      <c r="T255" s="621"/>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21" t="s">
        <v>358</v>
      </c>
      <c r="C317" s="621"/>
      <c r="D317" s="621"/>
      <c r="E317" s="621"/>
      <c r="F317" s="621"/>
      <c r="G317" s="621"/>
      <c r="H317" s="621"/>
      <c r="I317" s="621"/>
      <c r="J317" s="621"/>
      <c r="K317" s="621"/>
      <c r="L317" s="621"/>
      <c r="M317" s="621"/>
      <c r="N317" s="621"/>
      <c r="O317" s="621"/>
      <c r="P317" s="621"/>
      <c r="Q317" s="621"/>
      <c r="R317" s="621"/>
      <c r="S317" s="621"/>
      <c r="T317" s="621"/>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0" t="s">
        <v>432</v>
      </c>
      <c r="C379" s="600"/>
      <c r="D379" s="600"/>
      <c r="E379" s="600"/>
      <c r="F379" s="600"/>
      <c r="G379" s="600"/>
      <c r="H379" s="600"/>
      <c r="I379" s="600"/>
      <c r="J379" s="600"/>
      <c r="K379" s="600"/>
      <c r="L379" s="600"/>
      <c r="M379" s="600"/>
      <c r="N379" s="600"/>
      <c r="O379" s="600"/>
      <c r="P379" s="600"/>
      <c r="Q379" s="600"/>
      <c r="R379" s="600"/>
      <c r="S379" s="600"/>
      <c r="T379" s="600"/>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21" t="s">
        <v>332</v>
      </c>
      <c r="C381" s="621"/>
      <c r="D381" s="621"/>
      <c r="E381" s="621"/>
      <c r="F381" s="621"/>
      <c r="G381" s="621"/>
      <c r="H381" s="621"/>
      <c r="I381" s="621"/>
      <c r="J381" s="621"/>
      <c r="K381" s="621"/>
      <c r="L381" s="621"/>
      <c r="M381" s="621"/>
      <c r="N381" s="621"/>
      <c r="O381" s="621"/>
      <c r="P381" s="621"/>
      <c r="Q381" s="621"/>
      <c r="R381" s="621"/>
      <c r="S381" s="621"/>
      <c r="T381" s="621"/>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15" t="s">
        <v>434</v>
      </c>
      <c r="C383" s="615"/>
      <c r="D383" s="615"/>
      <c r="E383" s="615"/>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15"/>
      <c r="C384" s="615"/>
      <c r="D384" s="615"/>
      <c r="E384" s="615"/>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21" t="s">
        <v>358</v>
      </c>
      <c r="C397" s="621"/>
      <c r="D397" s="621"/>
      <c r="E397" s="621"/>
      <c r="F397" s="621"/>
      <c r="G397" s="621"/>
      <c r="H397" s="621"/>
      <c r="I397" s="621"/>
      <c r="J397" s="621"/>
      <c r="K397" s="621"/>
      <c r="L397" s="621"/>
      <c r="M397" s="621"/>
      <c r="N397" s="621"/>
      <c r="O397" s="621"/>
      <c r="P397" s="621"/>
      <c r="Q397" s="621"/>
      <c r="R397" s="621"/>
      <c r="S397" s="621"/>
      <c r="T397" s="621"/>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15" t="s">
        <v>434</v>
      </c>
      <c r="C399" s="615"/>
      <c r="D399" s="615"/>
      <c r="E399" s="615"/>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15"/>
      <c r="C400" s="615"/>
      <c r="D400" s="615"/>
      <c r="E400" s="615"/>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0" t="s">
        <v>812</v>
      </c>
      <c r="C414" s="600"/>
      <c r="D414" s="600"/>
      <c r="E414" s="600"/>
      <c r="F414" s="600"/>
      <c r="G414" s="600"/>
      <c r="H414" s="600"/>
      <c r="I414" s="600"/>
      <c r="J414" s="600"/>
      <c r="K414" s="600"/>
      <c r="L414" s="600"/>
      <c r="M414" s="600"/>
      <c r="N414" s="600"/>
      <c r="O414" s="600"/>
      <c r="P414" s="600"/>
      <c r="Q414" s="600"/>
      <c r="R414" s="600"/>
      <c r="S414" s="600"/>
      <c r="T414" s="600"/>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21" t="s">
        <v>332</v>
      </c>
      <c r="C418" s="621"/>
      <c r="D418" s="621"/>
      <c r="E418" s="621"/>
      <c r="F418" s="621"/>
      <c r="G418" s="621"/>
      <c r="H418" s="621"/>
      <c r="I418" s="621"/>
      <c r="J418" s="621"/>
      <c r="K418" s="621"/>
      <c r="L418" s="621"/>
      <c r="M418" s="621"/>
      <c r="N418" s="621"/>
      <c r="O418" s="621"/>
      <c r="P418" s="621"/>
      <c r="Q418" s="621"/>
      <c r="R418" s="621"/>
      <c r="S418" s="621"/>
      <c r="T418" s="621"/>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21" t="s">
        <v>358</v>
      </c>
      <c r="C437" s="621"/>
      <c r="D437" s="621"/>
      <c r="E437" s="621"/>
      <c r="F437" s="621"/>
      <c r="G437" s="621"/>
      <c r="H437" s="621"/>
      <c r="I437" s="621"/>
      <c r="J437" s="621"/>
      <c r="K437" s="621"/>
      <c r="L437" s="621"/>
      <c r="M437" s="621"/>
      <c r="N437" s="621"/>
      <c r="O437" s="621"/>
      <c r="P437" s="621"/>
      <c r="Q437" s="621"/>
      <c r="R437" s="621"/>
      <c r="S437" s="621"/>
      <c r="T437" s="621"/>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0" t="s">
        <v>438</v>
      </c>
      <c r="C456" s="600"/>
      <c r="D456" s="600"/>
      <c r="E456" s="600"/>
      <c r="F456" s="600"/>
      <c r="G456" s="600"/>
      <c r="H456" s="600"/>
      <c r="I456" s="600"/>
      <c r="J456" s="600"/>
      <c r="K456" s="600"/>
      <c r="L456" s="600"/>
      <c r="M456" s="600"/>
      <c r="N456" s="600"/>
      <c r="O456" s="600"/>
      <c r="P456" s="600"/>
      <c r="Q456" s="600"/>
      <c r="R456" s="600"/>
      <c r="S456" s="600"/>
      <c r="T456" s="600"/>
    </row>
    <row r="458" spans="2:20" hidden="1" x14ac:dyDescent="0.25">
      <c r="B458" s="621" t="s">
        <v>332</v>
      </c>
      <c r="C458" s="621"/>
      <c r="D458" s="621"/>
      <c r="E458" s="621"/>
      <c r="F458" s="621"/>
      <c r="G458" s="621"/>
      <c r="H458" s="621"/>
      <c r="I458" s="621"/>
      <c r="J458" s="621"/>
      <c r="K458" s="621"/>
      <c r="L458" s="621"/>
      <c r="M458" s="621"/>
      <c r="N458" s="621"/>
      <c r="O458" s="621"/>
      <c r="P458" s="621"/>
      <c r="Q458" s="621"/>
      <c r="R458" s="621"/>
      <c r="S458" s="621"/>
      <c r="T458" s="621"/>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21" t="s">
        <v>358</v>
      </c>
      <c r="C464" s="621"/>
      <c r="D464" s="621"/>
      <c r="E464" s="621"/>
      <c r="F464" s="621"/>
      <c r="G464" s="621"/>
      <c r="H464" s="621"/>
      <c r="I464" s="621"/>
      <c r="J464" s="621"/>
      <c r="K464" s="621"/>
      <c r="L464" s="621"/>
      <c r="M464" s="621"/>
      <c r="N464" s="621"/>
      <c r="O464" s="621"/>
      <c r="P464" s="621"/>
      <c r="Q464" s="621"/>
      <c r="R464" s="621"/>
      <c r="S464" s="621"/>
      <c r="T464" s="621"/>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0" t="s">
        <v>451</v>
      </c>
      <c r="C471" s="600"/>
      <c r="D471" s="600"/>
      <c r="E471" s="600"/>
      <c r="F471" s="600"/>
      <c r="G471" s="600"/>
      <c r="H471" s="600"/>
      <c r="I471" s="600"/>
      <c r="J471" s="600"/>
      <c r="K471" s="600"/>
      <c r="L471" s="600"/>
      <c r="M471" s="600"/>
      <c r="N471" s="600"/>
      <c r="O471" s="600"/>
      <c r="P471" s="600"/>
      <c r="Q471" s="600"/>
      <c r="R471" s="600"/>
      <c r="S471" s="600"/>
      <c r="T471" s="600"/>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21" t="s">
        <v>332</v>
      </c>
      <c r="C477" s="621"/>
      <c r="D477" s="621"/>
      <c r="E477" s="621"/>
      <c r="F477" s="621"/>
      <c r="G477" s="621"/>
      <c r="H477" s="621"/>
      <c r="I477" s="621"/>
      <c r="J477" s="621"/>
      <c r="K477" s="621"/>
      <c r="L477" s="621"/>
      <c r="M477" s="621"/>
      <c r="N477" s="621"/>
      <c r="O477" s="621"/>
      <c r="P477" s="621"/>
      <c r="Q477" s="621"/>
      <c r="R477" s="621"/>
      <c r="S477" s="621"/>
      <c r="T477" s="621"/>
      <c r="AA477" s="260"/>
    </row>
    <row r="479" spans="1:27" ht="18" hidden="1" x14ac:dyDescent="0.25">
      <c r="B479" s="615" t="s">
        <v>457</v>
      </c>
      <c r="C479" s="615"/>
      <c r="D479" s="615"/>
      <c r="E479" s="615"/>
      <c r="G479" s="219" t="s">
        <v>456</v>
      </c>
      <c r="H479" s="218" t="s">
        <v>515</v>
      </c>
      <c r="Q479" s="219" t="s">
        <v>456</v>
      </c>
      <c r="R479" s="254">
        <f>tstiffener_bot*(Lstiffener_bot-notchstiffener_bot)</f>
        <v>1.75</v>
      </c>
      <c r="S479" s="218" t="s">
        <v>328</v>
      </c>
    </row>
    <row r="480" spans="1:27" hidden="1" x14ac:dyDescent="0.25">
      <c r="B480" s="615"/>
      <c r="C480" s="615"/>
      <c r="D480" s="615"/>
      <c r="E480" s="615"/>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15" t="s">
        <v>465</v>
      </c>
      <c r="C497" s="615"/>
      <c r="D497" s="615"/>
      <c r="E497" s="615"/>
      <c r="G497" s="219" t="s">
        <v>834</v>
      </c>
      <c r="H497" s="218" t="s">
        <v>835</v>
      </c>
      <c r="Q497" s="219" t="s">
        <v>834</v>
      </c>
      <c r="R497" s="254">
        <f>tstiffener_bot*(hstiffener_bot-notchstiffener_bot)</f>
        <v>3.75</v>
      </c>
      <c r="S497" s="218" t="s">
        <v>328</v>
      </c>
    </row>
    <row r="498" spans="2:20" hidden="1" x14ac:dyDescent="0.25">
      <c r="B498" s="615"/>
      <c r="C498" s="615"/>
      <c r="D498" s="615"/>
      <c r="E498" s="615"/>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21" t="s">
        <v>358</v>
      </c>
      <c r="C509" s="621"/>
      <c r="D509" s="621"/>
      <c r="E509" s="621"/>
      <c r="F509" s="621"/>
      <c r="G509" s="621"/>
      <c r="H509" s="621"/>
      <c r="I509" s="621"/>
      <c r="J509" s="621"/>
      <c r="K509" s="621"/>
      <c r="L509" s="621"/>
      <c r="M509" s="621"/>
      <c r="N509" s="621"/>
      <c r="O509" s="621"/>
      <c r="P509" s="621"/>
      <c r="Q509" s="621"/>
      <c r="R509" s="621"/>
      <c r="S509" s="621"/>
      <c r="T509" s="621"/>
    </row>
    <row r="511" spans="2:20" ht="18" hidden="1" customHeight="1" x14ac:dyDescent="0.25">
      <c r="B511" s="615" t="s">
        <v>457</v>
      </c>
      <c r="C511" s="615"/>
      <c r="D511" s="615"/>
      <c r="E511" s="615"/>
      <c r="G511" s="219" t="s">
        <v>464</v>
      </c>
      <c r="H511" s="218" t="s">
        <v>787</v>
      </c>
      <c r="Q511" s="219" t="s">
        <v>464</v>
      </c>
      <c r="R511" s="291">
        <f>tstiffener_top*(Lstiffener_top-notchstiffener_top)</f>
        <v>1.75</v>
      </c>
      <c r="S511" s="218" t="s">
        <v>328</v>
      </c>
    </row>
    <row r="512" spans="2:20" hidden="1" x14ac:dyDescent="0.25">
      <c r="B512" s="615"/>
      <c r="C512" s="615"/>
      <c r="D512" s="615"/>
      <c r="E512" s="615"/>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15" t="s">
        <v>465</v>
      </c>
      <c r="C529" s="615"/>
      <c r="D529" s="615"/>
      <c r="E529" s="615"/>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15"/>
      <c r="C530" s="615"/>
      <c r="D530" s="615"/>
      <c r="E530" s="615"/>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0" t="s">
        <v>859</v>
      </c>
      <c r="C542" s="600"/>
      <c r="D542" s="600"/>
      <c r="E542" s="600"/>
      <c r="F542" s="600"/>
      <c r="G542" s="600"/>
      <c r="H542" s="600"/>
      <c r="I542" s="600"/>
      <c r="J542" s="600"/>
      <c r="K542" s="600"/>
      <c r="L542" s="600"/>
      <c r="M542" s="600"/>
      <c r="N542" s="600"/>
      <c r="O542" s="600"/>
      <c r="P542" s="600"/>
      <c r="Q542" s="600"/>
      <c r="R542" s="600"/>
      <c r="S542" s="600"/>
      <c r="T542" s="600"/>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15" t="s">
        <v>792</v>
      </c>
      <c r="B544" s="615"/>
      <c r="C544" s="615"/>
      <c r="D544" s="615"/>
      <c r="E544" s="615"/>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15"/>
      <c r="B545" s="615"/>
      <c r="C545" s="615"/>
      <c r="D545" s="615"/>
      <c r="E545" s="615"/>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21" t="s">
        <v>797</v>
      </c>
      <c r="C550" s="621"/>
      <c r="D550" s="621"/>
      <c r="E550" s="621"/>
      <c r="F550" s="621"/>
      <c r="G550" s="621"/>
      <c r="H550" s="621"/>
      <c r="I550" s="621"/>
      <c r="J550" s="621"/>
      <c r="K550" s="621"/>
      <c r="L550" s="621"/>
      <c r="M550" s="621"/>
      <c r="N550" s="621"/>
      <c r="O550" s="621"/>
      <c r="P550" s="621"/>
      <c r="Q550" s="621"/>
      <c r="R550" s="621"/>
      <c r="S550" s="621"/>
      <c r="T550" s="621"/>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2" t="s">
        <v>332</v>
      </c>
      <c r="F556" s="623"/>
      <c r="G556" s="623"/>
      <c r="H556" s="623"/>
      <c r="I556" s="623"/>
      <c r="J556" s="624"/>
      <c r="K556" s="218"/>
      <c r="L556" s="622" t="s">
        <v>358</v>
      </c>
      <c r="M556" s="623"/>
      <c r="N556" s="623"/>
      <c r="O556" s="623"/>
      <c r="P556" s="623"/>
      <c r="Q556" s="624"/>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21" t="s">
        <v>332</v>
      </c>
      <c r="C589" s="621"/>
      <c r="D589" s="621"/>
      <c r="E589" s="621"/>
      <c r="F589" s="621"/>
      <c r="G589" s="621"/>
      <c r="H589" s="621"/>
      <c r="I589" s="621"/>
      <c r="J589" s="621"/>
      <c r="K589" s="621"/>
      <c r="L589" s="621"/>
      <c r="M589" s="621"/>
      <c r="N589" s="621"/>
      <c r="O589" s="621"/>
      <c r="P589" s="621"/>
      <c r="Q589" s="621"/>
      <c r="R589" s="621"/>
      <c r="S589" s="621"/>
      <c r="T589" s="621"/>
    </row>
    <row r="591" spans="1:27" ht="18" hidden="1" x14ac:dyDescent="0.25">
      <c r="A591" s="615" t="s">
        <v>795</v>
      </c>
      <c r="B591" s="615"/>
      <c r="C591" s="615"/>
      <c r="D591" s="615"/>
      <c r="E591" s="615"/>
      <c r="G591" s="219" t="s">
        <v>656</v>
      </c>
      <c r="H591" s="290" t="s">
        <v>803</v>
      </c>
      <c r="Q591" s="219" t="s">
        <v>656</v>
      </c>
      <c r="R591" s="260" t="e">
        <f>MAX($J$558:$J$587)-Yrein</f>
        <v>#DIV/0!</v>
      </c>
      <c r="S591" s="218" t="s">
        <v>1</v>
      </c>
      <c r="T591" s="261"/>
    </row>
    <row r="592" spans="1:27" hidden="1" x14ac:dyDescent="0.25">
      <c r="A592" s="615"/>
      <c r="B592" s="615"/>
      <c r="C592" s="615"/>
      <c r="D592" s="615"/>
      <c r="E592" s="615"/>
      <c r="H592" s="253"/>
      <c r="T592" s="261"/>
    </row>
    <row r="593" spans="1:33" ht="18" hidden="1" x14ac:dyDescent="0.25">
      <c r="A593" s="615" t="s">
        <v>794</v>
      </c>
      <c r="B593" s="615"/>
      <c r="C593" s="615"/>
      <c r="D593" s="615"/>
      <c r="E593" s="615"/>
      <c r="G593" s="219" t="s">
        <v>657</v>
      </c>
      <c r="H593" s="290" t="s">
        <v>804</v>
      </c>
      <c r="Q593" s="219" t="s">
        <v>657</v>
      </c>
      <c r="R593" s="260" t="e">
        <f>MIN($J$558:$J$587)-Yrein</f>
        <v>#DIV/0!</v>
      </c>
      <c r="S593" s="218" t="s">
        <v>1</v>
      </c>
      <c r="T593" s="261"/>
    </row>
    <row r="594" spans="1:33" hidden="1" x14ac:dyDescent="0.25">
      <c r="A594" s="615"/>
      <c r="B594" s="615"/>
      <c r="C594" s="615"/>
      <c r="D594" s="615"/>
      <c r="E594" s="615"/>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21" t="s">
        <v>358</v>
      </c>
      <c r="C605" s="621"/>
      <c r="D605" s="621"/>
      <c r="E605" s="621"/>
      <c r="F605" s="621"/>
      <c r="G605" s="621"/>
      <c r="H605" s="621"/>
      <c r="I605" s="621"/>
      <c r="J605" s="621"/>
      <c r="K605" s="621"/>
      <c r="L605" s="621"/>
      <c r="M605" s="621"/>
      <c r="N605" s="621"/>
      <c r="O605" s="621"/>
      <c r="P605" s="621"/>
      <c r="Q605" s="621"/>
      <c r="R605" s="621"/>
      <c r="S605" s="621"/>
      <c r="T605" s="621"/>
    </row>
    <row r="607" spans="1:33" ht="18" hidden="1" customHeight="1" x14ac:dyDescent="0.25">
      <c r="B607" s="615" t="s">
        <v>478</v>
      </c>
      <c r="C607" s="615"/>
      <c r="D607" s="615"/>
      <c r="E607" s="615"/>
      <c r="G607" s="219" t="s">
        <v>755</v>
      </c>
      <c r="H607" s="290" t="s">
        <v>805</v>
      </c>
      <c r="Q607" s="219" t="s">
        <v>755</v>
      </c>
      <c r="R607" s="260" t="e">
        <f>MAX($Q$558:$Q$587)-Yrein</f>
        <v>#DIV/0!</v>
      </c>
      <c r="S607" s="218" t="s">
        <v>1</v>
      </c>
      <c r="T607" s="261"/>
    </row>
    <row r="608" spans="1:33" hidden="1" x14ac:dyDescent="0.25">
      <c r="A608" s="316"/>
      <c r="B608" s="615"/>
      <c r="C608" s="615"/>
      <c r="D608" s="615"/>
      <c r="E608" s="615"/>
      <c r="H608" s="253"/>
      <c r="T608" s="261"/>
    </row>
    <row r="609" spans="1:31" ht="18" hidden="1" customHeight="1" x14ac:dyDescent="0.25">
      <c r="B609" s="615" t="s">
        <v>479</v>
      </c>
      <c r="C609" s="615"/>
      <c r="D609" s="615"/>
      <c r="E609" s="615"/>
      <c r="G609" s="219" t="s">
        <v>756</v>
      </c>
      <c r="H609" s="290" t="s">
        <v>806</v>
      </c>
      <c r="Q609" s="219" t="s">
        <v>756</v>
      </c>
      <c r="R609" s="260" t="e">
        <f>MIN($Q$558:$Q$587)-Yrein</f>
        <v>#DIV/0!</v>
      </c>
      <c r="S609" s="218" t="s">
        <v>1</v>
      </c>
      <c r="T609" s="261"/>
    </row>
    <row r="610" spans="1:31" hidden="1" x14ac:dyDescent="0.25">
      <c r="A610" s="316"/>
      <c r="B610" s="615"/>
      <c r="C610" s="615"/>
      <c r="D610" s="615"/>
      <c r="E610" s="615"/>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0" t="s">
        <v>860</v>
      </c>
      <c r="C622" s="600"/>
      <c r="D622" s="600"/>
      <c r="E622" s="600"/>
      <c r="F622" s="600"/>
      <c r="G622" s="600"/>
      <c r="H622" s="600"/>
      <c r="I622" s="600"/>
      <c r="J622" s="600"/>
      <c r="K622" s="600"/>
      <c r="L622" s="600"/>
      <c r="M622" s="600"/>
      <c r="N622" s="600"/>
      <c r="O622" s="600"/>
      <c r="P622" s="600"/>
      <c r="Q622" s="600"/>
      <c r="R622" s="600"/>
      <c r="S622" s="600"/>
      <c r="T622" s="600"/>
    </row>
    <row r="624" spans="1:31" hidden="1" x14ac:dyDescent="0.25">
      <c r="B624" s="621" t="s">
        <v>332</v>
      </c>
      <c r="C624" s="621"/>
      <c r="D624" s="621"/>
      <c r="E624" s="621"/>
      <c r="F624" s="621"/>
      <c r="G624" s="621"/>
      <c r="H624" s="621"/>
      <c r="I624" s="621"/>
      <c r="J624" s="621"/>
      <c r="K624" s="621"/>
      <c r="L624" s="621"/>
      <c r="M624" s="621"/>
      <c r="N624" s="621"/>
      <c r="O624" s="621"/>
      <c r="P624" s="621"/>
      <c r="Q624" s="621"/>
      <c r="R624" s="621"/>
      <c r="S624" s="621"/>
      <c r="T624" s="621"/>
      <c r="U624" s="595" t="s">
        <v>866</v>
      </c>
      <c r="V624" s="595"/>
      <c r="W624" s="595"/>
      <c r="X624" s="595"/>
      <c r="Y624" s="595"/>
      <c r="Z624" s="595"/>
      <c r="AA624" s="321"/>
      <c r="AB624" s="321"/>
      <c r="AC624" s="321"/>
      <c r="AD624" s="321"/>
      <c r="AE624" s="321"/>
    </row>
    <row r="625" spans="2:31" hidden="1" x14ac:dyDescent="0.25">
      <c r="U625" s="595"/>
      <c r="V625" s="595"/>
      <c r="W625" s="595"/>
      <c r="X625" s="595"/>
      <c r="Y625" s="595"/>
      <c r="Z625" s="59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596" t="s">
        <v>875</v>
      </c>
      <c r="V626" s="596"/>
      <c r="W626" s="596"/>
      <c r="X626" s="596"/>
      <c r="Y626" s="596"/>
      <c r="Z626" s="596"/>
      <c r="AA626" s="321"/>
      <c r="AB626" s="321"/>
      <c r="AC626" s="321"/>
      <c r="AD626" s="321"/>
      <c r="AE626" s="321"/>
    </row>
    <row r="627" spans="2:31" hidden="1" x14ac:dyDescent="0.25">
      <c r="U627" s="596"/>
      <c r="V627" s="596"/>
      <c r="W627" s="596"/>
      <c r="X627" s="596"/>
      <c r="Y627" s="596"/>
      <c r="Z627" s="59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596"/>
      <c r="V628" s="596"/>
      <c r="W628" s="596"/>
      <c r="X628" s="596"/>
      <c r="Y628" s="596"/>
      <c r="Z628" s="596"/>
      <c r="AA628" s="321"/>
      <c r="AB628" s="321"/>
      <c r="AC628" s="321"/>
      <c r="AD628" s="321"/>
      <c r="AE628" s="321"/>
    </row>
    <row r="629" spans="2:31" hidden="1" x14ac:dyDescent="0.25">
      <c r="U629" s="596"/>
      <c r="V629" s="596"/>
      <c r="W629" s="596"/>
      <c r="X629" s="596"/>
      <c r="Y629" s="596"/>
      <c r="Z629" s="59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596"/>
      <c r="V630" s="596"/>
      <c r="W630" s="596"/>
      <c r="X630" s="596"/>
      <c r="Y630" s="596"/>
      <c r="Z630" s="596"/>
    </row>
    <row r="631" spans="2:31" hidden="1" x14ac:dyDescent="0.25">
      <c r="U631" s="596"/>
      <c r="V631" s="596"/>
      <c r="W631" s="596"/>
      <c r="X631" s="596"/>
      <c r="Y631" s="596"/>
      <c r="Z631" s="596"/>
    </row>
    <row r="632" spans="2:31" ht="18" hidden="1" x14ac:dyDescent="0.25">
      <c r="E632" s="220" t="s">
        <v>888</v>
      </c>
      <c r="G632" s="255" t="s">
        <v>868</v>
      </c>
      <c r="H632" s="218" t="s">
        <v>879</v>
      </c>
      <c r="Q632" s="255" t="s">
        <v>868</v>
      </c>
      <c r="R632" s="254" t="e">
        <f>((Pu_0mph*Arein)/Atot*Lleg)/(Arein*E)</f>
        <v>#DIV/0!</v>
      </c>
      <c r="S632" s="218" t="s">
        <v>1</v>
      </c>
      <c r="U632" s="596"/>
      <c r="V632" s="596"/>
      <c r="W632" s="596"/>
      <c r="X632" s="596"/>
      <c r="Y632" s="596"/>
      <c r="Z632" s="596"/>
    </row>
    <row r="633" spans="2:31" hidden="1" x14ac:dyDescent="0.25">
      <c r="U633" s="596"/>
      <c r="V633" s="596"/>
      <c r="W633" s="596"/>
      <c r="X633" s="596"/>
      <c r="Y633" s="596"/>
      <c r="Z633" s="596"/>
    </row>
    <row r="634" spans="2:31" hidden="1" x14ac:dyDescent="0.25">
      <c r="G634" s="255"/>
      <c r="Q634" s="255"/>
      <c r="R634" s="254"/>
      <c r="U634" s="596"/>
      <c r="V634" s="596"/>
      <c r="W634" s="596"/>
      <c r="X634" s="596"/>
      <c r="Y634" s="596"/>
      <c r="Z634" s="596"/>
    </row>
    <row r="635" spans="2:31" hidden="1" x14ac:dyDescent="0.25">
      <c r="U635" s="596"/>
      <c r="V635" s="596"/>
      <c r="W635" s="596"/>
      <c r="X635" s="596"/>
      <c r="Y635" s="596"/>
      <c r="Z635" s="596"/>
    </row>
    <row r="636" spans="2:31" hidden="1" x14ac:dyDescent="0.25">
      <c r="G636" s="255"/>
      <c r="Q636" s="255"/>
      <c r="R636" s="254"/>
      <c r="U636" s="596"/>
      <c r="V636" s="596"/>
      <c r="W636" s="596"/>
      <c r="X636" s="596"/>
      <c r="Y636" s="596"/>
      <c r="Z636" s="596"/>
    </row>
    <row r="637" spans="2:31" hidden="1" x14ac:dyDescent="0.25">
      <c r="U637" s="596"/>
      <c r="V637" s="596"/>
      <c r="W637" s="596"/>
      <c r="X637" s="596"/>
      <c r="Y637" s="596"/>
      <c r="Z637" s="596"/>
    </row>
    <row r="638" spans="2:31" ht="18" hidden="1" x14ac:dyDescent="0.25">
      <c r="B638" s="615" t="s">
        <v>891</v>
      </c>
      <c r="C638" s="615"/>
      <c r="D638" s="615"/>
      <c r="E638" s="615"/>
      <c r="G638" s="219" t="s">
        <v>869</v>
      </c>
      <c r="H638" s="320" t="s">
        <v>880</v>
      </c>
      <c r="Q638" s="219" t="s">
        <v>869</v>
      </c>
      <c r="R638" s="254">
        <v>1</v>
      </c>
      <c r="U638" s="596"/>
      <c r="V638" s="596"/>
      <c r="W638" s="596"/>
      <c r="X638" s="596"/>
      <c r="Y638" s="596"/>
      <c r="Z638" s="596"/>
    </row>
    <row r="639" spans="2:31" hidden="1" x14ac:dyDescent="0.25">
      <c r="B639" s="615"/>
      <c r="C639" s="615"/>
      <c r="D639" s="615"/>
      <c r="E639" s="615"/>
      <c r="U639" s="596"/>
      <c r="V639" s="596"/>
      <c r="W639" s="596"/>
      <c r="X639" s="596"/>
      <c r="Y639" s="596"/>
      <c r="Z639" s="596"/>
    </row>
    <row r="640" spans="2:31" hidden="1" x14ac:dyDescent="0.25">
      <c r="R640" s="254"/>
      <c r="U640" s="596"/>
      <c r="V640" s="596"/>
      <c r="W640" s="596"/>
      <c r="X640" s="596"/>
      <c r="Y640" s="596"/>
      <c r="Z640" s="596"/>
    </row>
    <row r="641" spans="2:26" hidden="1" x14ac:dyDescent="0.25">
      <c r="U641" s="596"/>
      <c r="V641" s="596"/>
      <c r="W641" s="596"/>
      <c r="X641" s="596"/>
      <c r="Y641" s="596"/>
      <c r="Z641" s="596"/>
    </row>
    <row r="642" spans="2:26" hidden="1" x14ac:dyDescent="0.25">
      <c r="Q642" s="249"/>
      <c r="R642" s="252"/>
      <c r="S642" s="250"/>
      <c r="U642" s="596"/>
      <c r="V642" s="596"/>
      <c r="W642" s="596"/>
      <c r="X642" s="596"/>
      <c r="Y642" s="596"/>
      <c r="Z642" s="596"/>
    </row>
    <row r="643" spans="2:26" hidden="1" x14ac:dyDescent="0.25">
      <c r="Q643" s="249"/>
      <c r="R643" s="251"/>
      <c r="S643" s="250"/>
      <c r="U643" s="596"/>
      <c r="V643" s="596"/>
      <c r="W643" s="596"/>
      <c r="X643" s="596"/>
      <c r="Y643" s="596"/>
      <c r="Z643" s="596"/>
    </row>
    <row r="644" spans="2:26" hidden="1" x14ac:dyDescent="0.25">
      <c r="Q644" s="249"/>
      <c r="R644" s="251"/>
      <c r="S644" s="250"/>
      <c r="U644" s="596"/>
      <c r="V644" s="596"/>
      <c r="W644" s="596"/>
      <c r="X644" s="596"/>
      <c r="Y644" s="596"/>
      <c r="Z644" s="596"/>
    </row>
    <row r="645" spans="2:26" hidden="1" x14ac:dyDescent="0.25">
      <c r="U645" s="596"/>
      <c r="V645" s="596"/>
      <c r="W645" s="596"/>
      <c r="X645" s="596"/>
      <c r="Y645" s="596"/>
      <c r="Z645" s="596"/>
    </row>
    <row r="646" spans="2:26" hidden="1" x14ac:dyDescent="0.25">
      <c r="B646" s="621" t="s">
        <v>358</v>
      </c>
      <c r="C646" s="621"/>
      <c r="D646" s="621"/>
      <c r="E646" s="621"/>
      <c r="F646" s="621"/>
      <c r="G646" s="621"/>
      <c r="H646" s="621"/>
      <c r="I646" s="621"/>
      <c r="J646" s="621"/>
      <c r="K646" s="621"/>
      <c r="L646" s="621"/>
      <c r="M646" s="621"/>
      <c r="N646" s="621"/>
      <c r="O646" s="621"/>
      <c r="P646" s="621"/>
      <c r="Q646" s="621"/>
      <c r="R646" s="621"/>
      <c r="S646" s="621"/>
      <c r="T646" s="621"/>
      <c r="U646" s="596"/>
      <c r="V646" s="596"/>
      <c r="W646" s="596"/>
      <c r="X646" s="596"/>
      <c r="Y646" s="596"/>
      <c r="Z646" s="596"/>
    </row>
    <row r="647" spans="2:26" hidden="1" x14ac:dyDescent="0.25">
      <c r="U647" s="596"/>
      <c r="V647" s="596"/>
      <c r="W647" s="596"/>
      <c r="X647" s="596"/>
      <c r="Y647" s="596"/>
      <c r="Z647" s="596"/>
    </row>
    <row r="648" spans="2:26" ht="18" hidden="1" x14ac:dyDescent="0.25">
      <c r="E648" s="220" t="s">
        <v>889</v>
      </c>
      <c r="G648" s="255" t="s">
        <v>870</v>
      </c>
      <c r="H648" s="218" t="s">
        <v>881</v>
      </c>
      <c r="Q648" s="255" t="s">
        <v>870</v>
      </c>
      <c r="R648" s="254" t="e">
        <f>2*((Pu_0mph*Arein)/Atot*Lbolt)/(Athreadedrod_net_top*E)</f>
        <v>#DIV/0!</v>
      </c>
      <c r="S648" s="218" t="s">
        <v>1</v>
      </c>
      <c r="U648" s="596"/>
      <c r="V648" s="596"/>
      <c r="W648" s="596"/>
      <c r="X648" s="596"/>
      <c r="Y648" s="596"/>
      <c r="Z648" s="596"/>
    </row>
    <row r="649" spans="2:26" hidden="1" x14ac:dyDescent="0.25">
      <c r="U649" s="596"/>
      <c r="V649" s="596"/>
      <c r="W649" s="596"/>
      <c r="X649" s="596"/>
      <c r="Y649" s="596"/>
      <c r="Z649" s="596"/>
    </row>
    <row r="650" spans="2:26" ht="18" hidden="1" x14ac:dyDescent="0.25">
      <c r="E650" s="220" t="s">
        <v>890</v>
      </c>
      <c r="G650" s="255" t="s">
        <v>871</v>
      </c>
      <c r="H650" s="218" t="s">
        <v>882</v>
      </c>
      <c r="Q650" s="255" t="s">
        <v>871</v>
      </c>
      <c r="R650" s="254" t="e">
        <f>δbolt_loadshare_top+δsp_loadshare+δleg_loadshare</f>
        <v>#DIV/0!</v>
      </c>
      <c r="S650" s="218" t="s">
        <v>1</v>
      </c>
      <c r="U650" s="596"/>
      <c r="V650" s="596"/>
      <c r="W650" s="596"/>
      <c r="X650" s="596"/>
      <c r="Y650" s="596"/>
      <c r="Z650" s="596"/>
    </row>
    <row r="651" spans="2:26" hidden="1" x14ac:dyDescent="0.25">
      <c r="U651" s="596"/>
      <c r="V651" s="596"/>
      <c r="W651" s="596"/>
      <c r="X651" s="596"/>
      <c r="Y651" s="596"/>
      <c r="Z651" s="596"/>
    </row>
    <row r="652" spans="2:26" ht="18" hidden="1" x14ac:dyDescent="0.25">
      <c r="G652" s="219" t="s">
        <v>872</v>
      </c>
      <c r="H652" s="218" t="s">
        <v>883</v>
      </c>
      <c r="Q652" s="219" t="s">
        <v>872</v>
      </c>
      <c r="R652" s="254">
        <f>dturn/nthreadedrod_threads_top</f>
        <v>0.16666666666666666</v>
      </c>
      <c r="U652" s="596"/>
      <c r="V652" s="596"/>
      <c r="W652" s="596"/>
      <c r="X652" s="596"/>
      <c r="Y652" s="596"/>
      <c r="Z652" s="596"/>
    </row>
    <row r="653" spans="2:26" hidden="1" x14ac:dyDescent="0.25">
      <c r="U653" s="596"/>
      <c r="V653" s="596"/>
      <c r="W653" s="596"/>
      <c r="X653" s="596"/>
      <c r="Y653" s="596"/>
      <c r="Z653" s="596"/>
    </row>
    <row r="654" spans="2:26" ht="18" hidden="1" x14ac:dyDescent="0.25">
      <c r="G654" s="219" t="s">
        <v>873</v>
      </c>
      <c r="H654" s="218" t="s">
        <v>884</v>
      </c>
      <c r="Q654" s="219" t="s">
        <v>873</v>
      </c>
      <c r="R654" s="254" t="e">
        <f>δtotal_top/Ratioturn_top</f>
        <v>#DIV/0!</v>
      </c>
      <c r="U654" s="596"/>
      <c r="V654" s="596"/>
      <c r="W654" s="596"/>
      <c r="X654" s="596"/>
      <c r="Y654" s="596"/>
      <c r="Z654" s="596"/>
    </row>
    <row r="655" spans="2:26" hidden="1" x14ac:dyDescent="0.25">
      <c r="U655" s="596"/>
      <c r="V655" s="596"/>
      <c r="W655" s="596"/>
      <c r="X655" s="596"/>
      <c r="Y655" s="596"/>
      <c r="Z655" s="59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596"/>
      <c r="V656" s="596"/>
      <c r="W656" s="596"/>
      <c r="X656" s="596"/>
      <c r="Y656" s="596"/>
      <c r="Z656" s="59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0" t="s">
        <v>820</v>
      </c>
      <c r="C659" s="600"/>
      <c r="D659" s="600"/>
      <c r="E659" s="600"/>
      <c r="F659" s="600"/>
      <c r="G659" s="600"/>
      <c r="H659" s="600"/>
      <c r="I659" s="600"/>
      <c r="J659" s="600"/>
      <c r="K659" s="600"/>
      <c r="L659" s="600"/>
      <c r="M659" s="600"/>
      <c r="N659" s="600"/>
      <c r="O659" s="600"/>
      <c r="P659" s="600"/>
      <c r="Q659" s="600"/>
      <c r="R659" s="600"/>
      <c r="S659" s="600"/>
      <c r="T659" s="600"/>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5" t="s">
        <v>821</v>
      </c>
      <c r="C661" s="625"/>
      <c r="D661" s="625"/>
      <c r="E661" s="625"/>
      <c r="F661" s="625"/>
      <c r="G661" s="625"/>
      <c r="H661" s="292"/>
      <c r="I661" s="292"/>
      <c r="J661" s="292"/>
      <c r="K661" s="292"/>
      <c r="L661" s="284"/>
      <c r="M661" s="284"/>
      <c r="N661" s="284"/>
      <c r="O661" s="284"/>
      <c r="P661" s="284"/>
      <c r="Q661" s="284"/>
      <c r="R661" s="284"/>
      <c r="S661" s="284"/>
      <c r="T661" s="284"/>
      <c r="AA661" s="260"/>
    </row>
    <row r="662" spans="1:27" ht="15" customHeight="1" x14ac:dyDescent="0.25">
      <c r="B662" s="626"/>
      <c r="C662" s="626"/>
      <c r="D662" s="626"/>
      <c r="E662" s="626"/>
      <c r="F662" s="626"/>
      <c r="G662" s="626"/>
      <c r="H662" s="292"/>
      <c r="I662" s="292"/>
      <c r="J662" s="292"/>
      <c r="K662" s="292"/>
    </row>
    <row r="663" spans="1:27" x14ac:dyDescent="0.25">
      <c r="B663" s="605" t="s">
        <v>22</v>
      </c>
      <c r="C663" s="605"/>
      <c r="D663" s="605"/>
      <c r="E663" s="605"/>
      <c r="F663" s="605"/>
      <c r="G663" s="605"/>
      <c r="H663" s="293"/>
      <c r="I663" s="293"/>
    </row>
    <row r="664" spans="1:27" x14ac:dyDescent="0.25">
      <c r="B664" s="616" t="s">
        <v>23</v>
      </c>
      <c r="C664" s="617"/>
      <c r="D664" s="618" t="str">
        <f>IF(Summary!E5="","",Summary!E5)</f>
        <v/>
      </c>
      <c r="E664" s="619"/>
      <c r="F664" s="619"/>
      <c r="G664" s="620"/>
      <c r="H664" s="215"/>
      <c r="I664" s="215"/>
    </row>
    <row r="665" spans="1:27" x14ac:dyDescent="0.25">
      <c r="B665" s="616" t="s">
        <v>24</v>
      </c>
      <c r="C665" s="617"/>
      <c r="D665" s="618" t="str">
        <f>IF(Summary!E6="","",Summary!E6)</f>
        <v/>
      </c>
      <c r="E665" s="619"/>
      <c r="F665" s="619"/>
      <c r="G665" s="620"/>
      <c r="H665" s="215"/>
      <c r="I665" s="215"/>
    </row>
    <row r="666" spans="1:27" x14ac:dyDescent="0.25">
      <c r="B666" s="616" t="s">
        <v>168</v>
      </c>
      <c r="C666" s="617"/>
      <c r="D666" s="618" t="str">
        <f>IF(Summary!E7="","",Summary!E7)</f>
        <v/>
      </c>
      <c r="E666" s="619"/>
      <c r="F666" s="619"/>
      <c r="G666" s="620"/>
      <c r="H666" s="215"/>
      <c r="I666" s="215"/>
    </row>
    <row r="667" spans="1:27" x14ac:dyDescent="0.25">
      <c r="B667" s="616" t="s">
        <v>127</v>
      </c>
      <c r="C667" s="617"/>
      <c r="D667" s="618" t="str">
        <f>IF(Summary!E8="","",Summary!E8)</f>
        <v/>
      </c>
      <c r="E667" s="619"/>
      <c r="F667" s="619"/>
      <c r="G667" s="620"/>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05" t="s">
        <v>788</v>
      </c>
      <c r="C669" s="605"/>
      <c r="D669" s="605"/>
      <c r="E669" s="605"/>
      <c r="F669" s="605"/>
      <c r="G669" s="605"/>
      <c r="H669" s="295"/>
    </row>
    <row r="670" spans="1:27" x14ac:dyDescent="0.25">
      <c r="B670" s="601" t="s">
        <v>785</v>
      </c>
      <c r="C670" s="601"/>
      <c r="D670" s="601"/>
      <c r="E670" s="601"/>
      <c r="F670" s="601"/>
      <c r="G670" s="601"/>
      <c r="H670" s="295"/>
    </row>
    <row r="671" spans="1:27" x14ac:dyDescent="0.25">
      <c r="B671" s="602" t="s">
        <v>779</v>
      </c>
      <c r="C671" s="603"/>
      <c r="D671" s="603"/>
      <c r="E671" s="604"/>
      <c r="F671" s="314">
        <f>Q20</f>
        <v>6</v>
      </c>
      <c r="G671" s="296"/>
      <c r="H671" s="295"/>
    </row>
    <row r="672" spans="1:27" x14ac:dyDescent="0.25">
      <c r="B672" s="602" t="s">
        <v>345</v>
      </c>
      <c r="C672" s="603"/>
      <c r="D672" s="603"/>
      <c r="E672" s="604"/>
      <c r="F672" s="314">
        <f>Q21</f>
        <v>12</v>
      </c>
      <c r="G672" s="296" t="s">
        <v>1</v>
      </c>
      <c r="H672" s="295"/>
      <c r="Q672" s="269"/>
      <c r="R672" s="267"/>
      <c r="T672" s="269"/>
    </row>
    <row r="673" spans="2:21" x14ac:dyDescent="0.25">
      <c r="B673" s="602" t="s">
        <v>784</v>
      </c>
      <c r="C673" s="603"/>
      <c r="D673" s="603"/>
      <c r="E673" s="604"/>
      <c r="F673" s="314">
        <f>Q22</f>
        <v>1</v>
      </c>
      <c r="G673" s="296"/>
      <c r="H673" s="295"/>
    </row>
    <row r="674" spans="2:21" x14ac:dyDescent="0.25">
      <c r="B674" s="601" t="s">
        <v>786</v>
      </c>
      <c r="C674" s="601"/>
      <c r="D674" s="601"/>
      <c r="E674" s="601"/>
      <c r="F674" s="601"/>
      <c r="G674" s="601"/>
      <c r="H674" s="295"/>
    </row>
    <row r="675" spans="2:21" x14ac:dyDescent="0.25">
      <c r="B675" s="602" t="s">
        <v>779</v>
      </c>
      <c r="C675" s="603"/>
      <c r="D675" s="603"/>
      <c r="E675" s="604"/>
      <c r="F675" s="314">
        <f>Q24</f>
        <v>6</v>
      </c>
      <c r="G675" s="296"/>
      <c r="H675" s="295"/>
    </row>
    <row r="676" spans="2:21" x14ac:dyDescent="0.25">
      <c r="B676" s="602" t="s">
        <v>345</v>
      </c>
      <c r="C676" s="603"/>
      <c r="D676" s="603"/>
      <c r="E676" s="604"/>
      <c r="F676" s="314">
        <f>Q25</f>
        <v>12</v>
      </c>
      <c r="G676" s="296" t="s">
        <v>1</v>
      </c>
      <c r="H676" s="295"/>
      <c r="I676" s="609" t="s">
        <v>807</v>
      </c>
      <c r="J676" s="610"/>
      <c r="K676" s="610"/>
      <c r="L676" s="610"/>
      <c r="M676" s="610"/>
      <c r="N676" s="610"/>
      <c r="O676" s="610"/>
      <c r="P676" s="611"/>
    </row>
    <row r="677" spans="2:21" x14ac:dyDescent="0.25">
      <c r="B677" s="602" t="s">
        <v>784</v>
      </c>
      <c r="C677" s="603"/>
      <c r="D677" s="603"/>
      <c r="E677" s="604"/>
      <c r="F677" s="314">
        <f>Q26</f>
        <v>1</v>
      </c>
      <c r="G677" s="296"/>
      <c r="H677" s="295"/>
      <c r="I677" s="612"/>
      <c r="J677" s="613"/>
      <c r="K677" s="613"/>
      <c r="L677" s="614"/>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6" t="s">
        <v>785</v>
      </c>
      <c r="J678" s="607"/>
      <c r="K678" s="607"/>
      <c r="L678" s="607"/>
      <c r="M678" s="607"/>
      <c r="N678" s="607"/>
      <c r="O678" s="607"/>
      <c r="P678" s="608"/>
      <c r="Q678" s="278"/>
      <c r="S678" s="269"/>
    </row>
    <row r="679" spans="2:21" x14ac:dyDescent="0.25">
      <c r="B679" s="605" t="s">
        <v>790</v>
      </c>
      <c r="C679" s="605"/>
      <c r="D679" s="605"/>
      <c r="E679" s="605"/>
      <c r="F679" s="605"/>
      <c r="G679" s="605"/>
      <c r="H679" s="295"/>
      <c r="I679" s="631" t="s">
        <v>808</v>
      </c>
      <c r="J679" s="632"/>
      <c r="K679" s="632"/>
      <c r="L679" s="632"/>
      <c r="M679" s="632"/>
      <c r="N679" s="632"/>
      <c r="O679" s="632"/>
      <c r="P679" s="633"/>
      <c r="Q679" s="269"/>
    </row>
    <row r="680" spans="2:21" x14ac:dyDescent="0.25">
      <c r="B680" s="606" t="s">
        <v>785</v>
      </c>
      <c r="C680" s="607"/>
      <c r="D680" s="607"/>
      <c r="E680" s="607"/>
      <c r="F680" s="607"/>
      <c r="G680" s="608"/>
      <c r="H680" s="295"/>
      <c r="I680" s="597" t="s">
        <v>814</v>
      </c>
      <c r="J680" s="598"/>
      <c r="K680" s="598"/>
      <c r="L680" s="599"/>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02" t="s">
        <v>540</v>
      </c>
      <c r="C681" s="603"/>
      <c r="D681" s="603"/>
      <c r="E681" s="604"/>
      <c r="F681" s="314" t="str">
        <f>Q38</f>
        <v>1-3/8"</v>
      </c>
      <c r="G681" s="296"/>
      <c r="H681" s="295"/>
      <c r="I681" s="634" t="s">
        <v>810</v>
      </c>
      <c r="J681" s="635"/>
      <c r="K681" s="635"/>
      <c r="L681" s="635"/>
      <c r="M681" s="635"/>
      <c r="N681" s="635"/>
      <c r="O681" s="635"/>
      <c r="P681" s="636"/>
    </row>
    <row r="682" spans="2:21" x14ac:dyDescent="0.25">
      <c r="B682" s="602" t="s">
        <v>544</v>
      </c>
      <c r="C682" s="603"/>
      <c r="D682" s="603"/>
      <c r="E682" s="604"/>
      <c r="F682" s="314" t="str">
        <f>Q39</f>
        <v>A193 B7</v>
      </c>
      <c r="G682" s="296"/>
      <c r="H682" s="295"/>
      <c r="I682" s="597" t="s">
        <v>815</v>
      </c>
      <c r="J682" s="598"/>
      <c r="K682" s="598"/>
      <c r="L682" s="599"/>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02" t="s">
        <v>341</v>
      </c>
      <c r="C683" s="603"/>
      <c r="D683" s="603"/>
      <c r="E683" s="604"/>
      <c r="F683" s="314">
        <f>Q40</f>
        <v>3</v>
      </c>
      <c r="G683" s="296"/>
      <c r="H683" s="295"/>
      <c r="I683" s="597" t="s">
        <v>816</v>
      </c>
      <c r="J683" s="598"/>
      <c r="K683" s="598"/>
      <c r="L683" s="599"/>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02" t="s">
        <v>346</v>
      </c>
      <c r="C684" s="603"/>
      <c r="D684" s="603"/>
      <c r="E684" s="604"/>
      <c r="F684" s="314">
        <f>Q41</f>
        <v>12</v>
      </c>
      <c r="G684" s="296" t="s">
        <v>1</v>
      </c>
      <c r="H684" s="295"/>
      <c r="I684" s="597" t="s">
        <v>817</v>
      </c>
      <c r="J684" s="598"/>
      <c r="K684" s="598"/>
      <c r="L684" s="599"/>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6" t="s">
        <v>786</v>
      </c>
      <c r="C685" s="607"/>
      <c r="D685" s="607"/>
      <c r="E685" s="607"/>
      <c r="F685" s="607"/>
      <c r="G685" s="608"/>
      <c r="H685" s="295"/>
      <c r="I685" s="597" t="s">
        <v>818</v>
      </c>
      <c r="J685" s="598"/>
      <c r="K685" s="598"/>
      <c r="L685" s="599"/>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02" t="s">
        <v>540</v>
      </c>
      <c r="C686" s="603"/>
      <c r="D686" s="603"/>
      <c r="E686" s="604"/>
      <c r="F686" s="314" t="str">
        <f>Q43</f>
        <v>1-3/8"</v>
      </c>
      <c r="G686" s="296"/>
      <c r="H686" s="295"/>
      <c r="I686" s="597" t="s">
        <v>898</v>
      </c>
      <c r="J686" s="598"/>
      <c r="K686" s="598"/>
      <c r="L686" s="599"/>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02" t="s">
        <v>544</v>
      </c>
      <c r="C687" s="603"/>
      <c r="D687" s="603"/>
      <c r="E687" s="604"/>
      <c r="F687" s="314" t="str">
        <f>Q44</f>
        <v>A193 B7</v>
      </c>
      <c r="G687" s="296"/>
      <c r="H687" s="295"/>
      <c r="I687" s="597" t="s">
        <v>899</v>
      </c>
      <c r="J687" s="598"/>
      <c r="K687" s="598"/>
      <c r="L687" s="599"/>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02" t="s">
        <v>341</v>
      </c>
      <c r="C688" s="603"/>
      <c r="D688" s="603"/>
      <c r="E688" s="604"/>
      <c r="F688" s="314">
        <f>Q45</f>
        <v>3</v>
      </c>
      <c r="G688" s="296"/>
      <c r="H688" s="295"/>
      <c r="I688" s="637" t="s">
        <v>900</v>
      </c>
      <c r="J688" s="637"/>
      <c r="K688" s="637"/>
      <c r="L688" s="637"/>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02" t="s">
        <v>346</v>
      </c>
      <c r="C689" s="603"/>
      <c r="D689" s="603"/>
      <c r="E689" s="604"/>
      <c r="F689" s="314">
        <f>Q46</f>
        <v>12</v>
      </c>
      <c r="G689" s="296" t="s">
        <v>1</v>
      </c>
      <c r="H689" s="295"/>
      <c r="I689" s="606" t="s">
        <v>786</v>
      </c>
      <c r="J689" s="607"/>
      <c r="K689" s="607"/>
      <c r="L689" s="607"/>
      <c r="M689" s="607"/>
      <c r="N689" s="607"/>
      <c r="O689" s="607"/>
      <c r="P689" s="608"/>
    </row>
    <row r="690" spans="2:27" x14ac:dyDescent="0.25">
      <c r="B690" s="297"/>
      <c r="C690" s="297"/>
      <c r="D690" s="298"/>
      <c r="E690" s="299"/>
      <c r="F690" s="297"/>
      <c r="G690" s="298"/>
      <c r="H690" s="295"/>
      <c r="I690" s="631" t="s">
        <v>808</v>
      </c>
      <c r="J690" s="632"/>
      <c r="K690" s="632"/>
      <c r="L690" s="632"/>
      <c r="M690" s="632"/>
      <c r="N690" s="632"/>
      <c r="O690" s="632"/>
      <c r="P690" s="633"/>
    </row>
    <row r="691" spans="2:27" x14ac:dyDescent="0.25">
      <c r="B691" s="605" t="s">
        <v>789</v>
      </c>
      <c r="C691" s="605"/>
      <c r="D691" s="605"/>
      <c r="E691" s="605"/>
      <c r="F691" s="605"/>
      <c r="G691" s="605"/>
      <c r="H691" s="295"/>
      <c r="I691" s="597" t="s">
        <v>814</v>
      </c>
      <c r="J691" s="598"/>
      <c r="K691" s="598"/>
      <c r="L691" s="599"/>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06" t="s">
        <v>785</v>
      </c>
      <c r="C692" s="607"/>
      <c r="D692" s="607"/>
      <c r="E692" s="607"/>
      <c r="F692" s="607"/>
      <c r="G692" s="608"/>
      <c r="H692" s="295"/>
      <c r="I692" s="634" t="s">
        <v>810</v>
      </c>
      <c r="J692" s="635"/>
      <c r="K692" s="635"/>
      <c r="L692" s="635"/>
      <c r="M692" s="635"/>
      <c r="N692" s="635"/>
      <c r="O692" s="635"/>
      <c r="P692" s="636"/>
    </row>
    <row r="693" spans="2:27" x14ac:dyDescent="0.25">
      <c r="B693" s="602" t="s">
        <v>399</v>
      </c>
      <c r="C693" s="603"/>
      <c r="D693" s="603"/>
      <c r="E693" s="604"/>
      <c r="F693" s="314">
        <f>Q60</f>
        <v>8</v>
      </c>
      <c r="G693" s="296" t="s">
        <v>1</v>
      </c>
      <c r="H693" s="295"/>
      <c r="I693" s="597" t="s">
        <v>815</v>
      </c>
      <c r="J693" s="598"/>
      <c r="K693" s="598"/>
      <c r="L693" s="599"/>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02" t="s">
        <v>401</v>
      </c>
      <c r="C694" s="603"/>
      <c r="D694" s="603"/>
      <c r="E694" s="604"/>
      <c r="F694" s="314">
        <f>Q61</f>
        <v>4</v>
      </c>
      <c r="G694" s="296" t="s">
        <v>1</v>
      </c>
      <c r="H694" s="295"/>
      <c r="I694" s="597" t="s">
        <v>816</v>
      </c>
      <c r="J694" s="598"/>
      <c r="K694" s="598"/>
      <c r="L694" s="599"/>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02" t="s">
        <v>777</v>
      </c>
      <c r="C695" s="603"/>
      <c r="D695" s="603"/>
      <c r="E695" s="604"/>
      <c r="F695" s="314">
        <f>Q62</f>
        <v>8</v>
      </c>
      <c r="G695" s="296" t="s">
        <v>414</v>
      </c>
      <c r="H695" s="295"/>
      <c r="I695" s="597" t="s">
        <v>817</v>
      </c>
      <c r="J695" s="598"/>
      <c r="K695" s="598"/>
      <c r="L695" s="599"/>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02" t="s">
        <v>413</v>
      </c>
      <c r="C696" s="603"/>
      <c r="D696" s="603"/>
      <c r="E696" s="604"/>
      <c r="F696" s="314">
        <f>Q63</f>
        <v>70</v>
      </c>
      <c r="G696" s="296" t="s">
        <v>0</v>
      </c>
      <c r="H696" s="295"/>
      <c r="I696" s="597" t="s">
        <v>818</v>
      </c>
      <c r="J696" s="598"/>
      <c r="K696" s="598"/>
      <c r="L696" s="599"/>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02" t="s">
        <v>783</v>
      </c>
      <c r="C697" s="603"/>
      <c r="D697" s="603"/>
      <c r="E697" s="604"/>
      <c r="F697" s="314">
        <f>Q64</f>
        <v>1</v>
      </c>
      <c r="G697" s="296" t="s">
        <v>1</v>
      </c>
      <c r="H697" s="295"/>
      <c r="I697" s="597" t="s">
        <v>898</v>
      </c>
      <c r="J697" s="598"/>
      <c r="K697" s="598"/>
      <c r="L697" s="599"/>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06" t="s">
        <v>786</v>
      </c>
      <c r="C698" s="607"/>
      <c r="D698" s="607"/>
      <c r="E698" s="607"/>
      <c r="F698" s="607"/>
      <c r="G698" s="608"/>
      <c r="H698" s="295"/>
      <c r="I698" s="597" t="s">
        <v>899</v>
      </c>
      <c r="J698" s="598"/>
      <c r="K698" s="598"/>
      <c r="L698" s="599"/>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02" t="s">
        <v>399</v>
      </c>
      <c r="C699" s="603"/>
      <c r="D699" s="603"/>
      <c r="E699" s="604"/>
      <c r="F699" s="314">
        <f>Q66</f>
        <v>8</v>
      </c>
      <c r="G699" s="296" t="s">
        <v>1</v>
      </c>
      <c r="H699" s="295"/>
      <c r="I699" s="597" t="s">
        <v>900</v>
      </c>
      <c r="J699" s="598"/>
      <c r="K699" s="598"/>
      <c r="L699" s="599"/>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02" t="s">
        <v>401</v>
      </c>
      <c r="C700" s="603"/>
      <c r="D700" s="603"/>
      <c r="E700" s="604"/>
      <c r="F700" s="314">
        <f>Q67</f>
        <v>4</v>
      </c>
      <c r="G700" s="296" t="s">
        <v>1</v>
      </c>
      <c r="H700" s="295"/>
      <c r="I700" s="597" t="s">
        <v>892</v>
      </c>
      <c r="J700" s="598"/>
      <c r="K700" s="598"/>
      <c r="L700" s="599"/>
      <c r="M700" s="622" t="e">
        <f>Rotationnut_top</f>
        <v>#DIV/0!</v>
      </c>
      <c r="N700" s="623"/>
      <c r="O700" s="623"/>
      <c r="P700" s="624"/>
    </row>
    <row r="701" spans="2:27" x14ac:dyDescent="0.25">
      <c r="B701" s="602" t="s">
        <v>777</v>
      </c>
      <c r="C701" s="603"/>
      <c r="D701" s="603"/>
      <c r="E701" s="604"/>
      <c r="F701" s="314">
        <f>Q68</f>
        <v>8</v>
      </c>
      <c r="G701" s="296" t="s">
        <v>414</v>
      </c>
      <c r="H701" s="295"/>
      <c r="I701" s="327" t="str">
        <f>IF(AND(Summary!$U$1=TRUE,TIA="H"),"*Ratings (per TIA-222-H Section 15.5)","")</f>
        <v/>
      </c>
    </row>
    <row r="702" spans="2:27" x14ac:dyDescent="0.25">
      <c r="B702" s="602" t="s">
        <v>413</v>
      </c>
      <c r="C702" s="603"/>
      <c r="D702" s="603"/>
      <c r="E702" s="604"/>
      <c r="F702" s="314">
        <f>Q69</f>
        <v>70</v>
      </c>
      <c r="G702" s="296" t="s">
        <v>0</v>
      </c>
      <c r="H702" s="295"/>
      <c r="I702" s="295"/>
      <c r="M702" s="627" t="s">
        <v>823</v>
      </c>
      <c r="N702" s="628"/>
      <c r="O702" s="629" t="e">
        <f>MAX(O680,O682:O688,O691,O693:O699)</f>
        <v>#DIV/0!</v>
      </c>
      <c r="P702" s="630"/>
      <c r="AA702" s="221" t="s">
        <v>1565</v>
      </c>
    </row>
    <row r="703" spans="2:27" x14ac:dyDescent="0.25">
      <c r="B703" s="602" t="s">
        <v>783</v>
      </c>
      <c r="C703" s="603"/>
      <c r="D703" s="603"/>
      <c r="E703" s="604"/>
      <c r="F703" s="314">
        <f>Q70</f>
        <v>1</v>
      </c>
      <c r="G703" s="296" t="s">
        <v>1</v>
      </c>
      <c r="H703" s="295"/>
    </row>
    <row r="704" spans="2:27" x14ac:dyDescent="0.25"/>
    <row r="705" spans="2:3" x14ac:dyDescent="0.25">
      <c r="B705" s="298" t="s">
        <v>826</v>
      </c>
      <c r="C705" s="297" t="str">
        <f>LOOKUP(2,1/(Revision!A:A&lt;&gt;""),Revision!A:A)</f>
        <v>11.0.1</v>
      </c>
    </row>
    <row r="706" spans="2:3" x14ac:dyDescent="0.25"/>
  </sheetData>
  <sheetProtection sheet="1" objects="1" scenarios="1"/>
  <mergeCells count="16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 ref="B15:T15"/>
    <mergeCell ref="M19:R19"/>
    <mergeCell ref="M20:P20"/>
    <mergeCell ref="M21:P21"/>
    <mergeCell ref="M22:P22"/>
    <mergeCell ref="M23:R23"/>
    <mergeCell ref="M24:P24"/>
    <mergeCell ref="M25:P25"/>
    <mergeCell ref="M26:P26"/>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0" t="s">
        <v>924</v>
      </c>
      <c r="C6" s="600"/>
      <c r="D6" s="600"/>
      <c r="E6" s="600"/>
      <c r="F6" s="600"/>
      <c r="G6" s="600"/>
      <c r="H6" s="600"/>
      <c r="I6" s="600"/>
      <c r="J6" s="600"/>
      <c r="K6" s="600"/>
      <c r="L6" s="600"/>
      <c r="M6" s="600"/>
      <c r="N6" s="600"/>
      <c r="O6" s="600"/>
      <c r="P6" s="600"/>
      <c r="Q6" s="600"/>
      <c r="R6" s="600"/>
      <c r="S6" s="600"/>
      <c r="T6" s="600"/>
      <c r="AA6" s="341" t="s">
        <v>922</v>
      </c>
    </row>
    <row r="7" spans="1:27" x14ac:dyDescent="0.25">
      <c r="AA7" s="341" t="s">
        <v>922</v>
      </c>
    </row>
    <row r="8" spans="1:27" ht="30" customHeight="1" x14ac:dyDescent="0.25">
      <c r="A8" s="652" t="s">
        <v>925</v>
      </c>
      <c r="B8" s="652"/>
      <c r="C8" s="652"/>
      <c r="D8" s="652"/>
      <c r="E8" s="652"/>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2" t="s">
        <v>927</v>
      </c>
      <c r="B10" s="652"/>
      <c r="C10" s="652"/>
      <c r="D10" s="652"/>
      <c r="E10" s="652"/>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2" t="s">
        <v>1015</v>
      </c>
      <c r="B12" s="652"/>
      <c r="C12" s="652"/>
      <c r="D12" s="652"/>
      <c r="E12" s="652"/>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2" t="s">
        <v>929</v>
      </c>
      <c r="B14" s="652"/>
      <c r="C14" s="652"/>
      <c r="D14" s="652"/>
      <c r="E14" s="652"/>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2" t="s">
        <v>930</v>
      </c>
      <c r="B16" s="652"/>
      <c r="C16" s="652"/>
      <c r="D16" s="652"/>
      <c r="E16" s="652"/>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2" t="s">
        <v>932</v>
      </c>
      <c r="B18" s="652"/>
      <c r="C18" s="652"/>
      <c r="D18" s="652"/>
      <c r="E18" s="652"/>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0" t="s">
        <v>936</v>
      </c>
      <c r="C21" s="600"/>
      <c r="D21" s="600"/>
      <c r="E21" s="600"/>
      <c r="F21" s="600"/>
      <c r="G21" s="600"/>
      <c r="H21" s="600"/>
      <c r="I21" s="600"/>
      <c r="J21" s="600"/>
      <c r="K21" s="600"/>
      <c r="L21" s="600"/>
      <c r="M21" s="600"/>
      <c r="N21" s="600"/>
      <c r="O21" s="600"/>
      <c r="P21" s="600"/>
      <c r="Q21" s="600"/>
      <c r="R21" s="600"/>
      <c r="S21" s="600"/>
      <c r="T21" s="600"/>
      <c r="AA21" s="341" t="s">
        <v>922</v>
      </c>
    </row>
    <row r="22" spans="1:27" x14ac:dyDescent="0.25">
      <c r="AA22" s="341" t="s">
        <v>922</v>
      </c>
    </row>
    <row r="23" spans="1:27" ht="30" customHeight="1" x14ac:dyDescent="0.25">
      <c r="A23" s="652" t="s">
        <v>939</v>
      </c>
      <c r="B23" s="652"/>
      <c r="C23" s="652"/>
      <c r="D23" s="652"/>
      <c r="E23" s="652"/>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2" t="s">
        <v>938</v>
      </c>
      <c r="B25" s="652"/>
      <c r="C25" s="652"/>
      <c r="D25" s="652"/>
      <c r="E25" s="652"/>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0" t="s">
        <v>941</v>
      </c>
      <c r="C28" s="600"/>
      <c r="D28" s="600"/>
      <c r="E28" s="600"/>
      <c r="F28" s="600"/>
      <c r="G28" s="600"/>
      <c r="H28" s="600"/>
      <c r="I28" s="600"/>
      <c r="J28" s="600"/>
      <c r="K28" s="600"/>
      <c r="L28" s="600"/>
      <c r="M28" s="600"/>
      <c r="N28" s="600"/>
      <c r="O28" s="600"/>
      <c r="P28" s="600"/>
      <c r="Q28" s="600"/>
      <c r="R28" s="600"/>
      <c r="S28" s="600"/>
      <c r="T28" s="600"/>
      <c r="AA28" s="341" t="s">
        <v>922</v>
      </c>
    </row>
    <row r="29" spans="1:27" x14ac:dyDescent="0.25">
      <c r="AA29" s="341" t="s">
        <v>922</v>
      </c>
    </row>
    <row r="30" spans="1:27" ht="18" x14ac:dyDescent="0.25">
      <c r="A30" s="652" t="s">
        <v>943</v>
      </c>
      <c r="B30" s="652"/>
      <c r="C30" s="652"/>
      <c r="D30" s="652"/>
      <c r="E30" s="652"/>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0" t="s">
        <v>944</v>
      </c>
      <c r="C33" s="600"/>
      <c r="D33" s="600"/>
      <c r="E33" s="600"/>
      <c r="F33" s="600"/>
      <c r="G33" s="600"/>
      <c r="H33" s="600"/>
      <c r="I33" s="600"/>
      <c r="J33" s="600"/>
      <c r="K33" s="600"/>
      <c r="L33" s="600"/>
      <c r="M33" s="600"/>
      <c r="N33" s="600"/>
      <c r="O33" s="600"/>
      <c r="P33" s="600"/>
      <c r="Q33" s="600"/>
      <c r="R33" s="600"/>
      <c r="S33" s="600"/>
      <c r="T33" s="600"/>
      <c r="AA33" s="341" t="s">
        <v>922</v>
      </c>
    </row>
    <row r="34" spans="1:27" x14ac:dyDescent="0.25">
      <c r="AA34" s="341" t="s">
        <v>922</v>
      </c>
    </row>
    <row r="35" spans="1:27" x14ac:dyDescent="0.25">
      <c r="B35" s="621" t="s">
        <v>945</v>
      </c>
      <c r="C35" s="621"/>
      <c r="D35" s="621"/>
      <c r="E35" s="621"/>
      <c r="F35" s="621"/>
      <c r="G35" s="621"/>
      <c r="H35" s="621"/>
      <c r="I35" s="621"/>
      <c r="J35" s="621"/>
      <c r="K35" s="621"/>
      <c r="L35" s="621"/>
      <c r="M35" s="621"/>
      <c r="N35" s="621"/>
      <c r="O35" s="621"/>
      <c r="P35" s="621"/>
      <c r="Q35" s="621"/>
      <c r="R35" s="621"/>
      <c r="S35" s="621"/>
      <c r="T35" s="621"/>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2" t="s">
        <v>949</v>
      </c>
      <c r="B39" s="652"/>
      <c r="C39" s="652"/>
      <c r="D39" s="652"/>
      <c r="E39" s="652"/>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2" t="s">
        <v>950</v>
      </c>
      <c r="B41" s="652"/>
      <c r="C41" s="652"/>
      <c r="D41" s="652"/>
      <c r="E41" s="652"/>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2" t="s">
        <v>951</v>
      </c>
      <c r="B43" s="652"/>
      <c r="C43" s="652"/>
      <c r="D43" s="652"/>
      <c r="E43" s="652"/>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2" t="s">
        <v>949</v>
      </c>
      <c r="B47" s="652"/>
      <c r="C47" s="652"/>
      <c r="D47" s="652"/>
      <c r="E47" s="652"/>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2" t="s">
        <v>988</v>
      </c>
      <c r="B49" s="652"/>
      <c r="C49" s="652"/>
      <c r="D49" s="652"/>
      <c r="E49" s="652"/>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2" t="s">
        <v>951</v>
      </c>
      <c r="B51" s="652"/>
      <c r="C51" s="652"/>
      <c r="D51" s="652"/>
      <c r="E51" s="652"/>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2" t="s">
        <v>1005</v>
      </c>
      <c r="B55" s="652"/>
      <c r="C55" s="652"/>
      <c r="D55" s="652"/>
      <c r="E55" s="652"/>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2" t="s">
        <v>1010</v>
      </c>
      <c r="B57" s="652"/>
      <c r="C57" s="652"/>
      <c r="D57" s="652"/>
      <c r="E57" s="652"/>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21" t="s">
        <v>946</v>
      </c>
      <c r="C59" s="621"/>
      <c r="D59" s="621"/>
      <c r="E59" s="621"/>
      <c r="F59" s="621"/>
      <c r="G59" s="621"/>
      <c r="H59" s="621"/>
      <c r="I59" s="621"/>
      <c r="J59" s="621"/>
      <c r="K59" s="621"/>
      <c r="L59" s="621"/>
      <c r="M59" s="621"/>
      <c r="N59" s="621"/>
      <c r="O59" s="621"/>
      <c r="P59" s="621"/>
      <c r="Q59" s="621"/>
      <c r="R59" s="621"/>
      <c r="S59" s="621"/>
      <c r="T59" s="621"/>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2" t="s">
        <v>952</v>
      </c>
      <c r="B63" s="652"/>
      <c r="C63" s="652"/>
      <c r="D63" s="652"/>
      <c r="E63" s="652"/>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2" t="s">
        <v>953</v>
      </c>
      <c r="B65" s="652"/>
      <c r="C65" s="652"/>
      <c r="D65" s="652"/>
      <c r="E65" s="652"/>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2" t="s">
        <v>954</v>
      </c>
      <c r="B67" s="652"/>
      <c r="C67" s="652"/>
      <c r="D67" s="652"/>
      <c r="E67" s="652"/>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2" t="s">
        <v>952</v>
      </c>
      <c r="B71" s="652"/>
      <c r="C71" s="652"/>
      <c r="D71" s="652"/>
      <c r="E71" s="652"/>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2" t="s">
        <v>1007</v>
      </c>
      <c r="B73" s="652"/>
      <c r="C73" s="652"/>
      <c r="D73" s="652"/>
      <c r="E73" s="652"/>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2" t="s">
        <v>954</v>
      </c>
      <c r="B75" s="652"/>
      <c r="C75" s="652"/>
      <c r="D75" s="652"/>
      <c r="E75" s="652"/>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2" t="s">
        <v>1008</v>
      </c>
      <c r="B79" s="652"/>
      <c r="C79" s="652"/>
      <c r="D79" s="652"/>
      <c r="E79" s="652"/>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2" t="s">
        <v>1009</v>
      </c>
      <c r="B81" s="652"/>
      <c r="C81" s="652"/>
      <c r="D81" s="652"/>
      <c r="E81" s="652"/>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21" t="s">
        <v>947</v>
      </c>
      <c r="C83" s="621"/>
      <c r="D83" s="621"/>
      <c r="E83" s="621"/>
      <c r="F83" s="621"/>
      <c r="G83" s="621"/>
      <c r="H83" s="621"/>
      <c r="I83" s="621"/>
      <c r="J83" s="621"/>
      <c r="K83" s="621"/>
      <c r="L83" s="621"/>
      <c r="M83" s="621"/>
      <c r="N83" s="621"/>
      <c r="O83" s="621"/>
      <c r="P83" s="621"/>
      <c r="Q83" s="621"/>
      <c r="R83" s="621"/>
      <c r="S83" s="621"/>
      <c r="T83" s="621"/>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2" t="s">
        <v>955</v>
      </c>
      <c r="B87" s="652"/>
      <c r="C87" s="652"/>
      <c r="D87" s="652"/>
      <c r="E87" s="652"/>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2" t="s">
        <v>955</v>
      </c>
      <c r="B91" s="652"/>
      <c r="C91" s="652"/>
      <c r="D91" s="652"/>
      <c r="E91" s="652"/>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2" t="s">
        <v>1013</v>
      </c>
      <c r="B95" s="652"/>
      <c r="C95" s="652"/>
      <c r="D95" s="652"/>
      <c r="E95" s="652"/>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0" t="s">
        <v>968</v>
      </c>
      <c r="C98" s="600"/>
      <c r="D98" s="600"/>
      <c r="E98" s="600"/>
      <c r="F98" s="600"/>
      <c r="G98" s="600"/>
      <c r="H98" s="600"/>
      <c r="I98" s="600"/>
      <c r="J98" s="600"/>
      <c r="K98" s="600"/>
      <c r="L98" s="600"/>
      <c r="M98" s="600"/>
      <c r="N98" s="600"/>
      <c r="O98" s="600"/>
      <c r="P98" s="600"/>
      <c r="Q98" s="600"/>
      <c r="R98" s="600"/>
      <c r="S98" s="600"/>
      <c r="T98" s="600"/>
      <c r="AA98" s="341" t="s">
        <v>922</v>
      </c>
    </row>
    <row r="99" spans="1:27" x14ac:dyDescent="0.25">
      <c r="AA99" s="341" t="s">
        <v>922</v>
      </c>
    </row>
    <row r="100" spans="1:27" ht="75.75" customHeight="1" x14ac:dyDescent="0.25">
      <c r="A100" s="652" t="s">
        <v>957</v>
      </c>
      <c r="B100" s="652"/>
      <c r="C100" s="652"/>
      <c r="D100" s="652"/>
      <c r="E100" s="652"/>
      <c r="G100" s="344" t="s">
        <v>948</v>
      </c>
      <c r="H100" s="653" t="s">
        <v>959</v>
      </c>
      <c r="I100" s="653"/>
      <c r="J100" s="653"/>
      <c r="K100" s="653"/>
      <c r="L100" s="653"/>
      <c r="M100" s="653"/>
      <c r="N100" s="653"/>
      <c r="O100" s="653"/>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2" t="s">
        <v>958</v>
      </c>
      <c r="B102" s="652"/>
      <c r="C102" s="652"/>
      <c r="D102" s="652"/>
      <c r="E102" s="652"/>
      <c r="G102" s="344" t="s">
        <v>956</v>
      </c>
      <c r="H102" s="653" t="s">
        <v>969</v>
      </c>
      <c r="I102" s="654"/>
      <c r="J102" s="654"/>
      <c r="K102" s="654"/>
      <c r="L102" s="654"/>
      <c r="M102" s="654"/>
      <c r="N102" s="654"/>
      <c r="O102" s="654"/>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2" t="s">
        <v>961</v>
      </c>
      <c r="B104" s="652"/>
      <c r="C104" s="652"/>
      <c r="D104" s="652"/>
      <c r="E104" s="652"/>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2" t="s">
        <v>962</v>
      </c>
      <c r="B106" s="652"/>
      <c r="C106" s="652"/>
      <c r="D106" s="652"/>
      <c r="E106" s="652"/>
      <c r="G106" s="13" t="s">
        <v>329</v>
      </c>
      <c r="H106" s="341" t="s">
        <v>493</v>
      </c>
      <c r="P106" s="13" t="s">
        <v>329</v>
      </c>
      <c r="Q106" s="201">
        <f>Aleg</f>
        <v>0</v>
      </c>
      <c r="R106" s="341" t="s">
        <v>328</v>
      </c>
      <c r="AA106" s="341" t="s">
        <v>922</v>
      </c>
    </row>
    <row r="107" spans="1:27" x14ac:dyDescent="0.25">
      <c r="G107" s="13"/>
      <c r="AA107" s="341" t="s">
        <v>922</v>
      </c>
    </row>
    <row r="108" spans="1:27" ht="18" x14ac:dyDescent="0.25">
      <c r="A108" s="652" t="s">
        <v>963</v>
      </c>
      <c r="B108" s="652"/>
      <c r="C108" s="652"/>
      <c r="D108" s="652"/>
      <c r="E108" s="652"/>
      <c r="G108" s="13" t="s">
        <v>330</v>
      </c>
      <c r="H108" s="204" t="s">
        <v>1036</v>
      </c>
      <c r="P108" s="13" t="s">
        <v>330</v>
      </c>
      <c r="Q108" s="201">
        <f>Asp</f>
        <v>0</v>
      </c>
      <c r="R108" s="341" t="s">
        <v>328</v>
      </c>
      <c r="AA108" s="341" t="s">
        <v>922</v>
      </c>
    </row>
    <row r="109" spans="1:27" x14ac:dyDescent="0.25">
      <c r="G109" s="13"/>
      <c r="AA109" s="341" t="s">
        <v>922</v>
      </c>
    </row>
    <row r="110" spans="1:27" ht="18" x14ac:dyDescent="0.25">
      <c r="A110" s="652" t="s">
        <v>964</v>
      </c>
      <c r="B110" s="652"/>
      <c r="C110" s="652"/>
      <c r="D110" s="652"/>
      <c r="E110" s="652"/>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2" t="s">
        <v>966</v>
      </c>
      <c r="B112" s="652"/>
      <c r="C112" s="652"/>
      <c r="D112" s="652"/>
      <c r="E112" s="652"/>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0" t="s">
        <v>970</v>
      </c>
      <c r="C115" s="600"/>
      <c r="D115" s="600"/>
      <c r="E115" s="600"/>
      <c r="F115" s="600"/>
      <c r="G115" s="600"/>
      <c r="H115" s="600"/>
      <c r="I115" s="600"/>
      <c r="J115" s="600"/>
      <c r="K115" s="600"/>
      <c r="L115" s="600"/>
      <c r="M115" s="600"/>
      <c r="N115" s="600"/>
      <c r="O115" s="600"/>
      <c r="P115" s="600"/>
      <c r="Q115" s="600"/>
      <c r="R115" s="600"/>
      <c r="S115" s="600"/>
      <c r="T115" s="600"/>
      <c r="AA115" s="341" t="s">
        <v>922</v>
      </c>
    </row>
    <row r="116" spans="1:27" x14ac:dyDescent="0.25">
      <c r="AA116" s="341" t="s">
        <v>922</v>
      </c>
    </row>
    <row r="117" spans="1:27" x14ac:dyDescent="0.25">
      <c r="A117" s="652" t="s">
        <v>983</v>
      </c>
      <c r="B117" s="652"/>
      <c r="C117" s="652"/>
      <c r="D117" s="652"/>
      <c r="E117" s="652"/>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2" t="s">
        <v>984</v>
      </c>
      <c r="B119" s="652"/>
      <c r="C119" s="652"/>
      <c r="D119" s="652"/>
      <c r="E119" s="652"/>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2" t="s">
        <v>985</v>
      </c>
      <c r="B121" s="652"/>
      <c r="C121" s="652"/>
      <c r="D121" s="652"/>
      <c r="E121" s="652"/>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2" t="s">
        <v>977</v>
      </c>
      <c r="B123" s="652"/>
      <c r="C123" s="652"/>
      <c r="D123" s="652"/>
      <c r="E123" s="652"/>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2" t="s">
        <v>980</v>
      </c>
      <c r="B125" s="652"/>
      <c r="C125" s="652"/>
      <c r="D125" s="652"/>
      <c r="E125" s="652"/>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2" t="s">
        <v>978</v>
      </c>
      <c r="B127" s="652"/>
      <c r="C127" s="652"/>
      <c r="D127" s="652"/>
      <c r="E127" s="652"/>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2" t="s">
        <v>981</v>
      </c>
      <c r="B129" s="652"/>
      <c r="C129" s="652"/>
      <c r="D129" s="652"/>
      <c r="E129" s="652"/>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2" t="s">
        <v>979</v>
      </c>
      <c r="B131" s="652"/>
      <c r="C131" s="652"/>
      <c r="D131" s="652"/>
      <c r="E131" s="652"/>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2" t="s">
        <v>982</v>
      </c>
      <c r="B133" s="652"/>
      <c r="C133" s="652"/>
      <c r="D133" s="652"/>
      <c r="E133" s="652"/>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0" t="s">
        <v>1042</v>
      </c>
      <c r="C136" s="600"/>
      <c r="D136" s="600"/>
      <c r="E136" s="600"/>
      <c r="F136" s="600"/>
      <c r="G136" s="600"/>
      <c r="H136" s="600"/>
      <c r="I136" s="600"/>
      <c r="J136" s="600"/>
      <c r="K136" s="600"/>
      <c r="L136" s="600"/>
      <c r="M136" s="600"/>
      <c r="N136" s="600"/>
      <c r="O136" s="600"/>
      <c r="P136" s="600"/>
      <c r="Q136" s="600"/>
      <c r="R136" s="600"/>
      <c r="S136" s="600"/>
      <c r="T136" s="600"/>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9" t="s">
        <v>22</v>
      </c>
      <c r="C141" s="499"/>
      <c r="D141" s="499"/>
      <c r="E141" s="499"/>
      <c r="F141" s="499"/>
      <c r="G141" s="499"/>
      <c r="AA141" s="341" t="s">
        <v>1053</v>
      </c>
    </row>
    <row r="142" spans="1:27" hidden="1" x14ac:dyDescent="0.25">
      <c r="B142" s="655" t="s">
        <v>1043</v>
      </c>
      <c r="C142" s="655"/>
      <c r="D142" s="656" t="str">
        <f>IF(Summary!E5="","",Summary!E5)</f>
        <v/>
      </c>
      <c r="E142" s="656"/>
      <c r="F142" s="656"/>
      <c r="G142" s="656"/>
      <c r="AA142" s="341" t="s">
        <v>1053</v>
      </c>
    </row>
    <row r="143" spans="1:27" hidden="1" x14ac:dyDescent="0.25">
      <c r="B143" s="655" t="s">
        <v>1044</v>
      </c>
      <c r="C143" s="655"/>
      <c r="D143" s="656" t="str">
        <f>IF(Summary!E6="","",Summary!E6)</f>
        <v/>
      </c>
      <c r="E143" s="656"/>
      <c r="F143" s="656"/>
      <c r="G143" s="656"/>
      <c r="H143" s="346"/>
      <c r="AA143" s="341" t="s">
        <v>1053</v>
      </c>
    </row>
    <row r="144" spans="1:27" hidden="1" x14ac:dyDescent="0.25">
      <c r="B144" s="655" t="s">
        <v>168</v>
      </c>
      <c r="C144" s="655"/>
      <c r="D144" s="656" t="str">
        <f>IF(Summary!E7="","",Summary!E7)</f>
        <v/>
      </c>
      <c r="E144" s="656"/>
      <c r="F144" s="656"/>
      <c r="G144" s="656"/>
      <c r="AA144" s="341" t="s">
        <v>1053</v>
      </c>
    </row>
    <row r="145" spans="2:27" hidden="1" x14ac:dyDescent="0.25">
      <c r="B145" s="655" t="s">
        <v>127</v>
      </c>
      <c r="C145" s="655"/>
      <c r="D145" s="656" t="str">
        <f>IF(Summary!E8="","",Summary!E8)</f>
        <v/>
      </c>
      <c r="E145" s="656"/>
      <c r="F145" s="656"/>
      <c r="G145" s="656"/>
      <c r="AA145" s="341" t="s">
        <v>1053</v>
      </c>
    </row>
    <row r="146" spans="2:27" hidden="1" x14ac:dyDescent="0.25">
      <c r="B146" s="364"/>
      <c r="C146" s="364"/>
      <c r="D146" s="364"/>
      <c r="E146" s="364"/>
      <c r="F146" s="364"/>
      <c r="G146" s="364"/>
      <c r="AA146" s="341" t="s">
        <v>1053</v>
      </c>
    </row>
    <row r="147" spans="2:27" hidden="1" x14ac:dyDescent="0.25">
      <c r="B147" s="499" t="s">
        <v>1045</v>
      </c>
      <c r="C147" s="499"/>
      <c r="D147" s="499"/>
      <c r="E147" s="499"/>
      <c r="F147" s="499"/>
      <c r="G147" s="499"/>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9" t="s">
        <v>1046</v>
      </c>
      <c r="C148" s="659"/>
      <c r="D148" s="659"/>
      <c r="E148" s="659"/>
      <c r="F148" s="660" t="e">
        <f>Check_buckling</f>
        <v>#VALUE!</v>
      </c>
      <c r="G148" s="660"/>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5" t="s">
        <v>938</v>
      </c>
      <c r="C149" s="655"/>
      <c r="D149" s="655"/>
      <c r="E149" s="655"/>
      <c r="F149" s="660" t="str">
        <f>Check_TIA</f>
        <v>O.K.</v>
      </c>
      <c r="G149" s="660"/>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7" t="e">
        <f>MAX(L148:L150)</f>
        <v>#DIV/0!</v>
      </c>
      <c r="M153" s="658"/>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11.0.1</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L153:M153"/>
    <mergeCell ref="B147:G147"/>
    <mergeCell ref="B148:E148"/>
    <mergeCell ref="B149:E149"/>
    <mergeCell ref="F148:G148"/>
    <mergeCell ref="F149:G149"/>
    <mergeCell ref="B145:C145"/>
    <mergeCell ref="B143:C143"/>
    <mergeCell ref="B144:C144"/>
    <mergeCell ref="D142:G142"/>
    <mergeCell ref="D143:G143"/>
    <mergeCell ref="D144:G144"/>
    <mergeCell ref="D145:G145"/>
    <mergeCell ref="B136:T136"/>
    <mergeCell ref="B141:G141"/>
    <mergeCell ref="B142:C142"/>
    <mergeCell ref="A133:E133"/>
    <mergeCell ref="A117:E117"/>
    <mergeCell ref="A119:E119"/>
    <mergeCell ref="A121:E121"/>
    <mergeCell ref="A127:E127"/>
    <mergeCell ref="A131:E131"/>
    <mergeCell ref="A125:E125"/>
    <mergeCell ref="A129:E129"/>
    <mergeCell ref="A47:E47"/>
    <mergeCell ref="A49:E49"/>
    <mergeCell ref="A51:E51"/>
    <mergeCell ref="A71:E71"/>
    <mergeCell ref="A73:E73"/>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H100:O100"/>
    <mergeCell ref="H102:O102"/>
    <mergeCell ref="A100:E100"/>
    <mergeCell ref="A102:E102"/>
    <mergeCell ref="A104:E104"/>
    <mergeCell ref="B115:T115"/>
    <mergeCell ref="A106:E106"/>
    <mergeCell ref="A108:E108"/>
    <mergeCell ref="A110:E110"/>
    <mergeCell ref="A112:E112"/>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1" t="s">
        <v>90</v>
      </c>
      <c r="C2" s="661"/>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1" t="s">
        <v>92</v>
      </c>
      <c r="B3" s="662" t="s">
        <v>91</v>
      </c>
      <c r="C3" s="662"/>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1"/>
      <c r="B4" s="662" t="s">
        <v>92</v>
      </c>
      <c r="C4" s="662"/>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1"/>
      <c r="B5" s="662" t="s">
        <v>93</v>
      </c>
      <c r="C5" s="662"/>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1" t="s">
        <v>293</v>
      </c>
      <c r="B6" s="663" t="s">
        <v>91</v>
      </c>
      <c r="C6" s="664"/>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1"/>
      <c r="B7" s="663" t="s">
        <v>293</v>
      </c>
      <c r="C7" s="664"/>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1"/>
      <c r="B8" s="663" t="s">
        <v>93</v>
      </c>
      <c r="C8" s="664"/>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2" t="s">
        <v>101</v>
      </c>
      <c r="C48" s="502"/>
      <c r="D48" s="67" t="s">
        <v>2</v>
      </c>
      <c r="E48" s="67" t="s">
        <v>104</v>
      </c>
      <c r="F48" s="67" t="s">
        <v>105</v>
      </c>
      <c r="G48" s="67" t="s">
        <v>106</v>
      </c>
      <c r="I48" s="74"/>
      <c r="J48" s="117"/>
    </row>
    <row r="49" spans="2:24" x14ac:dyDescent="0.25">
      <c r="B49" s="502" t="s">
        <v>102</v>
      </c>
      <c r="C49" s="502"/>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2" t="s">
        <v>103</v>
      </c>
      <c r="C50" s="502"/>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47553E05-005A-459E-BBCC-799C7F4EBE26}">
      <selection activeCell="T23" sqref="T23"/>
      <pageMargins left="0.7" right="0.7" top="0.75" bottom="0.75" header="0.3" footer="0.3"/>
      <pageSetup orientation="portrait" horizontalDpi="1200" verticalDpi="1200" r:id="rId1"/>
    </customSheetView>
    <customSheetView guid="{9A54679E-64D7-44E9-AABE-4253818C5C4B}" topLeftCell="A7">
      <selection activeCell="N19" sqref="N19"/>
      <pageMargins left="0.7" right="0.7" top="0.75" bottom="0.75" header="0.3" footer="0.3"/>
      <pageSetup orientation="portrait" horizontalDpi="1200" verticalDpi="1200" r:id="rId2"/>
    </customSheetView>
  </customSheetViews>
  <mergeCells count="12">
    <mergeCell ref="A3:A5"/>
    <mergeCell ref="A6:A8"/>
    <mergeCell ref="B6:C6"/>
    <mergeCell ref="B7:C7"/>
    <mergeCell ref="B8:C8"/>
    <mergeCell ref="B50:C50"/>
    <mergeCell ref="B2:C2"/>
    <mergeCell ref="B3:C3"/>
    <mergeCell ref="B4:C4"/>
    <mergeCell ref="B5:C5"/>
    <mergeCell ref="B48:C48"/>
    <mergeCell ref="B49:C49"/>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1" t="s">
        <v>90</v>
      </c>
      <c r="C2" s="661"/>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1" t="s">
        <v>92</v>
      </c>
      <c r="B3" s="663" t="s">
        <v>91</v>
      </c>
      <c r="C3" s="664"/>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1"/>
      <c r="B4" s="662" t="s">
        <v>92</v>
      </c>
      <c r="C4" s="662"/>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1"/>
      <c r="B5" s="662" t="s">
        <v>93</v>
      </c>
      <c r="C5" s="662"/>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1" t="s">
        <v>293</v>
      </c>
      <c r="B6" s="663" t="s">
        <v>91</v>
      </c>
      <c r="C6" s="664"/>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1"/>
      <c r="B7" s="663" t="s">
        <v>293</v>
      </c>
      <c r="C7" s="664"/>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1"/>
      <c r="B8" s="663" t="s">
        <v>93</v>
      </c>
      <c r="C8" s="664"/>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2" t="s">
        <v>101</v>
      </c>
      <c r="C51" s="502"/>
      <c r="D51" s="7" t="s">
        <v>2</v>
      </c>
      <c r="E51" s="7" t="s">
        <v>104</v>
      </c>
      <c r="F51" s="7" t="s">
        <v>105</v>
      </c>
      <c r="G51" s="7" t="s">
        <v>106</v>
      </c>
    </row>
    <row r="52" spans="2:7" x14ac:dyDescent="0.25">
      <c r="B52" s="502" t="s">
        <v>102</v>
      </c>
      <c r="C52" s="502"/>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2" t="s">
        <v>103</v>
      </c>
      <c r="C53" s="502"/>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47553E05-005A-459E-BBCC-799C7F4EBE26}">
      <selection activeCell="O4" sqref="O4"/>
      <pageMargins left="0.7" right="0.7" top="0.75" bottom="0.75" header="0.3" footer="0.3"/>
      <pageSetup orientation="portrait" horizontalDpi="1200" verticalDpi="1200" r:id="rId1"/>
    </customSheetView>
    <customSheetView guid="{9A54679E-64D7-44E9-AABE-4253818C5C4B}">
      <selection activeCell="O7" sqref="O7"/>
      <pageMargins left="0.7" right="0.7" top="0.75" bottom="0.75" header="0.3" footer="0.3"/>
      <pageSetup orientation="portrait" horizontalDpi="1200" verticalDpi="1200" r:id="rId2"/>
    </customSheetView>
  </customSheetViews>
  <mergeCells count="12">
    <mergeCell ref="A3:A5"/>
    <mergeCell ref="A6:A8"/>
    <mergeCell ref="B2:C2"/>
    <mergeCell ref="B5:C5"/>
    <mergeCell ref="B51:C51"/>
    <mergeCell ref="B52:C52"/>
    <mergeCell ref="B53:C53"/>
    <mergeCell ref="B4:C4"/>
    <mergeCell ref="B3:C3"/>
    <mergeCell ref="B6:C6"/>
    <mergeCell ref="B7:C7"/>
    <mergeCell ref="B8:C8"/>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6" t="s">
        <v>90</v>
      </c>
      <c r="C2" s="666"/>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1" t="s">
        <v>92</v>
      </c>
      <c r="B3" s="660" t="s">
        <v>91</v>
      </c>
      <c r="C3" s="660"/>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1"/>
      <c r="B4" s="660" t="s">
        <v>92</v>
      </c>
      <c r="C4" s="660"/>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1"/>
      <c r="B5" s="660" t="s">
        <v>93</v>
      </c>
      <c r="C5" s="660"/>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1" t="s">
        <v>293</v>
      </c>
      <c r="B6" s="663" t="s">
        <v>91</v>
      </c>
      <c r="C6" s="664"/>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1"/>
      <c r="B7" s="663" t="s">
        <v>293</v>
      </c>
      <c r="C7" s="664"/>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1"/>
      <c r="B8" s="663" t="s">
        <v>93</v>
      </c>
      <c r="C8" s="664"/>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5" t="s">
        <v>101</v>
      </c>
      <c r="C49" s="665"/>
      <c r="D49" s="33" t="s">
        <v>2</v>
      </c>
      <c r="E49" s="33" t="s">
        <v>104</v>
      </c>
      <c r="F49" s="36" t="s">
        <v>135</v>
      </c>
      <c r="G49" s="48" t="s">
        <v>136</v>
      </c>
      <c r="H49" s="36" t="s">
        <v>137</v>
      </c>
      <c r="I49" s="33" t="s">
        <v>106</v>
      </c>
    </row>
    <row r="50" spans="2:9" x14ac:dyDescent="0.2">
      <c r="B50" s="665" t="s">
        <v>102</v>
      </c>
      <c r="C50" s="665"/>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5" t="s">
        <v>103</v>
      </c>
      <c r="C51" s="665"/>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47553E05-005A-459E-BBCC-799C7F4EBE26}">
      <selection activeCell="P17" sqref="P17"/>
      <pageMargins left="0.7" right="0.7" top="0.75" bottom="0.75" header="0.3" footer="0.3"/>
      <pageSetup orientation="portrait" horizontalDpi="1200" verticalDpi="1200" r:id="rId1"/>
    </customSheetView>
    <customSheetView guid="{9A54679E-64D7-44E9-AABE-4253818C5C4B}">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7" t="s">
        <v>524</v>
      </c>
      <c r="E1" s="667" t="s">
        <v>291</v>
      </c>
      <c r="F1" s="667" t="s">
        <v>547</v>
      </c>
      <c r="G1" s="667" t="s">
        <v>557</v>
      </c>
      <c r="I1" s="667" t="s">
        <v>333</v>
      </c>
      <c r="J1" s="667" t="s">
        <v>548</v>
      </c>
      <c r="K1" s="667" t="s">
        <v>545</v>
      </c>
      <c r="L1" s="667" t="s">
        <v>546</v>
      </c>
    </row>
    <row r="2" spans="1:21" ht="15" customHeight="1" x14ac:dyDescent="0.25">
      <c r="B2" t="s">
        <v>112</v>
      </c>
      <c r="D2" s="667"/>
      <c r="E2" s="667"/>
      <c r="F2" s="667" t="s">
        <v>525</v>
      </c>
      <c r="G2" s="667"/>
      <c r="I2" s="667"/>
      <c r="J2" s="667"/>
      <c r="K2" s="667"/>
      <c r="L2" s="667"/>
      <c r="Q2" s="309" t="s">
        <v>831</v>
      </c>
      <c r="R2" s="304"/>
      <c r="S2" s="309" t="s">
        <v>832</v>
      </c>
      <c r="T2" s="304"/>
      <c r="U2" s="304"/>
    </row>
    <row r="3" spans="1:21" x14ac:dyDescent="0.25">
      <c r="D3" s="667"/>
      <c r="E3" s="667"/>
      <c r="F3" s="667" t="s">
        <v>526</v>
      </c>
      <c r="G3" s="667"/>
      <c r="I3" s="667"/>
      <c r="J3" s="667"/>
      <c r="K3" s="667"/>
      <c r="L3" s="667"/>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47553E05-005A-459E-BBCC-799C7F4EBE26}">
      <selection activeCell="C7" sqref="C7"/>
      <pageMargins left="0.7" right="0.7" top="0.75" bottom="0.75" header="0.3" footer="0.3"/>
      <pageSetup paperSize="3" scale="120" fitToWidth="0" orientation="portrait" r:id="rId1"/>
    </customSheetView>
    <customSheetView guid="{9A54679E-64D7-44E9-AABE-4253818C5C4B}">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47553E05-005A-459E-BBCC-799C7F4EBE26}">
      <selection activeCell="B34" sqref="B34"/>
      <pageMargins left="0.7" right="0.7" top="0.75" bottom="0.75" header="0.3" footer="0.3"/>
      <pageSetup orientation="portrait" horizontalDpi="90" verticalDpi="90" r:id="rId1"/>
    </customSheetView>
    <customSheetView guid="{9A54679E-64D7-44E9-AABE-4253818C5C4B}">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174"/>
  <sheetViews>
    <sheetView topLeftCell="A43" zoomScale="115" zoomScaleNormal="115" workbookViewId="0">
      <selection activeCell="B48" sqref="B48"/>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68" t="s">
        <v>152</v>
      </c>
      <c r="B18" s="668"/>
      <c r="C18" s="668"/>
      <c r="D18" s="668"/>
      <c r="E18" s="668"/>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60" x14ac:dyDescent="0.25">
      <c r="A44" s="19" t="s">
        <v>1574</v>
      </c>
      <c r="B44" s="492" t="s">
        <v>1575</v>
      </c>
      <c r="C44" s="64">
        <v>45205</v>
      </c>
      <c r="D44" s="19" t="s">
        <v>1573</v>
      </c>
    </row>
    <row r="45" spans="1:4" ht="30" x14ac:dyDescent="0.25">
      <c r="A45" s="19" t="s">
        <v>1576</v>
      </c>
      <c r="B45" s="494" t="s">
        <v>1579</v>
      </c>
      <c r="C45" s="64">
        <v>45216</v>
      </c>
      <c r="D45" s="19" t="s">
        <v>1577</v>
      </c>
    </row>
    <row r="46" spans="1:4" x14ac:dyDescent="0.25">
      <c r="B46" s="493"/>
      <c r="C46" s="64"/>
    </row>
    <row r="47" spans="1:4" x14ac:dyDescent="0.25">
      <c r="C47" s="64"/>
    </row>
    <row r="48" spans="1:4" x14ac:dyDescent="0.25">
      <c r="C48" s="64"/>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47553E05-005A-459E-BBCC-799C7F4EBE26}" scale="85">
      <selection activeCell="F29" sqref="F29"/>
      <pageMargins left="0.7" right="0.7" top="0.75" bottom="0.75" header="0.3" footer="0.3"/>
      <pageSetup orientation="portrait" r:id="rId1"/>
    </customSheetView>
    <customSheetView guid="{9A54679E-64D7-44E9-AABE-4253818C5C4B}"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11.0.1</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Y201"/>
  <sheetViews>
    <sheetView workbookViewId="0">
      <selection activeCell="AR32" sqref="AR3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 min="51" max="51" width="10.28515625" bestFit="1" customWidth="1"/>
  </cols>
  <sheetData>
    <row r="1" spans="1:51"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c r="AY1" s="487" t="s">
        <v>1578</v>
      </c>
    </row>
    <row r="2" spans="1:51"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c r="AY2" s="399" t="str">
        <f>IFERROR(IF(Database!M4="","",Database!M4),"")</f>
        <v/>
      </c>
    </row>
    <row r="3" spans="1:51"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c r="AY3" s="399" t="str">
        <f>IFERROR(IF(Database!M5="","",Database!M5),"")</f>
        <v/>
      </c>
    </row>
    <row r="4" spans="1:51"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c r="AY4" s="399" t="str">
        <f>IFERROR(IF(Database!M6="","",Database!M6),"")</f>
        <v/>
      </c>
    </row>
    <row r="5" spans="1:51"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c r="AY5" s="399" t="str">
        <f>IFERROR(IF(Database!M7="","",Database!M7),"")</f>
        <v/>
      </c>
    </row>
    <row r="6" spans="1:51"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c r="AY6" s="399" t="str">
        <f>IFERROR(IF(Database!M8="","",Database!M8),"")</f>
        <v/>
      </c>
    </row>
    <row r="7" spans="1:51"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c r="AY7" s="399" t="str">
        <f>IFERROR(IF(Database!M9="","",Database!M9),"")</f>
        <v/>
      </c>
    </row>
    <row r="8" spans="1:51"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c r="AY8" s="399" t="str">
        <f>IFERROR(IF(Database!M10="","",Database!M10),"")</f>
        <v/>
      </c>
    </row>
    <row r="9" spans="1:51"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c r="AY9" s="399" t="str">
        <f>IFERROR(IF(Database!M11="","",Database!M11),"")</f>
        <v/>
      </c>
    </row>
    <row r="10" spans="1:51"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c r="AY10" s="399" t="str">
        <f>IFERROR(IF(Database!M12="","",Database!M12),"")</f>
        <v/>
      </c>
    </row>
    <row r="11" spans="1:51"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c r="AY11" s="399" t="str">
        <f>IFERROR(IF(Database!M13="","",Database!M13),"")</f>
        <v/>
      </c>
    </row>
    <row r="12" spans="1:51"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c r="AY12" s="399" t="str">
        <f>IFERROR(IF(Database!M14="","",Database!M14),"")</f>
        <v/>
      </c>
    </row>
    <row r="13" spans="1:51"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c r="AY13" s="399" t="str">
        <f>IFERROR(IF(Database!M15="","",Database!M15),"")</f>
        <v/>
      </c>
    </row>
    <row r="14" spans="1:51"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c r="AY14" s="399" t="str">
        <f>IFERROR(IF(Database!M16="","",Database!M16),"")</f>
        <v/>
      </c>
    </row>
    <row r="15" spans="1:51"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c r="AY15" s="399" t="str">
        <f>IFERROR(IF(Database!M17="","",Database!M17),"")</f>
        <v/>
      </c>
    </row>
    <row r="16" spans="1:51"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c r="AY16" s="399" t="str">
        <f>IFERROR(IF(Database!M18="","",Database!M18),"")</f>
        <v/>
      </c>
    </row>
    <row r="17" spans="1:51"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c r="AY17" s="399" t="str">
        <f>IFERROR(IF(Database!M19="","",Database!M19),"")</f>
        <v/>
      </c>
    </row>
    <row r="18" spans="1:51"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c r="AY18" s="399" t="str">
        <f>IFERROR(IF(Database!M20="","",Database!M20),"")</f>
        <v/>
      </c>
    </row>
    <row r="19" spans="1:51"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c r="AY19" s="399" t="str">
        <f>IFERROR(IF(Database!M21="","",Database!M21),"")</f>
        <v/>
      </c>
    </row>
    <row r="20" spans="1:51"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c r="AY20" s="399" t="str">
        <f>IFERROR(IF(Database!M22="","",Database!M22),"")</f>
        <v/>
      </c>
    </row>
    <row r="21" spans="1:51"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c r="AY21" s="399" t="str">
        <f>IFERROR(IF(Database!M23="","",Database!M23),"")</f>
        <v/>
      </c>
    </row>
    <row r="22" spans="1:51"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c r="AY22" s="399" t="str">
        <f>IFERROR(IF(Database!M24="","",Database!M24),"")</f>
        <v/>
      </c>
    </row>
    <row r="23" spans="1:51"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c r="AY23" s="399" t="str">
        <f>IFERROR(IF(Database!M25="","",Database!M25),"")</f>
        <v/>
      </c>
    </row>
    <row r="24" spans="1:51"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c r="AY24" s="399" t="str">
        <f>IFERROR(IF(Database!M26="","",Database!M26),"")</f>
        <v/>
      </c>
    </row>
    <row r="25" spans="1:51"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c r="AY25" s="399" t="str">
        <f>IFERROR(IF(Database!M27="","",Database!M27),"")</f>
        <v/>
      </c>
    </row>
    <row r="26" spans="1:51"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c r="AY26" s="399" t="str">
        <f>IFERROR(IF(Database!M28="","",Database!M28),"")</f>
        <v/>
      </c>
    </row>
    <row r="27" spans="1:51"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c r="AY27" s="399" t="str">
        <f>IFERROR(IF(Database!M29="","",Database!M29),"")</f>
        <v/>
      </c>
    </row>
    <row r="28" spans="1:51"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c r="AY28" s="399" t="str">
        <f>IFERROR(IF(Database!M30="","",Database!M30),"")</f>
        <v/>
      </c>
    </row>
    <row r="29" spans="1:51"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c r="AY29" s="399" t="str">
        <f>IFERROR(IF(Database!M31="","",Database!M31),"")</f>
        <v/>
      </c>
    </row>
    <row r="30" spans="1:51"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c r="AY30" s="399" t="str">
        <f>IFERROR(IF(Database!M32="","",Database!M32),"")</f>
        <v/>
      </c>
    </row>
    <row r="31" spans="1:51"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c r="AY31" s="399" t="str">
        <f>IFERROR(IF(Database!M33="","",Database!M33),"")</f>
        <v/>
      </c>
    </row>
    <row r="32" spans="1:51"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c r="AY32" s="399" t="str">
        <f>IFERROR(IF(Database!M34="","",Database!M34),"")</f>
        <v/>
      </c>
    </row>
    <row r="33" spans="1:51"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c r="AY33" s="399" t="str">
        <f>IFERROR(IF(Database!M35="","",Database!M35),"")</f>
        <v/>
      </c>
    </row>
    <row r="34" spans="1:51"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c r="AY34" s="399" t="str">
        <f>IFERROR(IF(Database!M36="","",Database!M36),"")</f>
        <v/>
      </c>
    </row>
    <row r="35" spans="1:51"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c r="AY35" s="399" t="str">
        <f>IFERROR(IF(Database!M37="","",Database!M37),"")</f>
        <v/>
      </c>
    </row>
    <row r="36" spans="1:51"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c r="AY36" s="399" t="str">
        <f>IFERROR(IF(Database!M38="","",Database!M38),"")</f>
        <v/>
      </c>
    </row>
    <row r="37" spans="1:51"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c r="AY37" s="399" t="str">
        <f>IFERROR(IF(Database!M39="","",Database!M39),"")</f>
        <v/>
      </c>
    </row>
    <row r="38" spans="1:51"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c r="AY38" s="399" t="str">
        <f>IFERROR(IF(Database!M40="","",Database!M40),"")</f>
        <v/>
      </c>
    </row>
    <row r="39" spans="1:51"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c r="AY39" s="399" t="str">
        <f>IFERROR(IF(Database!M41="","",Database!M41),"")</f>
        <v/>
      </c>
    </row>
    <row r="40" spans="1:51"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c r="AY40" s="399" t="str">
        <f>IFERROR(IF(Database!M42="","",Database!M42),"")</f>
        <v/>
      </c>
    </row>
    <row r="41" spans="1:51"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c r="AY41" s="399" t="str">
        <f>IFERROR(IF(Database!M43="","",Database!M43),"")</f>
        <v/>
      </c>
    </row>
    <row r="42" spans="1:51"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c r="AY42" s="399" t="str">
        <f>IFERROR(IF(Database!M44="","",Database!M44),"")</f>
        <v/>
      </c>
    </row>
    <row r="43" spans="1:51"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c r="AY43" s="399" t="str">
        <f>IFERROR(IF(Database!M45="","",Database!M45),"")</f>
        <v/>
      </c>
    </row>
    <row r="44" spans="1:51"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c r="AY44" s="399" t="str">
        <f>IFERROR(IF(Database!M46="","",Database!M46),"")</f>
        <v/>
      </c>
    </row>
    <row r="45" spans="1:51"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c r="AY45" s="399" t="str">
        <f>IFERROR(IF(Database!M47="","",Database!M47),"")</f>
        <v/>
      </c>
    </row>
    <row r="46" spans="1:51"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c r="AY46" s="399" t="str">
        <f>IFERROR(IF(Database!M48="","",Database!M48),"")</f>
        <v/>
      </c>
    </row>
    <row r="47" spans="1:51"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c r="AY47" s="399" t="str">
        <f>IFERROR(IF(Database!M49="","",Database!M49),"")</f>
        <v/>
      </c>
    </row>
    <row r="48" spans="1:51"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c r="AY48" s="399" t="str">
        <f>IFERROR(IF(Database!M50="","",Database!M50),"")</f>
        <v/>
      </c>
    </row>
    <row r="49" spans="1:51"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c r="AY49" s="399" t="str">
        <f>IFERROR(IF(Database!M51="","",Database!M51),"")</f>
        <v/>
      </c>
    </row>
    <row r="50" spans="1:51"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c r="AY50" s="399" t="str">
        <f>IFERROR(IF(Database!M52="","",Database!M52),"")</f>
        <v/>
      </c>
    </row>
    <row r="51" spans="1:51"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c r="AY51" s="399" t="str">
        <f>IFERROR(IF(Database!M53="","",Database!M53),"")</f>
        <v/>
      </c>
    </row>
    <row r="52" spans="1:51"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c r="AY52" s="399" t="str">
        <f>IFERROR(IF(Database!M54="","",Database!M54),"")</f>
        <v/>
      </c>
    </row>
    <row r="53" spans="1:51"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c r="AY53" s="399" t="str">
        <f>IFERROR(IF(Database!M55="","",Database!M55),"")</f>
        <v/>
      </c>
    </row>
    <row r="54" spans="1:51"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c r="AY54" s="399" t="str">
        <f>IFERROR(IF(Database!M56="","",Database!M56),"")</f>
        <v/>
      </c>
    </row>
    <row r="55" spans="1:51"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c r="AY55" s="399" t="str">
        <f>IFERROR(IF(Database!M57="","",Database!M57),"")</f>
        <v/>
      </c>
    </row>
    <row r="56" spans="1:51"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c r="AY56" s="399" t="str">
        <f>IFERROR(IF(Database!M58="","",Database!M58),"")</f>
        <v/>
      </c>
    </row>
    <row r="57" spans="1:51"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c r="AY57" s="399" t="str">
        <f>IFERROR(IF(Database!M59="","",Database!M59),"")</f>
        <v/>
      </c>
    </row>
    <row r="58" spans="1:51"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c r="AY58" s="399" t="str">
        <f>IFERROR(IF(Database!M60="","",Database!M60),"")</f>
        <v/>
      </c>
    </row>
    <row r="59" spans="1:51"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c r="AY59" s="399" t="str">
        <f>IFERROR(IF(Database!M61="","",Database!M61),"")</f>
        <v/>
      </c>
    </row>
    <row r="60" spans="1:51"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c r="AY60" s="399" t="str">
        <f>IFERROR(IF(Database!M62="","",Database!M62),"")</f>
        <v/>
      </c>
    </row>
    <row r="61" spans="1:51"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c r="AY61" s="399" t="str">
        <f>IFERROR(IF(Database!M63="","",Database!M63),"")</f>
        <v/>
      </c>
    </row>
    <row r="62" spans="1:51"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c r="AY62" s="399" t="str">
        <f>IFERROR(IF(Database!M64="","",Database!M64),"")</f>
        <v/>
      </c>
    </row>
    <row r="63" spans="1:51"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c r="AY63" s="399" t="str">
        <f>IFERROR(IF(Database!M65="","",Database!M65),"")</f>
        <v/>
      </c>
    </row>
    <row r="64" spans="1:51"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c r="AY64" s="399" t="str">
        <f>IFERROR(IF(Database!M66="","",Database!M66),"")</f>
        <v/>
      </c>
    </row>
    <row r="65" spans="1:51"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c r="AY65" s="399" t="str">
        <f>IFERROR(IF(Database!M67="","",Database!M67),"")</f>
        <v/>
      </c>
    </row>
    <row r="66" spans="1:51"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c r="AY66" s="399" t="str">
        <f>IFERROR(IF(Database!M68="","",Database!M68),"")</f>
        <v/>
      </c>
    </row>
    <row r="67" spans="1:51"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c r="AY67" s="399" t="str">
        <f>IFERROR(IF(Database!M69="","",Database!M69),"")</f>
        <v/>
      </c>
    </row>
    <row r="68" spans="1:51"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c r="AY68" s="399" t="str">
        <f>IFERROR(IF(Database!M70="","",Database!M70),"")</f>
        <v/>
      </c>
    </row>
    <row r="69" spans="1:51"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c r="AY69" s="399" t="str">
        <f>IFERROR(IF(Database!M71="","",Database!M71),"")</f>
        <v/>
      </c>
    </row>
    <row r="70" spans="1:51"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c r="AY70" s="399" t="str">
        <f>IFERROR(IF(Database!M72="","",Database!M72),"")</f>
        <v/>
      </c>
    </row>
    <row r="71" spans="1:51"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c r="AY71" s="399" t="str">
        <f>IFERROR(IF(Database!M73="","",Database!M73),"")</f>
        <v/>
      </c>
    </row>
    <row r="72" spans="1:51"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c r="AY72" s="399" t="str">
        <f>IFERROR(IF(Database!M74="","",Database!M74),"")</f>
        <v/>
      </c>
    </row>
    <row r="73" spans="1:51"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c r="AY73" s="399" t="str">
        <f>IFERROR(IF(Database!M75="","",Database!M75),"")</f>
        <v/>
      </c>
    </row>
    <row r="74" spans="1:51"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c r="AY74" s="399" t="str">
        <f>IFERROR(IF(Database!M76="","",Database!M76),"")</f>
        <v/>
      </c>
    </row>
    <row r="75" spans="1:51"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c r="AY75" s="399" t="str">
        <f>IFERROR(IF(Database!M77="","",Database!M77),"")</f>
        <v/>
      </c>
    </row>
    <row r="76" spans="1:51"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c r="AY76" s="399" t="str">
        <f>IFERROR(IF(Database!M78="","",Database!M78),"")</f>
        <v/>
      </c>
    </row>
    <row r="77" spans="1:51"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c r="AY77" s="399" t="str">
        <f>IFERROR(IF(Database!M79="","",Database!M79),"")</f>
        <v/>
      </c>
    </row>
    <row r="78" spans="1:51"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c r="AY78" s="399" t="str">
        <f>IFERROR(IF(Database!M80="","",Database!M80),"")</f>
        <v/>
      </c>
    </row>
    <row r="79" spans="1:51"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c r="AY79" s="399" t="str">
        <f>IFERROR(IF(Database!M81="","",Database!M81),"")</f>
        <v/>
      </c>
    </row>
    <row r="80" spans="1:51"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c r="AY80" s="399" t="str">
        <f>IFERROR(IF(Database!M82="","",Database!M82),"")</f>
        <v/>
      </c>
    </row>
    <row r="81" spans="1:51"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c r="AY81" s="399" t="str">
        <f>IFERROR(IF(Database!M83="","",Database!M83),"")</f>
        <v/>
      </c>
    </row>
    <row r="82" spans="1:51"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c r="AY82" s="399" t="str">
        <f>IFERROR(IF(Database!M84="","",Database!M84),"")</f>
        <v/>
      </c>
    </row>
    <row r="83" spans="1:51"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c r="AY83" s="399" t="str">
        <f>IFERROR(IF(Database!M85="","",Database!M85),"")</f>
        <v/>
      </c>
    </row>
    <row r="84" spans="1:51"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c r="AY84" s="399" t="str">
        <f>IFERROR(IF(Database!M86="","",Database!M86),"")</f>
        <v/>
      </c>
    </row>
    <row r="85" spans="1:51"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c r="AY85" s="399" t="str">
        <f>IFERROR(IF(Database!M87="","",Database!M87),"")</f>
        <v/>
      </c>
    </row>
    <row r="86" spans="1:51"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c r="AY86" s="399" t="str">
        <f>IFERROR(IF(Database!M88="","",Database!M88),"")</f>
        <v/>
      </c>
    </row>
    <row r="87" spans="1:51"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c r="AY87" s="399" t="str">
        <f>IFERROR(IF(Database!M89="","",Database!M89),"")</f>
        <v/>
      </c>
    </row>
    <row r="88" spans="1:51"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c r="AY88" s="399" t="str">
        <f>IFERROR(IF(Database!M90="","",Database!M90),"")</f>
        <v/>
      </c>
    </row>
    <row r="89" spans="1:51"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c r="AY89" s="399" t="str">
        <f>IFERROR(IF(Database!M91="","",Database!M91),"")</f>
        <v/>
      </c>
    </row>
    <row r="90" spans="1:51"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c r="AY90" s="399" t="str">
        <f>IFERROR(IF(Database!M92="","",Database!M92),"")</f>
        <v/>
      </c>
    </row>
    <row r="91" spans="1:51"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c r="AY91" s="399" t="str">
        <f>IFERROR(IF(Database!M93="","",Database!M93),"")</f>
        <v/>
      </c>
    </row>
    <row r="92" spans="1:51"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c r="AY92" s="399" t="str">
        <f>IFERROR(IF(Database!M94="","",Database!M94),"")</f>
        <v/>
      </c>
    </row>
    <row r="93" spans="1:51"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c r="AY93" s="399" t="str">
        <f>IFERROR(IF(Database!M95="","",Database!M95),"")</f>
        <v/>
      </c>
    </row>
    <row r="94" spans="1:51"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c r="AY94" s="399" t="str">
        <f>IFERROR(IF(Database!M96="","",Database!M96),"")</f>
        <v/>
      </c>
    </row>
    <row r="95" spans="1:51"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c r="AY95" s="399" t="str">
        <f>IFERROR(IF(Database!M97="","",Database!M97),"")</f>
        <v/>
      </c>
    </row>
    <row r="96" spans="1:51"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c r="AY96" s="399" t="str">
        <f>IFERROR(IF(Database!M98="","",Database!M98),"")</f>
        <v/>
      </c>
    </row>
    <row r="97" spans="1:51"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c r="AY97" s="399" t="str">
        <f>IFERROR(IF(Database!M99="","",Database!M99),"")</f>
        <v/>
      </c>
    </row>
    <row r="98" spans="1:51"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c r="AY98" s="399" t="str">
        <f>IFERROR(IF(Database!M100="","",Database!M100),"")</f>
        <v/>
      </c>
    </row>
    <row r="99" spans="1:51"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c r="AY99" s="399" t="str">
        <f>IFERROR(IF(Database!M101="","",Database!M101),"")</f>
        <v/>
      </c>
    </row>
    <row r="100" spans="1:51"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c r="AY100" s="399" t="str">
        <f>IFERROR(IF(Database!M102="","",Database!M102),"")</f>
        <v/>
      </c>
    </row>
    <row r="101" spans="1:51"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c r="AY101" s="399" t="str">
        <f>IFERROR(IF(Database!M103="","",Database!M103),"")</f>
        <v/>
      </c>
    </row>
    <row r="102" spans="1:51"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c r="AY102" s="399" t="str">
        <f>IFERROR(IF(Database!M104="","",Database!M104),"")</f>
        <v/>
      </c>
    </row>
    <row r="103" spans="1:51"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c r="AY103" s="399" t="str">
        <f>IFERROR(IF(Database!M105="","",Database!M105),"")</f>
        <v/>
      </c>
    </row>
    <row r="104" spans="1:51"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c r="AY104" s="399" t="str">
        <f>IFERROR(IF(Database!M106="","",Database!M106),"")</f>
        <v/>
      </c>
    </row>
    <row r="105" spans="1:51"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c r="AY105" s="399" t="str">
        <f>IFERROR(IF(Database!M107="","",Database!M107),"")</f>
        <v/>
      </c>
    </row>
    <row r="106" spans="1:51"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c r="AY106" s="399" t="str">
        <f>IFERROR(IF(Database!M108="","",Database!M108),"")</f>
        <v/>
      </c>
    </row>
    <row r="107" spans="1:51"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c r="AY107" s="399" t="str">
        <f>IFERROR(IF(Database!M109="","",Database!M109),"")</f>
        <v/>
      </c>
    </row>
    <row r="108" spans="1:51"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c r="AY108" s="399" t="str">
        <f>IFERROR(IF(Database!M110="","",Database!M110),"")</f>
        <v/>
      </c>
    </row>
    <row r="109" spans="1:51"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c r="AY109" s="399" t="str">
        <f>IFERROR(IF(Database!M111="","",Database!M111),"")</f>
        <v/>
      </c>
    </row>
    <row r="110" spans="1:51"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c r="AY110" s="399" t="str">
        <f>IFERROR(IF(Database!M112="","",Database!M112),"")</f>
        <v/>
      </c>
    </row>
    <row r="111" spans="1:51"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c r="AY111" s="399" t="str">
        <f>IFERROR(IF(Database!M113="","",Database!M113),"")</f>
        <v/>
      </c>
    </row>
    <row r="112" spans="1:51"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c r="AY112" s="399" t="str">
        <f>IFERROR(IF(Database!M114="","",Database!M114),"")</f>
        <v/>
      </c>
    </row>
    <row r="113" spans="1:51"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c r="AY113" s="399" t="str">
        <f>IFERROR(IF(Database!M115="","",Database!M115),"")</f>
        <v/>
      </c>
    </row>
    <row r="114" spans="1:51"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c r="AY114" s="399" t="str">
        <f>IFERROR(IF(Database!M116="","",Database!M116),"")</f>
        <v/>
      </c>
    </row>
    <row r="115" spans="1:51"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c r="AY115" s="399" t="str">
        <f>IFERROR(IF(Database!M117="","",Database!M117),"")</f>
        <v/>
      </c>
    </row>
    <row r="116" spans="1:51"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c r="AY116" s="399" t="str">
        <f>IFERROR(IF(Database!M118="","",Database!M118),"")</f>
        <v/>
      </c>
    </row>
    <row r="117" spans="1:51"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c r="AY117" s="399" t="str">
        <f>IFERROR(IF(Database!M119="","",Database!M119),"")</f>
        <v/>
      </c>
    </row>
    <row r="118" spans="1:51"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c r="AY118" s="399" t="str">
        <f>IFERROR(IF(Database!M120="","",Database!M120),"")</f>
        <v/>
      </c>
    </row>
    <row r="119" spans="1:51"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c r="AY119" s="399" t="str">
        <f>IFERROR(IF(Database!M121="","",Database!M121),"")</f>
        <v/>
      </c>
    </row>
    <row r="120" spans="1:51"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c r="AY120" s="399" t="str">
        <f>IFERROR(IF(Database!M122="","",Database!M122),"")</f>
        <v/>
      </c>
    </row>
    <row r="121" spans="1:51"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c r="AY121" s="399" t="str">
        <f>IFERROR(IF(Database!M123="","",Database!M123),"")</f>
        <v/>
      </c>
    </row>
    <row r="122" spans="1:51"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c r="AY122" s="399" t="str">
        <f>IFERROR(IF(Database!M124="","",Database!M124),"")</f>
        <v/>
      </c>
    </row>
    <row r="123" spans="1:51"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c r="AY123" s="399" t="str">
        <f>IFERROR(IF(Database!M125="","",Database!M125),"")</f>
        <v/>
      </c>
    </row>
    <row r="124" spans="1:51"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c r="AY124" s="399" t="str">
        <f>IFERROR(IF(Database!M126="","",Database!M126),"")</f>
        <v/>
      </c>
    </row>
    <row r="125" spans="1:51"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c r="AY125" s="399" t="str">
        <f>IFERROR(IF(Database!M127="","",Database!M127),"")</f>
        <v/>
      </c>
    </row>
    <row r="126" spans="1:51"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c r="AY126" s="399" t="str">
        <f>IFERROR(IF(Database!M128="","",Database!M128),"")</f>
        <v/>
      </c>
    </row>
    <row r="127" spans="1:51"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c r="AY127" s="399" t="str">
        <f>IFERROR(IF(Database!M129="","",Database!M129),"")</f>
        <v/>
      </c>
    </row>
    <row r="128" spans="1:51"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c r="AY128" s="399" t="str">
        <f>IFERROR(IF(Database!M130="","",Database!M130),"")</f>
        <v/>
      </c>
    </row>
    <row r="129" spans="1:51"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c r="AY129" s="399" t="str">
        <f>IFERROR(IF(Database!M131="","",Database!M131),"")</f>
        <v/>
      </c>
    </row>
    <row r="130" spans="1:51"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c r="AY130" s="399" t="str">
        <f>IFERROR(IF(Database!M132="","",Database!M132),"")</f>
        <v/>
      </c>
    </row>
    <row r="131" spans="1:51"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c r="AY131" s="399" t="str">
        <f>IFERROR(IF(Database!M133="","",Database!M133),"")</f>
        <v/>
      </c>
    </row>
    <row r="132" spans="1:51"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c r="AY132" s="399" t="str">
        <f>IFERROR(IF(Database!M134="","",Database!M134),"")</f>
        <v/>
      </c>
    </row>
    <row r="133" spans="1:51"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c r="AY133" s="399" t="str">
        <f>IFERROR(IF(Database!M135="","",Database!M135),"")</f>
        <v/>
      </c>
    </row>
    <row r="134" spans="1:51"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c r="AY134" s="399" t="str">
        <f>IFERROR(IF(Database!M136="","",Database!M136),"")</f>
        <v/>
      </c>
    </row>
    <row r="135" spans="1:51"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c r="AY135" s="399" t="str">
        <f>IFERROR(IF(Database!M137="","",Database!M137),"")</f>
        <v/>
      </c>
    </row>
    <row r="136" spans="1:51"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c r="AY136" s="399" t="str">
        <f>IFERROR(IF(Database!M138="","",Database!M138),"")</f>
        <v/>
      </c>
    </row>
    <row r="137" spans="1:51"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c r="AY137" s="399" t="str">
        <f>IFERROR(IF(Database!M139="","",Database!M139),"")</f>
        <v/>
      </c>
    </row>
    <row r="138" spans="1:51"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c r="AY138" s="399" t="str">
        <f>IFERROR(IF(Database!M140="","",Database!M140),"")</f>
        <v/>
      </c>
    </row>
    <row r="139" spans="1:51"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c r="AY139" s="399" t="str">
        <f>IFERROR(IF(Database!M141="","",Database!M141),"")</f>
        <v/>
      </c>
    </row>
    <row r="140" spans="1:51"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c r="AY140" s="399" t="str">
        <f>IFERROR(IF(Database!M142="","",Database!M142),"")</f>
        <v/>
      </c>
    </row>
    <row r="141" spans="1:51"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c r="AY141" s="399" t="str">
        <f>IFERROR(IF(Database!M143="","",Database!M143),"")</f>
        <v/>
      </c>
    </row>
    <row r="142" spans="1:51"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c r="AY142" s="399" t="str">
        <f>IFERROR(IF(Database!M144="","",Database!M144),"")</f>
        <v/>
      </c>
    </row>
    <row r="143" spans="1:51"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c r="AY143" s="399" t="str">
        <f>IFERROR(IF(Database!M145="","",Database!M145),"")</f>
        <v/>
      </c>
    </row>
    <row r="144" spans="1:51"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c r="AY144" s="399" t="str">
        <f>IFERROR(IF(Database!M146="","",Database!M146),"")</f>
        <v/>
      </c>
    </row>
    <row r="145" spans="1:51"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c r="AY145" s="399" t="str">
        <f>IFERROR(IF(Database!M147="","",Database!M147),"")</f>
        <v/>
      </c>
    </row>
    <row r="146" spans="1:51"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c r="AY146" s="399" t="str">
        <f>IFERROR(IF(Database!M148="","",Database!M148),"")</f>
        <v/>
      </c>
    </row>
    <row r="147" spans="1:51"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c r="AY147" s="399" t="str">
        <f>IFERROR(IF(Database!M149="","",Database!M149),"")</f>
        <v/>
      </c>
    </row>
    <row r="148" spans="1:51"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c r="AY148" s="399" t="str">
        <f>IFERROR(IF(Database!M150="","",Database!M150),"")</f>
        <v/>
      </c>
    </row>
    <row r="149" spans="1:51"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c r="AY149" s="399" t="str">
        <f>IFERROR(IF(Database!M151="","",Database!M151),"")</f>
        <v/>
      </c>
    </row>
    <row r="150" spans="1:51"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c r="AY150" s="399" t="str">
        <f>IFERROR(IF(Database!M152="","",Database!M152),"")</f>
        <v/>
      </c>
    </row>
    <row r="151" spans="1:51"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c r="AY151" s="399" t="str">
        <f>IFERROR(IF(Database!M153="","",Database!M153),"")</f>
        <v/>
      </c>
    </row>
    <row r="152" spans="1:51"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c r="AY152" s="399" t="str">
        <f>IFERROR(IF(Database!M154="","",Database!M154),"")</f>
        <v/>
      </c>
    </row>
    <row r="153" spans="1:51"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c r="AY153" s="399" t="str">
        <f>IFERROR(IF(Database!M155="","",Database!M155),"")</f>
        <v/>
      </c>
    </row>
    <row r="154" spans="1:51"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c r="AY154" s="399" t="str">
        <f>IFERROR(IF(Database!M156="","",Database!M156),"")</f>
        <v/>
      </c>
    </row>
    <row r="155" spans="1:51"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c r="AY155" s="399" t="str">
        <f>IFERROR(IF(Database!M157="","",Database!M157),"")</f>
        <v/>
      </c>
    </row>
    <row r="156" spans="1:51"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c r="AY156" s="399" t="str">
        <f>IFERROR(IF(Database!M158="","",Database!M158),"")</f>
        <v/>
      </c>
    </row>
    <row r="157" spans="1:51"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c r="AY157" s="399" t="str">
        <f>IFERROR(IF(Database!M159="","",Database!M159),"")</f>
        <v/>
      </c>
    </row>
    <row r="158" spans="1:51"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c r="AY158" s="399" t="str">
        <f>IFERROR(IF(Database!M160="","",Database!M160),"")</f>
        <v/>
      </c>
    </row>
    <row r="159" spans="1:51"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c r="AY159" s="399" t="str">
        <f>IFERROR(IF(Database!M161="","",Database!M161),"")</f>
        <v/>
      </c>
    </row>
    <row r="160" spans="1:51"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c r="AY160" s="399" t="str">
        <f>IFERROR(IF(Database!M162="","",Database!M162),"")</f>
        <v/>
      </c>
    </row>
    <row r="161" spans="1:51"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c r="AY161" s="399" t="str">
        <f>IFERROR(IF(Database!M163="","",Database!M163),"")</f>
        <v/>
      </c>
    </row>
    <row r="162" spans="1:51"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c r="AY162" s="399" t="str">
        <f>IFERROR(IF(Database!M164="","",Database!M164),"")</f>
        <v/>
      </c>
    </row>
    <row r="163" spans="1:51"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c r="AY163" s="399" t="str">
        <f>IFERROR(IF(Database!M165="","",Database!M165),"")</f>
        <v/>
      </c>
    </row>
    <row r="164" spans="1:51"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c r="AY164" s="399" t="str">
        <f>IFERROR(IF(Database!M166="","",Database!M166),"")</f>
        <v/>
      </c>
    </row>
    <row r="165" spans="1:51"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c r="AY165" s="399" t="str">
        <f>IFERROR(IF(Database!M167="","",Database!M167),"")</f>
        <v/>
      </c>
    </row>
    <row r="166" spans="1:51"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c r="AY166" s="399" t="str">
        <f>IFERROR(IF(Database!M168="","",Database!M168),"")</f>
        <v/>
      </c>
    </row>
    <row r="167" spans="1:51"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c r="AY167" s="399" t="str">
        <f>IFERROR(IF(Database!M169="","",Database!M169),"")</f>
        <v/>
      </c>
    </row>
    <row r="168" spans="1:51"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c r="AY168" s="399" t="str">
        <f>IFERROR(IF(Database!M170="","",Database!M170),"")</f>
        <v/>
      </c>
    </row>
    <row r="169" spans="1:51"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c r="AY169" s="399" t="str">
        <f>IFERROR(IF(Database!M171="","",Database!M171),"")</f>
        <v/>
      </c>
    </row>
    <row r="170" spans="1:51"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c r="AY170" s="399" t="str">
        <f>IFERROR(IF(Database!M172="","",Database!M172),"")</f>
        <v/>
      </c>
    </row>
    <row r="171" spans="1:51"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c r="AY171" s="399" t="str">
        <f>IFERROR(IF(Database!M173="","",Database!M173),"")</f>
        <v/>
      </c>
    </row>
    <row r="172" spans="1:51"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c r="AY172" s="399" t="str">
        <f>IFERROR(IF(Database!M174="","",Database!M174),"")</f>
        <v/>
      </c>
    </row>
    <row r="173" spans="1:51"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c r="AY173" s="399" t="str">
        <f>IFERROR(IF(Database!M175="","",Database!M175),"")</f>
        <v/>
      </c>
    </row>
    <row r="174" spans="1:51"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c r="AY174" s="399" t="str">
        <f>IFERROR(IF(Database!M176="","",Database!M176),"")</f>
        <v/>
      </c>
    </row>
    <row r="175" spans="1:51"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c r="AY175" s="399" t="str">
        <f>IFERROR(IF(Database!M177="","",Database!M177),"")</f>
        <v/>
      </c>
    </row>
    <row r="176" spans="1:51"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c r="AY176" s="399" t="str">
        <f>IFERROR(IF(Database!M178="","",Database!M178),"")</f>
        <v/>
      </c>
    </row>
    <row r="177" spans="1:51"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c r="AY177" s="399" t="str">
        <f>IFERROR(IF(Database!M179="","",Database!M179),"")</f>
        <v/>
      </c>
    </row>
    <row r="178" spans="1:51"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c r="AY178" s="399" t="str">
        <f>IFERROR(IF(Database!M180="","",Database!M180),"")</f>
        <v/>
      </c>
    </row>
    <row r="179" spans="1:51"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c r="AY179" s="399" t="str">
        <f>IFERROR(IF(Database!M181="","",Database!M181),"")</f>
        <v/>
      </c>
    </row>
    <row r="180" spans="1:51"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c r="AY180" s="399" t="str">
        <f>IFERROR(IF(Database!M182="","",Database!M182),"")</f>
        <v/>
      </c>
    </row>
    <row r="181" spans="1:51"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c r="AY181" s="399" t="str">
        <f>IFERROR(IF(Database!M183="","",Database!M183),"")</f>
        <v/>
      </c>
    </row>
    <row r="182" spans="1:51"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c r="AY182" s="399" t="str">
        <f>IFERROR(IF(Database!M184="","",Database!M184),"")</f>
        <v/>
      </c>
    </row>
    <row r="183" spans="1:51"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c r="AY183" s="399" t="str">
        <f>IFERROR(IF(Database!M185="","",Database!M185),"")</f>
        <v/>
      </c>
    </row>
    <row r="184" spans="1:51"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c r="AY184" s="399" t="str">
        <f>IFERROR(IF(Database!M186="","",Database!M186),"")</f>
        <v/>
      </c>
    </row>
    <row r="185" spans="1:51"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c r="AY185" s="399" t="str">
        <f>IFERROR(IF(Database!M187="","",Database!M187),"")</f>
        <v/>
      </c>
    </row>
    <row r="186" spans="1:51"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c r="AY186" s="399" t="str">
        <f>IFERROR(IF(Database!M188="","",Database!M188),"")</f>
        <v/>
      </c>
    </row>
    <row r="187" spans="1:51"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c r="AY187" s="399" t="str">
        <f>IFERROR(IF(Database!M189="","",Database!M189),"")</f>
        <v/>
      </c>
    </row>
    <row r="188" spans="1:51"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c r="AY188" s="399" t="str">
        <f>IFERROR(IF(Database!M190="","",Database!M190),"")</f>
        <v/>
      </c>
    </row>
    <row r="189" spans="1:51"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c r="AY189" s="399" t="str">
        <f>IFERROR(IF(Database!M191="","",Database!M191),"")</f>
        <v/>
      </c>
    </row>
    <row r="190" spans="1:51"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c r="AY190" s="399" t="str">
        <f>IFERROR(IF(Database!M192="","",Database!M192),"")</f>
        <v/>
      </c>
    </row>
    <row r="191" spans="1:51"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c r="AY191" s="399" t="str">
        <f>IFERROR(IF(Database!M193="","",Database!M193),"")</f>
        <v/>
      </c>
    </row>
    <row r="192" spans="1:51"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c r="AY192" s="399" t="str">
        <f>IFERROR(IF(Database!M194="","",Database!M194),"")</f>
        <v/>
      </c>
    </row>
    <row r="193" spans="1:51"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c r="AY193" s="399" t="str">
        <f>IFERROR(IF(Database!M195="","",Database!M195),"")</f>
        <v/>
      </c>
    </row>
    <row r="194" spans="1:51"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c r="AY194" s="399" t="str">
        <f>IFERROR(IF(Database!M196="","",Database!M196),"")</f>
        <v/>
      </c>
    </row>
    <row r="195" spans="1:51"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c r="AY195" s="399" t="str">
        <f>IFERROR(IF(Database!M197="","",Database!M197),"")</f>
        <v/>
      </c>
    </row>
    <row r="196" spans="1:51"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c r="AY196" s="399" t="str">
        <f>IFERROR(IF(Database!M198="","",Database!M198),"")</f>
        <v/>
      </c>
    </row>
    <row r="197" spans="1:51"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c r="AY197" s="399" t="str">
        <f>IFERROR(IF(Database!M199="","",Database!M199),"")</f>
        <v/>
      </c>
    </row>
    <row r="198" spans="1:51"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c r="AY198" s="399" t="str">
        <f>IFERROR(IF(Database!M200="","",Database!M200),"")</f>
        <v/>
      </c>
    </row>
    <row r="199" spans="1:51"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c r="AY199" s="399" t="str">
        <f>IFERROR(IF(Database!M201="","",Database!M201),"")</f>
        <v/>
      </c>
    </row>
    <row r="200" spans="1:51"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c r="AY200" s="399" t="str">
        <f>IFERROR(IF(Database!M202="","",Database!M202),"")</f>
        <v/>
      </c>
    </row>
    <row r="201" spans="1:51"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c r="AY201" s="399" t="str">
        <f>IFERROR(IF(Database!M203="","",Database!M203),"")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9" t="s">
        <v>1559</v>
      </c>
      <c r="B1" s="669"/>
      <c r="C1" s="669"/>
      <c r="D1" s="669"/>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2.xml><?xml version="1.0" encoding="utf-8"?>
<ds:datastoreItem xmlns:ds="http://schemas.openxmlformats.org/officeDocument/2006/customXml" ds:itemID="{4BCAC107-00F6-461C-BDE7-604435DB9569}">
  <ds:schemaRefs>
    <ds:schemaRef ds:uri="http://purl.org/dc/dcmitype/"/>
    <ds:schemaRef ds:uri="http://purl.org/dc/elements/1.1/"/>
    <ds:schemaRef ds:uri="http://schemas.openxmlformats.org/package/2006/metadata/core-properties"/>
    <ds:schemaRef ds:uri="http://www.w3.org/XML/1998/namespace"/>
    <ds:schemaRef ds:uri="c7accfda-0245-44b0-89e8-2ca9994861f5"/>
    <ds:schemaRef ds:uri="http://schemas.microsoft.com/office/infopath/2007/PartnerControls"/>
    <ds:schemaRef ds:uri="http://schemas.microsoft.com/office/2006/documentManagement/types"/>
    <ds:schemaRef ds:uri="http://purl.org/dc/terms/"/>
    <ds:schemaRef ds:uri="65342ae2-0146-4020-b84f-9a1cc2adbfe7"/>
    <ds:schemaRef ds:uri="http://schemas.microsoft.com/sharepoint/v3"/>
    <ds:schemaRef ds:uri="http://schemas.microsoft.com/office/2006/metadata/propertie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Hall, Chris</cp:lastModifiedBy>
  <cp:lastPrinted>2023-03-09T18:54:58Z</cp:lastPrinted>
  <dcterms:created xsi:type="dcterms:W3CDTF">2006-09-16T00:00:00Z</dcterms:created>
  <dcterms:modified xsi:type="dcterms:W3CDTF">2023-10-17T19:54:08Z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11.0.1</vt:lpwstr>
  </property>
</Properties>
</file>