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hD folder since Nov 2023\2025\June- july 2025\Raw files\"/>
    </mc:Choice>
  </mc:AlternateContent>
  <xr:revisionPtr revIDLastSave="0" documentId="8_{7C67A379-4F9A-44BB-AECF-8C937A305EE3}" xr6:coauthVersionLast="47" xr6:coauthVersionMax="47" xr10:uidLastSave="{00000000-0000-0000-0000-000000000000}"/>
  <bookViews>
    <workbookView xWindow="-108" yWindow="-108" windowWidth="23256" windowHeight="12456" activeTab="7" xr2:uid="{5C85ECE7-71B3-420D-80EF-06981E3E314C}"/>
  </bookViews>
  <sheets>
    <sheet name="AR" sheetId="1" r:id="rId1"/>
    <sheet name="PF" sheetId="3" r:id="rId2"/>
    <sheet name="XRD" sheetId="8" r:id="rId3"/>
    <sheet name="degradation " sheetId="7" r:id="rId4"/>
    <sheet name="optimisation data " sheetId="5" r:id="rId5"/>
    <sheet name="soil values " sheetId="4" r:id="rId6"/>
    <sheet name="kinetics" sheetId="2" r:id="rId7"/>
    <sheet name="cumulative result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D34" i="2"/>
  <c r="D29" i="2"/>
  <c r="B22" i="2"/>
  <c r="B23" i="2"/>
  <c r="B44" i="2"/>
  <c r="T39" i="2"/>
  <c r="K37" i="2" a="1"/>
  <c r="K37" i="2" s="1"/>
  <c r="Q37" i="2" a="1"/>
  <c r="Q37" i="2" s="1"/>
  <c r="O37" i="2" a="1"/>
  <c r="O37" i="2" s="1"/>
  <c r="S37" i="2" a="1"/>
  <c r="P39" i="2"/>
  <c r="I37" i="2" a="1"/>
  <c r="I37" i="2" s="1"/>
  <c r="J39" i="2"/>
  <c r="E37" i="2" a="1"/>
  <c r="E37" i="2" s="1"/>
  <c r="A37" i="2" a="1"/>
  <c r="A37" i="2" s="1"/>
  <c r="A39" i="2" s="1"/>
  <c r="J27" i="2"/>
  <c r="T29" i="2"/>
  <c r="R29" i="2"/>
  <c r="P29" i="2"/>
  <c r="L29" i="2"/>
  <c r="J29" i="2"/>
  <c r="F29" i="2"/>
  <c r="T21" i="2"/>
  <c r="R21" i="2"/>
  <c r="P21" i="2"/>
  <c r="L21" i="2"/>
  <c r="J21" i="2"/>
  <c r="F21" i="2"/>
  <c r="D21" i="2"/>
  <c r="D22" i="2"/>
  <c r="D30" i="2" s="1"/>
  <c r="C37" i="2" s="1" a="1"/>
  <c r="B29" i="2"/>
  <c r="B21" i="2"/>
  <c r="B20" i="2"/>
  <c r="T23" i="2"/>
  <c r="T24" i="2"/>
  <c r="T25" i="2"/>
  <c r="T26" i="2"/>
  <c r="T27" i="2"/>
  <c r="T28" i="2"/>
  <c r="T22" i="2"/>
  <c r="T20" i="2"/>
  <c r="R23" i="2"/>
  <c r="R24" i="2"/>
  <c r="R25" i="2"/>
  <c r="R26" i="2"/>
  <c r="R27" i="2"/>
  <c r="R28" i="2"/>
  <c r="R22" i="2"/>
  <c r="R20" i="2"/>
  <c r="P23" i="2"/>
  <c r="P24" i="2"/>
  <c r="P25" i="2"/>
  <c r="P26" i="2"/>
  <c r="P27" i="2"/>
  <c r="P28" i="2"/>
  <c r="P22" i="2"/>
  <c r="P20" i="2"/>
  <c r="L23" i="2"/>
  <c r="L24" i="2"/>
  <c r="L25" i="2"/>
  <c r="L26" i="2"/>
  <c r="L27" i="2"/>
  <c r="L28" i="2"/>
  <c r="L22" i="2"/>
  <c r="L20" i="2"/>
  <c r="J23" i="2"/>
  <c r="J28" i="2"/>
  <c r="J26" i="2"/>
  <c r="J25" i="2"/>
  <c r="J24" i="2"/>
  <c r="J22" i="2"/>
  <c r="J20" i="2"/>
  <c r="F23" i="2"/>
  <c r="F22" i="2"/>
  <c r="F20" i="2"/>
  <c r="D20" i="2"/>
  <c r="B24" i="2"/>
  <c r="B25" i="2"/>
  <c r="B26" i="2"/>
  <c r="B27" i="2"/>
  <c r="B35" i="2" s="1"/>
  <c r="B28" i="2"/>
  <c r="B30" i="2"/>
  <c r="L39" i="2" l="1"/>
  <c r="F39" i="2"/>
  <c r="C37" i="2"/>
  <c r="C39" i="2" s="1"/>
  <c r="D39" i="2"/>
  <c r="B39" i="2"/>
  <c r="S37" i="2"/>
  <c r="S39" i="2" s="1"/>
  <c r="R39" i="2"/>
  <c r="Q39" i="2"/>
  <c r="O39" i="2"/>
  <c r="K39" i="2"/>
  <c r="I39" i="2"/>
  <c r="E39" i="2"/>
  <c r="T33" i="2"/>
  <c r="T35" i="2"/>
  <c r="R30" i="2"/>
  <c r="P32" i="2"/>
  <c r="L31" i="2"/>
  <c r="L32" i="2"/>
  <c r="L33" i="2"/>
  <c r="L30" i="2"/>
  <c r="J31" i="2"/>
  <c r="J32" i="2"/>
  <c r="J33" i="2"/>
  <c r="J34" i="2"/>
  <c r="J35" i="2"/>
  <c r="J30" i="2"/>
  <c r="F30" i="2"/>
  <c r="B31" i="2"/>
  <c r="B32" i="2"/>
  <c r="B34" i="2"/>
  <c r="B47" i="2"/>
  <c r="B48" i="2"/>
  <c r="A49" i="2"/>
  <c r="P49" i="2" s="1"/>
  <c r="A44" i="2"/>
  <c r="T44" i="2" s="1"/>
  <c r="A45" i="2"/>
  <c r="P45" i="2" s="1"/>
  <c r="A46" i="2"/>
  <c r="R46" i="2" s="1"/>
  <c r="A47" i="2"/>
  <c r="R47" i="2" s="1"/>
  <c r="A48" i="2"/>
  <c r="R48" i="2" s="1"/>
  <c r="A43" i="2"/>
  <c r="T31" i="2"/>
  <c r="T32" i="2"/>
  <c r="T34" i="2"/>
  <c r="R31" i="2"/>
  <c r="R32" i="2"/>
  <c r="R33" i="2"/>
  <c r="R34" i="2"/>
  <c r="P31" i="2"/>
  <c r="P33" i="2"/>
  <c r="P34" i="2"/>
  <c r="L34" i="2"/>
  <c r="L35" i="2"/>
  <c r="P30" i="2"/>
  <c r="T30" i="2"/>
  <c r="D23" i="2"/>
  <c r="D31" i="2" s="1"/>
  <c r="F31" i="2"/>
  <c r="D24" i="2"/>
  <c r="D32" i="2" s="1"/>
  <c r="F24" i="2"/>
  <c r="F32" i="2" s="1"/>
  <c r="D25" i="2"/>
  <c r="D33" i="2" s="1"/>
  <c r="F25" i="2"/>
  <c r="F33" i="2" s="1"/>
  <c r="D26" i="2"/>
  <c r="D47" i="2" s="1"/>
  <c r="F26" i="2"/>
  <c r="F34" i="2" s="1"/>
  <c r="D27" i="2"/>
  <c r="F27" i="2"/>
  <c r="F35" i="2" s="1"/>
  <c r="D28" i="2"/>
  <c r="D49" i="2" s="1"/>
  <c r="F28" i="2"/>
  <c r="P43" i="2" l="1"/>
  <c r="B43" i="2"/>
  <c r="F48" i="2"/>
  <c r="B45" i="2"/>
  <c r="P48" i="2"/>
  <c r="J46" i="2"/>
  <c r="J45" i="2"/>
  <c r="R44" i="2"/>
  <c r="T47" i="2"/>
  <c r="D45" i="2"/>
  <c r="P47" i="2"/>
  <c r="F44" i="2"/>
  <c r="T46" i="2"/>
  <c r="D44" i="2"/>
  <c r="T49" i="2"/>
  <c r="F45" i="2"/>
  <c r="F47" i="2"/>
  <c r="P44" i="2"/>
  <c r="B46" i="2"/>
  <c r="F49" i="2"/>
  <c r="L43" i="2"/>
  <c r="P46" i="2"/>
  <c r="R45" i="2"/>
  <c r="T48" i="2"/>
  <c r="J43" i="2"/>
  <c r="T45" i="2"/>
  <c r="L46" i="2"/>
  <c r="D48" i="2"/>
  <c r="D43" i="2"/>
  <c r="F46" i="2"/>
  <c r="L44" i="2"/>
  <c r="R43" i="2"/>
  <c r="F43" i="2"/>
  <c r="L45" i="2"/>
  <c r="T43" i="2"/>
  <c r="B33" i="2"/>
  <c r="D46" i="2"/>
  <c r="R49" i="2"/>
  <c r="B49" i="2"/>
  <c r="L48" i="2"/>
  <c r="L47" i="2"/>
  <c r="L49" i="2"/>
  <c r="J47" i="2"/>
  <c r="J44" i="2"/>
  <c r="J49" i="2"/>
  <c r="J48" i="2"/>
  <c r="BA19" i="3"/>
  <c r="BB19" i="3"/>
  <c r="BC19" i="3"/>
  <c r="BD19" i="3"/>
  <c r="BE19" i="3"/>
  <c r="BF19" i="3"/>
  <c r="AZ19" i="3"/>
  <c r="BA12" i="3"/>
  <c r="BB12" i="3"/>
  <c r="BC12" i="3"/>
  <c r="BD12" i="3"/>
  <c r="BE12" i="3"/>
  <c r="BF12" i="3"/>
  <c r="BG12" i="3"/>
  <c r="BH12" i="3"/>
  <c r="BI12" i="3"/>
  <c r="AZ12" i="3"/>
  <c r="BA6" i="3"/>
  <c r="BB6" i="3"/>
  <c r="BC6" i="3"/>
  <c r="BD6" i="3"/>
  <c r="BE6" i="3"/>
  <c r="BF6" i="3"/>
  <c r="AZ6" i="3"/>
  <c r="BM19" i="3"/>
  <c r="BN19" i="3"/>
  <c r="BO19" i="3"/>
  <c r="BP19" i="3"/>
  <c r="BQ19" i="3"/>
  <c r="BR19" i="3"/>
  <c r="BL19" i="3"/>
  <c r="BM12" i="3"/>
  <c r="BN12" i="3"/>
  <c r="BO12" i="3"/>
  <c r="BP12" i="3"/>
  <c r="BQ12" i="3"/>
  <c r="BR12" i="3"/>
  <c r="BL12" i="3"/>
  <c r="BR6" i="3"/>
  <c r="BM6" i="3"/>
  <c r="BN6" i="3"/>
  <c r="BO6" i="3"/>
  <c r="BP6" i="3"/>
  <c r="BQ6" i="3"/>
  <c r="BL6" i="3"/>
  <c r="B8" i="7"/>
  <c r="B7" i="7"/>
  <c r="B6" i="7"/>
  <c r="B5" i="7"/>
  <c r="B4" i="7"/>
  <c r="P13" i="7"/>
  <c r="P12" i="7"/>
  <c r="P11" i="7"/>
  <c r="P10" i="7"/>
  <c r="P9" i="7"/>
  <c r="P8" i="7"/>
  <c r="P7" i="7"/>
  <c r="P6" i="7"/>
  <c r="P5" i="7"/>
  <c r="P4" i="7"/>
  <c r="B5" i="4"/>
  <c r="B6" i="4"/>
  <c r="B7" i="4"/>
  <c r="B8" i="4"/>
  <c r="D5" i="4"/>
  <c r="D6" i="4"/>
  <c r="D7" i="4"/>
  <c r="D8" i="4"/>
  <c r="D4" i="4"/>
  <c r="F5" i="4"/>
  <c r="F6" i="4"/>
  <c r="F7" i="4"/>
  <c r="F8" i="4"/>
  <c r="F4" i="4"/>
  <c r="N14" i="4"/>
  <c r="N15" i="4"/>
  <c r="N17" i="4"/>
  <c r="N13" i="4"/>
  <c r="L14" i="4"/>
  <c r="L15" i="4"/>
  <c r="L17" i="4"/>
  <c r="L13" i="4"/>
  <c r="J17" i="4"/>
  <c r="J14" i="4"/>
  <c r="J15" i="4"/>
  <c r="J13" i="4"/>
  <c r="BR23" i="3"/>
  <c r="BS23" i="3"/>
  <c r="BT23" i="3"/>
  <c r="BU23" i="3"/>
  <c r="BQ23" i="3"/>
  <c r="BG24" i="3"/>
  <c r="BF25" i="3"/>
  <c r="BF49" i="3" s="1"/>
  <c r="BE24" i="3"/>
  <c r="BF24" i="3"/>
  <c r="AI25" i="3"/>
  <c r="AI24" i="3"/>
  <c r="BH49" i="3"/>
  <c r="AZ36" i="3"/>
  <c r="BH25" i="3"/>
  <c r="BH24" i="3"/>
  <c r="BH48" i="3" s="1"/>
  <c r="BI24" i="3"/>
  <c r="AR25" i="3"/>
  <c r="BQ25" i="3" s="1"/>
  <c r="AS25" i="3"/>
  <c r="BR25" i="3" s="1"/>
  <c r="AT25" i="3"/>
  <c r="BS25" i="3" s="1"/>
  <c r="AU25" i="3"/>
  <c r="BT25" i="3" s="1"/>
  <c r="AV25" i="3"/>
  <c r="BU25" i="3" s="1"/>
  <c r="AS24" i="3"/>
  <c r="BR24" i="3" s="1"/>
  <c r="AT24" i="3"/>
  <c r="BS24" i="3" s="1"/>
  <c r="AU24" i="3"/>
  <c r="BT24" i="3" s="1"/>
  <c r="AV24" i="3"/>
  <c r="BU24" i="3" s="1"/>
  <c r="BU49" i="3" s="1"/>
  <c r="AR24" i="3"/>
  <c r="BQ24" i="3" s="1"/>
  <c r="AF25" i="3"/>
  <c r="AG25" i="3"/>
  <c r="AH25" i="3"/>
  <c r="AJ25" i="3"/>
  <c r="AG24" i="3"/>
  <c r="AH24" i="3"/>
  <c r="BG25" i="3" s="1"/>
  <c r="AJ24" i="3"/>
  <c r="BI25" i="3" s="1"/>
  <c r="AF24" i="3"/>
  <c r="BE25" i="3" s="1"/>
  <c r="BL18" i="3"/>
  <c r="BQ18" i="3"/>
  <c r="BO17" i="3"/>
  <c r="BM11" i="3"/>
  <c r="BP11" i="3"/>
  <c r="BP10" i="3"/>
  <c r="AM11" i="3"/>
  <c r="BL11" i="3" s="1"/>
  <c r="AN11" i="3"/>
  <c r="AO11" i="3"/>
  <c r="BN11" i="3" s="1"/>
  <c r="AP11" i="3"/>
  <c r="BO11" i="3" s="1"/>
  <c r="AQ11" i="3"/>
  <c r="AR11" i="3"/>
  <c r="BQ11" i="3" s="1"/>
  <c r="AN10" i="3"/>
  <c r="BM10" i="3" s="1"/>
  <c r="AO10" i="3"/>
  <c r="BN10" i="3" s="1"/>
  <c r="AP10" i="3"/>
  <c r="BO10" i="3" s="1"/>
  <c r="AQ10" i="3"/>
  <c r="AR10" i="3"/>
  <c r="BQ10" i="3" s="1"/>
  <c r="AM10" i="3"/>
  <c r="BL10" i="3" s="1"/>
  <c r="BN5" i="3"/>
  <c r="BP5" i="3"/>
  <c r="BQ5" i="3"/>
  <c r="BN4" i="3"/>
  <c r="BQ4" i="3"/>
  <c r="AZ18" i="3"/>
  <c r="BA18" i="3"/>
  <c r="BC18" i="3"/>
  <c r="BA17" i="3"/>
  <c r="BC17" i="3"/>
  <c r="BD17" i="3"/>
  <c r="AZ17" i="3"/>
  <c r="BB11" i="3"/>
  <c r="BD11" i="3"/>
  <c r="BE11" i="3"/>
  <c r="AZ5" i="3"/>
  <c r="BA5" i="3"/>
  <c r="BC5" i="3"/>
  <c r="BA4" i="3"/>
  <c r="BC4" i="3"/>
  <c r="BC36" i="3" s="1"/>
  <c r="BD4" i="3"/>
  <c r="AZ4" i="3"/>
  <c r="AM18" i="3"/>
  <c r="AN18" i="3"/>
  <c r="BM18" i="3" s="1"/>
  <c r="AO18" i="3"/>
  <c r="BN18" i="3" s="1"/>
  <c r="AP18" i="3"/>
  <c r="BO18" i="3" s="1"/>
  <c r="BO44" i="3" s="1"/>
  <c r="AQ18" i="3"/>
  <c r="BP18" i="3" s="1"/>
  <c r="AR18" i="3"/>
  <c r="AN17" i="3"/>
  <c r="BM17" i="3" s="1"/>
  <c r="AO17" i="3"/>
  <c r="BN17" i="3" s="1"/>
  <c r="AP17" i="3"/>
  <c r="AQ17" i="3"/>
  <c r="BP17" i="3" s="1"/>
  <c r="AR17" i="3"/>
  <c r="BQ17" i="3" s="1"/>
  <c r="AM17" i="3"/>
  <c r="BL17" i="3" s="1"/>
  <c r="AM5" i="3"/>
  <c r="BL5" i="3" s="1"/>
  <c r="AN5" i="3"/>
  <c r="BM5" i="3" s="1"/>
  <c r="AO5" i="3"/>
  <c r="AP5" i="3"/>
  <c r="BO5" i="3" s="1"/>
  <c r="AQ5" i="3"/>
  <c r="AR5" i="3"/>
  <c r="AN4" i="3"/>
  <c r="BM4" i="3" s="1"/>
  <c r="AO4" i="3"/>
  <c r="AP4" i="3"/>
  <c r="BO4" i="3" s="1"/>
  <c r="AQ4" i="3"/>
  <c r="BP4" i="3" s="1"/>
  <c r="BP35" i="3" s="1"/>
  <c r="AR4" i="3"/>
  <c r="AM4" i="3"/>
  <c r="BL4" i="3" s="1"/>
  <c r="AH10" i="3"/>
  <c r="BG10" i="3" s="1"/>
  <c r="AI10" i="3"/>
  <c r="BH10" i="3" s="1"/>
  <c r="AG11" i="3"/>
  <c r="BF11" i="3" s="1"/>
  <c r="AH11" i="3"/>
  <c r="BG11" i="3" s="1"/>
  <c r="AI11" i="3"/>
  <c r="BH11" i="3" s="1"/>
  <c r="AJ11" i="3"/>
  <c r="BI11" i="3" s="1"/>
  <c r="AA18" i="3"/>
  <c r="AB18" i="3"/>
  <c r="AC18" i="3"/>
  <c r="BB18" i="3" s="1"/>
  <c r="AD18" i="3"/>
  <c r="AE18" i="3"/>
  <c r="BD18" i="3" s="1"/>
  <c r="AF18" i="3"/>
  <c r="BE18" i="3" s="1"/>
  <c r="AB17" i="3"/>
  <c r="AC17" i="3"/>
  <c r="BB17" i="3" s="1"/>
  <c r="AD17" i="3"/>
  <c r="AE17" i="3"/>
  <c r="AF17" i="3"/>
  <c r="BE17" i="3" s="1"/>
  <c r="AA17" i="3"/>
  <c r="AA11" i="3"/>
  <c r="AZ11" i="3" s="1"/>
  <c r="AB11" i="3"/>
  <c r="BA11" i="3" s="1"/>
  <c r="AC11" i="3"/>
  <c r="AD11" i="3"/>
  <c r="BC11" i="3" s="1"/>
  <c r="AE11" i="3"/>
  <c r="AF11" i="3"/>
  <c r="AB10" i="3"/>
  <c r="BA10" i="3" s="1"/>
  <c r="AC10" i="3"/>
  <c r="BB10" i="3" s="1"/>
  <c r="AD10" i="3"/>
  <c r="BC10" i="3" s="1"/>
  <c r="AE10" i="3"/>
  <c r="BD10" i="3" s="1"/>
  <c r="AF10" i="3"/>
  <c r="BE10" i="3" s="1"/>
  <c r="AA10" i="3"/>
  <c r="AZ10" i="3" s="1"/>
  <c r="AA5" i="3"/>
  <c r="AB5" i="3"/>
  <c r="AC5" i="3"/>
  <c r="BB5" i="3" s="1"/>
  <c r="AD5" i="3"/>
  <c r="AE5" i="3"/>
  <c r="BD5" i="3" s="1"/>
  <c r="AF5" i="3"/>
  <c r="BE5" i="3" s="1"/>
  <c r="AB4" i="3"/>
  <c r="AC4" i="3"/>
  <c r="BB4" i="3" s="1"/>
  <c r="BB35" i="3" s="1"/>
  <c r="AD4" i="3"/>
  <c r="AE4" i="3"/>
  <c r="AF4" i="3"/>
  <c r="BE4" i="3" s="1"/>
  <c r="AA4" i="3"/>
  <c r="I9" i="3"/>
  <c r="J9" i="3"/>
  <c r="H9" i="3"/>
  <c r="AG10" i="3" s="1"/>
  <c r="BF10" i="3" s="1"/>
  <c r="AH9" i="3"/>
  <c r="AI9" i="3"/>
  <c r="AJ9" i="3"/>
  <c r="K9" i="3" s="1"/>
  <c r="AJ10" i="3" s="1"/>
  <c r="BI10" i="3" s="1"/>
  <c r="AG9" i="3"/>
  <c r="AT23" i="1"/>
  <c r="AR16" i="1"/>
  <c r="AR22" i="1"/>
  <c r="AR23" i="1"/>
  <c r="AH22" i="1"/>
  <c r="AI22" i="1"/>
  <c r="AT22" i="1" s="1"/>
  <c r="AJ22" i="1"/>
  <c r="AK22" i="1"/>
  <c r="AG22" i="1"/>
  <c r="V22" i="1"/>
  <c r="W22" i="1"/>
  <c r="X22" i="1"/>
  <c r="Y22" i="1"/>
  <c r="U22" i="1"/>
  <c r="AV23" i="1"/>
  <c r="AH16" i="1"/>
  <c r="AJ16" i="1"/>
  <c r="AC16" i="1"/>
  <c r="AD16" i="1"/>
  <c r="AE16" i="1"/>
  <c r="AF16" i="1"/>
  <c r="AG16" i="1"/>
  <c r="AI16" i="1"/>
  <c r="AB16" i="1"/>
  <c r="W17" i="1"/>
  <c r="AN17" i="1"/>
  <c r="AO17" i="1"/>
  <c r="AP17" i="1"/>
  <c r="AQ17" i="1"/>
  <c r="AR17" i="1"/>
  <c r="AV17" i="1"/>
  <c r="AM17" i="1"/>
  <c r="AS9" i="1"/>
  <c r="AT9" i="1"/>
  <c r="AU9" i="1"/>
  <c r="AV9" i="1"/>
  <c r="AR9" i="1"/>
  <c r="AN3" i="1"/>
  <c r="AO3" i="1"/>
  <c r="AP3" i="1"/>
  <c r="AQ3" i="1"/>
  <c r="AR3" i="1"/>
  <c r="AM3" i="1"/>
  <c r="AV22" i="1"/>
  <c r="AN16" i="1"/>
  <c r="AO16" i="1"/>
  <c r="AP16" i="1"/>
  <c r="AQ16" i="1"/>
  <c r="AV16" i="1"/>
  <c r="AM16" i="1"/>
  <c r="AS8" i="1"/>
  <c r="AT8" i="1"/>
  <c r="AU8" i="1"/>
  <c r="AV8" i="1"/>
  <c r="AR8" i="1"/>
  <c r="AN2" i="1"/>
  <c r="AO2" i="1"/>
  <c r="AP2" i="1"/>
  <c r="AQ2" i="1"/>
  <c r="AR2" i="1"/>
  <c r="AM2" i="1"/>
  <c r="AG24" i="1"/>
  <c r="AI24" i="1"/>
  <c r="AK24" i="1"/>
  <c r="AI23" i="1"/>
  <c r="AK23" i="1"/>
  <c r="AG23" i="1"/>
  <c r="U24" i="1"/>
  <c r="V24" i="1"/>
  <c r="AH24" i="1" s="1"/>
  <c r="W24" i="1"/>
  <c r="X24" i="1"/>
  <c r="AJ24" i="1" s="1"/>
  <c r="Y24" i="1"/>
  <c r="V23" i="1"/>
  <c r="AH23" i="1" s="1"/>
  <c r="W23" i="1"/>
  <c r="X23" i="1"/>
  <c r="AJ23" i="1" s="1"/>
  <c r="Y23" i="1"/>
  <c r="U23" i="1"/>
  <c r="AB18" i="1"/>
  <c r="AC18" i="1"/>
  <c r="AD18" i="1"/>
  <c r="AE18" i="1"/>
  <c r="AF18" i="1"/>
  <c r="AG18" i="1"/>
  <c r="AK18" i="1"/>
  <c r="AC17" i="1"/>
  <c r="AD17" i="1"/>
  <c r="AE17" i="1"/>
  <c r="AF17" i="1"/>
  <c r="AG17" i="1"/>
  <c r="AH17" i="1"/>
  <c r="AJ17" i="1"/>
  <c r="AK17" i="1"/>
  <c r="AB17" i="1"/>
  <c r="P18" i="1"/>
  <c r="Q18" i="1"/>
  <c r="R18" i="1"/>
  <c r="S18" i="1"/>
  <c r="T18" i="1"/>
  <c r="U18" i="1"/>
  <c r="V18" i="1"/>
  <c r="AH18" i="1" s="1"/>
  <c r="W18" i="1"/>
  <c r="AI18" i="1" s="1"/>
  <c r="X18" i="1"/>
  <c r="AJ18" i="1" s="1"/>
  <c r="Y18" i="1"/>
  <c r="Q17" i="1"/>
  <c r="R17" i="1"/>
  <c r="S17" i="1"/>
  <c r="T17" i="1"/>
  <c r="U17" i="1"/>
  <c r="V17" i="1"/>
  <c r="AI17" i="1"/>
  <c r="X17" i="1"/>
  <c r="Y17" i="1"/>
  <c r="P17" i="1"/>
  <c r="AG11" i="1"/>
  <c r="AH11" i="1"/>
  <c r="AI11" i="1"/>
  <c r="AJ11" i="1"/>
  <c r="AK11" i="1"/>
  <c r="AH10" i="1"/>
  <c r="AI10" i="1"/>
  <c r="AJ10" i="1"/>
  <c r="AK10" i="1"/>
  <c r="AG10" i="1"/>
  <c r="U11" i="1"/>
  <c r="V11" i="1"/>
  <c r="W11" i="1"/>
  <c r="X11" i="1"/>
  <c r="Y11" i="1"/>
  <c r="V10" i="1"/>
  <c r="W10" i="1"/>
  <c r="X10" i="1"/>
  <c r="Y10" i="1"/>
  <c r="U10" i="1"/>
  <c r="AB4" i="1"/>
  <c r="AC4" i="1"/>
  <c r="AD4" i="1"/>
  <c r="AE4" i="1"/>
  <c r="AF4" i="1"/>
  <c r="AG4" i="1"/>
  <c r="AB5" i="1"/>
  <c r="AC5" i="1"/>
  <c r="AD5" i="1"/>
  <c r="AE5" i="1"/>
  <c r="AF5" i="1"/>
  <c r="AG5" i="1"/>
  <c r="P4" i="1"/>
  <c r="Q4" i="1"/>
  <c r="R4" i="1"/>
  <c r="S4" i="1"/>
  <c r="T4" i="1"/>
  <c r="U4" i="1"/>
  <c r="P5" i="1"/>
  <c r="Q5" i="1"/>
  <c r="R5" i="1"/>
  <c r="S5" i="1"/>
  <c r="T5" i="1"/>
  <c r="U5" i="1"/>
  <c r="Q3" i="1"/>
  <c r="R3" i="1"/>
  <c r="AD3" i="1" s="1"/>
  <c r="S3" i="1"/>
  <c r="T3" i="1"/>
  <c r="U3" i="1"/>
  <c r="AG3" i="1" s="1"/>
  <c r="P3" i="1"/>
  <c r="BM16" i="3"/>
  <c r="BM44" i="3" s="1"/>
  <c r="BO16" i="3"/>
  <c r="BP16" i="3"/>
  <c r="BP44" i="3" s="1"/>
  <c r="BQ16" i="3"/>
  <c r="AM16" i="3"/>
  <c r="BL16" i="3" s="1"/>
  <c r="AN16" i="3"/>
  <c r="AO16" i="3"/>
  <c r="BN16" i="3" s="1"/>
  <c r="AP16" i="3"/>
  <c r="AQ16" i="3"/>
  <c r="BA16" i="3"/>
  <c r="BA43" i="3" s="1"/>
  <c r="BD16" i="3"/>
  <c r="BD44" i="3" s="1"/>
  <c r="AB16" i="3"/>
  <c r="AC16" i="3"/>
  <c r="BB16" i="3" s="1"/>
  <c r="AD16" i="3"/>
  <c r="BC16" i="3" s="1"/>
  <c r="AE16" i="3"/>
  <c r="AF16" i="3"/>
  <c r="BE16" i="3" s="1"/>
  <c r="AA16" i="3"/>
  <c r="AZ16" i="3" s="1"/>
  <c r="BO9" i="3"/>
  <c r="BO39" i="3" s="1"/>
  <c r="BQ9" i="3"/>
  <c r="BQ39" i="3" s="1"/>
  <c r="AN9" i="3"/>
  <c r="BM9" i="3" s="1"/>
  <c r="AO9" i="3"/>
  <c r="BN9" i="3" s="1"/>
  <c r="AP9" i="3"/>
  <c r="AQ9" i="3"/>
  <c r="BP9" i="3" s="1"/>
  <c r="AR9" i="3"/>
  <c r="AM9" i="3"/>
  <c r="BL9" i="3" s="1"/>
  <c r="BA9" i="3"/>
  <c r="BA39" i="3" s="1"/>
  <c r="AB9" i="3"/>
  <c r="AC9" i="3"/>
  <c r="BB9" i="3" s="1"/>
  <c r="AD9" i="3"/>
  <c r="BC9" i="3" s="1"/>
  <c r="AE9" i="3"/>
  <c r="BD9" i="3" s="1"/>
  <c r="AF9" i="3"/>
  <c r="AA9" i="3"/>
  <c r="AZ9" i="3" s="1"/>
  <c r="BM3" i="3"/>
  <c r="BM35" i="3" s="1"/>
  <c r="AN3" i="3"/>
  <c r="AO3" i="3"/>
  <c r="BN3" i="3" s="1"/>
  <c r="BN34" i="3" s="1"/>
  <c r="AP3" i="3"/>
  <c r="BO3" i="3" s="1"/>
  <c r="BO34" i="3" s="1"/>
  <c r="AQ3" i="3"/>
  <c r="BP3" i="3" s="1"/>
  <c r="BP34" i="3" s="1"/>
  <c r="AR3" i="3"/>
  <c r="BQ3" i="3" s="1"/>
  <c r="BQ35" i="3" s="1"/>
  <c r="AM3" i="3"/>
  <c r="BL3" i="3" s="1"/>
  <c r="BA3" i="3"/>
  <c r="BA35" i="3" s="1"/>
  <c r="AB3" i="3"/>
  <c r="AC3" i="3"/>
  <c r="BB3" i="3" s="1"/>
  <c r="BB36" i="3" s="1"/>
  <c r="AD3" i="3"/>
  <c r="BC3" i="3" s="1"/>
  <c r="BC35" i="3" s="1"/>
  <c r="AE3" i="3"/>
  <c r="BD3" i="3" s="1"/>
  <c r="BD36" i="3" s="1"/>
  <c r="AF3" i="3"/>
  <c r="BE3" i="3" s="1"/>
  <c r="BE36" i="3" s="1"/>
  <c r="AA3" i="3"/>
  <c r="AZ3" i="3" s="1"/>
  <c r="AZ35" i="3" s="1"/>
  <c r="Q16" i="1"/>
  <c r="R16" i="1"/>
  <c r="S16" i="1"/>
  <c r="T16" i="1"/>
  <c r="U16" i="1"/>
  <c r="P16" i="1"/>
  <c r="AC3" i="1"/>
  <c r="AE3" i="1"/>
  <c r="AF3" i="1"/>
  <c r="AB3" i="1"/>
  <c r="BD39" i="3" l="1"/>
  <c r="BD40" i="3"/>
  <c r="BC43" i="3"/>
  <c r="BC44" i="3"/>
  <c r="BH39" i="3"/>
  <c r="BH40" i="3"/>
  <c r="BC39" i="3"/>
  <c r="BC40" i="3"/>
  <c r="BN40" i="3"/>
  <c r="BN39" i="3"/>
  <c r="BB43" i="3"/>
  <c r="BB44" i="3"/>
  <c r="BL43" i="3"/>
  <c r="BL44" i="3"/>
  <c r="BG40" i="3"/>
  <c r="BG39" i="3"/>
  <c r="BB39" i="3"/>
  <c r="BB40" i="3"/>
  <c r="BM39" i="3"/>
  <c r="BM40" i="3"/>
  <c r="BI40" i="3"/>
  <c r="BI39" i="3"/>
  <c r="BE48" i="3"/>
  <c r="BE49" i="3"/>
  <c r="BO40" i="3"/>
  <c r="BG49" i="3"/>
  <c r="BG48" i="3"/>
  <c r="BI48" i="3"/>
  <c r="BL39" i="3"/>
  <c r="BL40" i="3"/>
  <c r="AZ43" i="3"/>
  <c r="AZ44" i="3"/>
  <c r="BF40" i="3"/>
  <c r="BF39" i="3"/>
  <c r="BE39" i="3"/>
  <c r="BE40" i="3"/>
  <c r="AZ39" i="3"/>
  <c r="AZ40" i="3"/>
  <c r="BE44" i="3"/>
  <c r="BE43" i="3"/>
  <c r="BR48" i="3"/>
  <c r="BR49" i="3"/>
  <c r="BL35" i="3"/>
  <c r="BL34" i="3"/>
  <c r="BP39" i="3"/>
  <c r="BP40" i="3"/>
  <c r="BN44" i="3"/>
  <c r="BN43" i="3"/>
  <c r="BQ44" i="3"/>
  <c r="BQ43" i="3"/>
  <c r="BO43" i="3"/>
  <c r="BM34" i="3"/>
  <c r="BP43" i="3"/>
  <c r="BQ40" i="3"/>
  <c r="BO35" i="3"/>
  <c r="BA36" i="3"/>
  <c r="BA44" i="3"/>
  <c r="BN35" i="3"/>
  <c r="BT48" i="3"/>
  <c r="BE35" i="3"/>
  <c r="BD43" i="3"/>
  <c r="BF48" i="3"/>
  <c r="BD35" i="3"/>
  <c r="BQ34" i="3"/>
  <c r="BM43" i="3"/>
  <c r="BA40" i="3"/>
  <c r="BI49" i="3"/>
  <c r="BU48" i="3"/>
  <c r="BT49" i="3"/>
  <c r="BS48" i="3"/>
  <c r="BS49" i="3"/>
  <c r="BQ48" i="3"/>
  <c r="BQ49" i="3"/>
  <c r="AU23" i="1"/>
  <c r="AU22" i="1"/>
  <c r="AS22" i="1"/>
  <c r="AS23" i="1"/>
  <c r="AU16" i="1"/>
  <c r="AU17" i="1"/>
  <c r="AS17" i="1"/>
  <c r="AS16" i="1"/>
  <c r="AT17" i="1"/>
  <c r="AT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<sst xmlns="http://schemas.openxmlformats.org/spreadsheetml/2006/main" count="9161" uniqueCount="1582">
  <si>
    <t>pH 5.5</t>
  </si>
  <si>
    <t>R1</t>
  </si>
  <si>
    <t>R2</t>
  </si>
  <si>
    <t>R3</t>
  </si>
  <si>
    <t>pH 4</t>
  </si>
  <si>
    <t>pH 8.5</t>
  </si>
  <si>
    <t>pH 6.8</t>
  </si>
  <si>
    <t>100 ppm</t>
  </si>
  <si>
    <t>200 ppm</t>
  </si>
  <si>
    <t>1500 ppm</t>
  </si>
  <si>
    <t>750 ppm</t>
  </si>
  <si>
    <t>Total weight of mycelium= 3 g</t>
  </si>
  <si>
    <t>ICP reading * volume of sample/ sample weight(mg/l)</t>
  </si>
  <si>
    <t>mg/L</t>
  </si>
  <si>
    <t>mg/kg</t>
  </si>
  <si>
    <t>*3 g</t>
  </si>
  <si>
    <t>*10/0.3</t>
  </si>
  <si>
    <t>weight of mycelium =0.3 g</t>
  </si>
  <si>
    <t>Volume - 10 ml- 0.01L</t>
  </si>
  <si>
    <t>ICP reading</t>
  </si>
  <si>
    <t>per mass*volume</t>
  </si>
  <si>
    <t>overall membrane Pb sorption</t>
  </si>
  <si>
    <t>average</t>
  </si>
  <si>
    <t>Std dev</t>
  </si>
  <si>
    <t xml:space="preserve">100 ppm </t>
  </si>
  <si>
    <t xml:space="preserve">scaling </t>
  </si>
  <si>
    <t>specific capacity</t>
  </si>
  <si>
    <t>scaling value</t>
  </si>
  <si>
    <t>Sd</t>
  </si>
  <si>
    <t xml:space="preserve">as received: </t>
  </si>
  <si>
    <t>PF:</t>
  </si>
  <si>
    <t>values</t>
  </si>
  <si>
    <t>Average</t>
  </si>
  <si>
    <t>SD</t>
  </si>
  <si>
    <t xml:space="preserve">percent </t>
  </si>
  <si>
    <t>time (h)</t>
  </si>
  <si>
    <t>pH 8</t>
  </si>
  <si>
    <t>time days</t>
  </si>
  <si>
    <t>time (days)</t>
  </si>
  <si>
    <t>days</t>
  </si>
  <si>
    <t>day</t>
  </si>
  <si>
    <t>time(days)</t>
  </si>
  <si>
    <t>time: 192- h</t>
  </si>
  <si>
    <t xml:space="preserve">12 days </t>
  </si>
  <si>
    <t xml:space="preserve">Before </t>
  </si>
  <si>
    <t xml:space="preserve">After </t>
  </si>
  <si>
    <t>pH study</t>
  </si>
  <si>
    <t>cleaning study</t>
  </si>
  <si>
    <t>top</t>
  </si>
  <si>
    <t>bottom</t>
  </si>
  <si>
    <t>homogenisation study</t>
  </si>
  <si>
    <t xml:space="preserve">real time thickness </t>
  </si>
  <si>
    <t>normalised</t>
  </si>
  <si>
    <t>Addition of AlSO4</t>
  </si>
  <si>
    <t>amount(g)</t>
  </si>
  <si>
    <t xml:space="preserve">final pH </t>
  </si>
  <si>
    <t>RE Pb(II)</t>
  </si>
  <si>
    <t xml:space="preserve">RE: Removal efficiency </t>
  </si>
  <si>
    <t>inch</t>
  </si>
  <si>
    <t>humidity</t>
  </si>
  <si>
    <t>Change in area(%)</t>
  </si>
  <si>
    <t>20 days 20 %</t>
  </si>
  <si>
    <t>12 days 20 %</t>
  </si>
  <si>
    <t>thin</t>
  </si>
  <si>
    <t>thick</t>
  </si>
  <si>
    <t>change in area (%)</t>
  </si>
  <si>
    <t>change in weight (%)</t>
  </si>
  <si>
    <t>real time</t>
  </si>
  <si>
    <t>real time weight</t>
  </si>
  <si>
    <t>normaised</t>
  </si>
  <si>
    <t>Thickness</t>
  </si>
  <si>
    <t>3.9</t>
  </si>
  <si>
    <t>2.2</t>
  </si>
  <si>
    <t>1.74</t>
  </si>
  <si>
    <t>0.98</t>
  </si>
  <si>
    <t>4.8</t>
  </si>
  <si>
    <t>14.8</t>
  </si>
  <si>
    <t>11.5</t>
  </si>
  <si>
    <t>9.71</t>
  </si>
  <si>
    <t>3.28</t>
  </si>
  <si>
    <t>1.05</t>
  </si>
  <si>
    <t>21.55</t>
  </si>
  <si>
    <t>20.55</t>
  </si>
  <si>
    <t>13.75</t>
  </si>
  <si>
    <t>6.35</t>
  </si>
  <si>
    <t>8.01</t>
  </si>
  <si>
    <t>0.72</t>
  </si>
  <si>
    <t>50.33</t>
  </si>
  <si>
    <t>4.5</t>
  </si>
  <si>
    <t>31.17</t>
  </si>
  <si>
    <t>9.8</t>
  </si>
  <si>
    <t>2.02</t>
  </si>
  <si>
    <t>22.96</t>
  </si>
  <si>
    <t>14.1</t>
  </si>
  <si>
    <t>5.5</t>
  </si>
  <si>
    <t>69.6</t>
  </si>
  <si>
    <t>h</t>
  </si>
  <si>
    <t>9.9</t>
  </si>
  <si>
    <t>2.08</t>
  </si>
  <si>
    <t>10.91</t>
  </si>
  <si>
    <t>8.02</t>
  </si>
  <si>
    <t>4.72</t>
  </si>
  <si>
    <t>11.57</t>
  </si>
  <si>
    <t>1.15</t>
  </si>
  <si>
    <t>12.33</t>
  </si>
  <si>
    <t>11.2</t>
  </si>
  <si>
    <t>6.65</t>
  </si>
  <si>
    <t>27.8</t>
  </si>
  <si>
    <t>6.2</t>
  </si>
  <si>
    <t>AR- pH 6.8</t>
  </si>
  <si>
    <t>8.33</t>
  </si>
  <si>
    <t>0.25</t>
  </si>
  <si>
    <t>10.33</t>
  </si>
  <si>
    <t>0.577</t>
  </si>
  <si>
    <t>0.214</t>
  </si>
  <si>
    <t>12.16</t>
  </si>
  <si>
    <t>0.808</t>
  </si>
  <si>
    <t>0.493</t>
  </si>
  <si>
    <t>0.3442</t>
  </si>
  <si>
    <t>29.97</t>
  </si>
  <si>
    <t>0.155</t>
  </si>
  <si>
    <t>0.251</t>
  </si>
  <si>
    <t>0.5</t>
  </si>
  <si>
    <t>0.65</t>
  </si>
  <si>
    <t>0.152</t>
  </si>
  <si>
    <t>30.01</t>
  </si>
  <si>
    <t>0.01</t>
  </si>
  <si>
    <t>62.33</t>
  </si>
  <si>
    <t>0.2081</t>
  </si>
  <si>
    <t>76.66</t>
  </si>
  <si>
    <t>12.1</t>
  </si>
  <si>
    <t>Pf- 100 ppm</t>
  </si>
  <si>
    <t>Pf- 1500 ppm</t>
  </si>
  <si>
    <t xml:space="preserve">m= 3 g </t>
  </si>
  <si>
    <t>v= 0,01</t>
  </si>
  <si>
    <t>qe</t>
  </si>
  <si>
    <t>ln(qe-qt)</t>
  </si>
  <si>
    <t xml:space="preserve">PSO </t>
  </si>
  <si>
    <t>PSO</t>
  </si>
  <si>
    <t>k2</t>
  </si>
  <si>
    <t xml:space="preserve">pso </t>
  </si>
  <si>
    <t>pf 100 PPM</t>
  </si>
  <si>
    <t>R-Square (COD)</t>
  </si>
  <si>
    <t>PFO Ph 4</t>
  </si>
  <si>
    <t>PFO Ph 6.8</t>
  </si>
  <si>
    <t>PFO Ph 8</t>
  </si>
  <si>
    <t>pf 1500 PPM</t>
  </si>
  <si>
    <t>0.76519</t>
  </si>
  <si>
    <t>int=qe</t>
  </si>
  <si>
    <t>slope: k</t>
  </si>
  <si>
    <t>k</t>
  </si>
  <si>
    <t>Qe</t>
  </si>
  <si>
    <t>0,00144eE-4</t>
  </si>
  <si>
    <t>0.9405</t>
  </si>
  <si>
    <t>5,844857E-5± 9.22161E-8</t>
  </si>
  <si>
    <t xml:space="preserve">200 PPM </t>
  </si>
  <si>
    <t>results PFO</t>
  </si>
  <si>
    <t>stacking</t>
  </si>
  <si>
    <t xml:space="preserve">cumulative </t>
  </si>
  <si>
    <t xml:space="preserve">pH 5,5 </t>
  </si>
  <si>
    <t>PF</t>
  </si>
  <si>
    <t>pH 6,8</t>
  </si>
  <si>
    <t>AVERAGE</t>
  </si>
  <si>
    <t>STD DEV</t>
  </si>
  <si>
    <t>Data not collected from ICP</t>
  </si>
  <si>
    <t>79.95,26.6667</t>
  </si>
  <si>
    <t>80,23.3333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</si>
  <si>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</si>
  <si>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</si>
  <si>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</si>
  <si>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</si>
  <si>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</si>
  <si>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</si>
  <si>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</si>
  <si>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</si>
  <si>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</si>
  <si>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</si>
  <si>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</si>
  <si>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</si>
  <si>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</si>
  <si>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</si>
  <si>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</si>
  <si>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</si>
  <si>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</si>
  <si>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</si>
  <si>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6.05</t>
  </si>
  <si>
    <t>6.1</t>
  </si>
  <si>
    <t>6.15</t>
  </si>
  <si>
    <t>6.25</t>
  </si>
  <si>
    <t>6.3</t>
  </si>
  <si>
    <t>6.4</t>
  </si>
  <si>
    <t>6.45</t>
  </si>
  <si>
    <t>6.5</t>
  </si>
  <si>
    <t>6.55</t>
  </si>
  <si>
    <t>6.6</t>
  </si>
  <si>
    <t>6.7</t>
  </si>
  <si>
    <t>6.75</t>
  </si>
  <si>
    <t>6.8</t>
  </si>
  <si>
    <t>6.85</t>
  </si>
  <si>
    <t>6.9</t>
  </si>
  <si>
    <t>6.95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</si>
  <si>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</si>
  <si>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</si>
  <si>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</si>
  <si>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</si>
  <si>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</si>
  <si>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</si>
  <si>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</si>
  <si>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</si>
  <si>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</si>
  <si>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</si>
  <si>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</si>
  <si>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</si>
  <si>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</si>
  <si>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</si>
  <si>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</si>
  <si>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</si>
  <si>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</si>
  <si>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</si>
  <si>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</si>
  <si>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</si>
  <si>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</si>
  <si>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</si>
  <si>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</si>
  <si>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</si>
  <si>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</si>
  <si>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</si>
  <si>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</si>
  <si>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</si>
  <si>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</si>
  <si>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</si>
  <si>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</si>
  <si>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</si>
  <si>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</si>
  <si>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</si>
  <si>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</si>
  <si>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</si>
  <si>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</si>
  <si>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</si>
  <si>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</si>
  <si>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</si>
  <si>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</si>
  <si>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</si>
  <si>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</si>
  <si>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</si>
  <si>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</si>
  <si>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</si>
  <si>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</si>
  <si>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</si>
  <si>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</si>
  <si>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</si>
  <si>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</si>
  <si>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</si>
  <si>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</si>
  <si>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9.85</t>
  </si>
  <si>
    <t>9.95</t>
  </si>
  <si>
    <t>10.05</t>
  </si>
  <si>
    <t>10.1</t>
  </si>
  <si>
    <t>10.15</t>
  </si>
  <si>
    <t>10.2</t>
  </si>
  <si>
    <t>10.25</t>
  </si>
  <si>
    <t>10.3</t>
  </si>
  <si>
    <t>10.35</t>
  </si>
  <si>
    <t>10.4</t>
  </si>
  <si>
    <t>10.45</t>
  </si>
  <si>
    <t>10.5</t>
  </si>
  <si>
    <t>10.55</t>
  </si>
  <si>
    <t>10.6</t>
  </si>
  <si>
    <t>10.65</t>
  </si>
  <si>
    <t>10.7</t>
  </si>
  <si>
    <t>10.75</t>
  </si>
  <si>
    <t>10.8</t>
  </si>
  <si>
    <t>10.85</t>
  </si>
  <si>
    <t>10.9</t>
  </si>
  <si>
    <t>10.95</t>
  </si>
  <si>
    <t>11.05</t>
  </si>
  <si>
    <t>11.1</t>
  </si>
  <si>
    <t>11.15</t>
  </si>
  <si>
    <t>11.25</t>
  </si>
  <si>
    <t>11.3</t>
  </si>
  <si>
    <t>11.35</t>
  </si>
  <si>
    <t>11.4</t>
  </si>
  <si>
    <t>11.45</t>
  </si>
  <si>
    <t>11.55</t>
  </si>
  <si>
    <t>11.6</t>
  </si>
  <si>
    <t>11.65</t>
  </si>
  <si>
    <t>11.7</t>
  </si>
  <si>
    <t>11.75</t>
  </si>
  <si>
    <t>11.8</t>
  </si>
  <si>
    <t>11.85</t>
  </si>
  <si>
    <t>11.9</t>
  </si>
  <si>
    <t>11.95</t>
  </si>
  <si>
    <t>12.05</t>
  </si>
  <si>
    <t>12.15</t>
  </si>
  <si>
    <t>12.2</t>
  </si>
  <si>
    <t>12.25</t>
  </si>
  <si>
    <t>12.3</t>
  </si>
  <si>
    <t>12.35</t>
  </si>
  <si>
    <t>12.4</t>
  </si>
  <si>
    <t>12.45</t>
  </si>
  <si>
    <t>12.5</t>
  </si>
  <si>
    <t>12.55</t>
  </si>
  <si>
    <t>12.6</t>
  </si>
  <si>
    <t>12.65</t>
  </si>
  <si>
    <t>12.7</t>
  </si>
  <si>
    <t>12.75</t>
  </si>
  <si>
    <t>12.8</t>
  </si>
  <si>
    <t>12.85</t>
  </si>
  <si>
    <t>12.9</t>
  </si>
  <si>
    <t>12.95</t>
  </si>
  <si>
    <t>13.05</t>
  </si>
  <si>
    <t>13.1</t>
  </si>
  <si>
    <t>13.15</t>
  </si>
  <si>
    <t>13.2</t>
  </si>
  <si>
    <t>13.25</t>
  </si>
  <si>
    <t>13.3</t>
  </si>
  <si>
    <t>13.35</t>
  </si>
  <si>
    <t>13.4</t>
  </si>
  <si>
    <t>13.45</t>
  </si>
  <si>
    <t>13.5</t>
  </si>
  <si>
    <t>13.55</t>
  </si>
  <si>
    <t>13.6</t>
  </si>
  <si>
    <t>13.65</t>
  </si>
  <si>
    <t>13.7</t>
  </si>
  <si>
    <t>13.8</t>
  </si>
  <si>
    <t>13.85</t>
  </si>
  <si>
    <t>13.9</t>
  </si>
  <si>
    <t>13.95</t>
  </si>
  <si>
    <t>14.05</t>
  </si>
  <si>
    <t>14.15</t>
  </si>
  <si>
    <t>14.2</t>
  </si>
  <si>
    <t>14.25</t>
  </si>
  <si>
    <t>14.3</t>
  </si>
  <si>
    <t>14.35</t>
  </si>
  <si>
    <t>14.4</t>
  </si>
  <si>
    <t>14.45</t>
  </si>
  <si>
    <t>14.5</t>
  </si>
  <si>
    <t>14.55</t>
  </si>
  <si>
    <t>14.6</t>
  </si>
  <si>
    <t>14.65</t>
  </si>
  <si>
    <t>14.7</t>
  </si>
  <si>
    <t>14.75</t>
  </si>
  <si>
    <t>14.85</t>
  </si>
  <si>
    <t>14.9</t>
  </si>
  <si>
    <t>14.95</t>
  </si>
  <si>
    <t>15.05</t>
  </si>
  <si>
    <t>15.1</t>
  </si>
  <si>
    <t>15.15</t>
  </si>
  <si>
    <t>15.2</t>
  </si>
  <si>
    <t>15.25</t>
  </si>
  <si>
    <t>15.3</t>
  </si>
  <si>
    <t>15.35</t>
  </si>
  <si>
    <t>15.4</t>
  </si>
  <si>
    <t>15.45</t>
  </si>
  <si>
    <t>15.5</t>
  </si>
  <si>
    <t>15.55</t>
  </si>
  <si>
    <t>15.6</t>
  </si>
  <si>
    <t>15.65</t>
  </si>
  <si>
    <t>15.7</t>
  </si>
  <si>
    <t>15.75</t>
  </si>
  <si>
    <t>15.8</t>
  </si>
  <si>
    <t>15.85</t>
  </si>
  <si>
    <t>15.9</t>
  </si>
  <si>
    <t>15.95</t>
  </si>
  <si>
    <t>16.05</t>
  </si>
  <si>
    <t>16.1</t>
  </si>
  <si>
    <t>16.15</t>
  </si>
  <si>
    <t>16.2</t>
  </si>
  <si>
    <t>16.25</t>
  </si>
  <si>
    <t>16.3</t>
  </si>
  <si>
    <t>16.35</t>
  </si>
  <si>
    <t>16.4</t>
  </si>
  <si>
    <t>16.45</t>
  </si>
  <si>
    <t>16.5</t>
  </si>
  <si>
    <t>16.55</t>
  </si>
  <si>
    <t>16.6</t>
  </si>
  <si>
    <t>16.65</t>
  </si>
  <si>
    <t>16.7</t>
  </si>
  <si>
    <t>16.75</t>
  </si>
  <si>
    <t>16.8</t>
  </si>
  <si>
    <t>16.85</t>
  </si>
  <si>
    <t>16.9</t>
  </si>
  <si>
    <t>16.95</t>
  </si>
  <si>
    <t>17.05</t>
  </si>
  <si>
    <t>17.1</t>
  </si>
  <si>
    <t>17.15</t>
  </si>
  <si>
    <t>17.2</t>
  </si>
  <si>
    <t>17.25</t>
  </si>
  <si>
    <t>17.3</t>
  </si>
  <si>
    <t>17.35</t>
  </si>
  <si>
    <t>17.4</t>
  </si>
  <si>
    <t>17.45</t>
  </si>
  <si>
    <t>17.5</t>
  </si>
  <si>
    <t>17.55</t>
  </si>
  <si>
    <t>17.6</t>
  </si>
  <si>
    <t>17.65</t>
  </si>
  <si>
    <t>17.7</t>
  </si>
  <si>
    <t>17.75</t>
  </si>
  <si>
    <t>17.8</t>
  </si>
  <si>
    <t>17.85</t>
  </si>
  <si>
    <t>17.9</t>
  </si>
  <si>
    <t>17.95</t>
  </si>
  <si>
    <t>18.05</t>
  </si>
  <si>
    <t>18.1</t>
  </si>
  <si>
    <t>18.15</t>
  </si>
  <si>
    <t>18.2</t>
  </si>
  <si>
    <t>18.25</t>
  </si>
  <si>
    <t>18.3</t>
  </si>
  <si>
    <t>18.35</t>
  </si>
  <si>
    <t>18.4</t>
  </si>
  <si>
    <t>18.45</t>
  </si>
  <si>
    <t>18.5</t>
  </si>
  <si>
    <t>18.55</t>
  </si>
  <si>
    <t>18.6</t>
  </si>
  <si>
    <t>18.65</t>
  </si>
  <si>
    <t>18.7</t>
  </si>
  <si>
    <t>18.75</t>
  </si>
  <si>
    <t>18.8</t>
  </si>
  <si>
    <t>18.85</t>
  </si>
  <si>
    <t>18.9</t>
  </si>
  <si>
    <t>18.95</t>
  </si>
  <si>
    <t>19.05</t>
  </si>
  <si>
    <t>19.1</t>
  </si>
  <si>
    <t>19.15</t>
  </si>
  <si>
    <t>19.2</t>
  </si>
  <si>
    <t>19.25</t>
  </si>
  <si>
    <t>19.3</t>
  </si>
  <si>
    <t>19.35</t>
  </si>
  <si>
    <t>19.4</t>
  </si>
  <si>
    <t>19.45</t>
  </si>
  <si>
    <t>19.5</t>
  </si>
  <si>
    <t>19.55</t>
  </si>
  <si>
    <t>19.6</t>
  </si>
  <si>
    <t>19.65</t>
  </si>
  <si>
    <t>19.7</t>
  </si>
  <si>
    <t>19.75</t>
  </si>
  <si>
    <t>19.8</t>
  </si>
  <si>
    <t>19.85</t>
  </si>
  <si>
    <t>19.9</t>
  </si>
  <si>
    <t>19.95</t>
  </si>
  <si>
    <t>20.05</t>
  </si>
  <si>
    <t>20.1</t>
  </si>
  <si>
    <t>20.15</t>
  </si>
  <si>
    <t>20.2</t>
  </si>
  <si>
    <t>20.25</t>
  </si>
  <si>
    <t>20.3</t>
  </si>
  <si>
    <t>20.35</t>
  </si>
  <si>
    <t>20.4</t>
  </si>
  <si>
    <t>20.45</t>
  </si>
  <si>
    <t>20.5</t>
  </si>
  <si>
    <t>20.6</t>
  </si>
  <si>
    <t>20.65</t>
  </si>
  <si>
    <t>20.7</t>
  </si>
  <si>
    <t>20.75</t>
  </si>
  <si>
    <t>20.8</t>
  </si>
  <si>
    <t>20.85</t>
  </si>
  <si>
    <t>20.9</t>
  </si>
  <si>
    <t>20.95</t>
  </si>
  <si>
    <t>21.05</t>
  </si>
  <si>
    <t>21.1</t>
  </si>
  <si>
    <t>21.15</t>
  </si>
  <si>
    <t>21.2</t>
  </si>
  <si>
    <t>21.25</t>
  </si>
  <si>
    <t>21.3</t>
  </si>
  <si>
    <t>21.35</t>
  </si>
  <si>
    <t>21.4</t>
  </si>
  <si>
    <t>21.45</t>
  </si>
  <si>
    <t>21.5</t>
  </si>
  <si>
    <t>21.6</t>
  </si>
  <si>
    <t>21.65</t>
  </si>
  <si>
    <t>21.7</t>
  </si>
  <si>
    <t>21.75</t>
  </si>
  <si>
    <t>21.8</t>
  </si>
  <si>
    <t>21.85</t>
  </si>
  <si>
    <t>21.9</t>
  </si>
  <si>
    <t>21.95</t>
  </si>
  <si>
    <t>22.05</t>
  </si>
  <si>
    <t>22.1</t>
  </si>
  <si>
    <t>22.15</t>
  </si>
  <si>
    <t>22.2</t>
  </si>
  <si>
    <t>22.25</t>
  </si>
  <si>
    <t>22.3</t>
  </si>
  <si>
    <t>22.35</t>
  </si>
  <si>
    <t>22.4</t>
  </si>
  <si>
    <t>22.45</t>
  </si>
  <si>
    <t>22.5</t>
  </si>
  <si>
    <t>22.55</t>
  </si>
  <si>
    <t>22.6</t>
  </si>
  <si>
    <t>22.65</t>
  </si>
  <si>
    <t>22.7</t>
  </si>
  <si>
    <t>22.75</t>
  </si>
  <si>
    <t>22.8</t>
  </si>
  <si>
    <t>22.85</t>
  </si>
  <si>
    <t>22.9</t>
  </si>
  <si>
    <t>22.95</t>
  </si>
  <si>
    <t>23.05</t>
  </si>
  <si>
    <t>23.1</t>
  </si>
  <si>
    <t>23.15</t>
  </si>
  <si>
    <t>23.2</t>
  </si>
  <si>
    <t>23.25</t>
  </si>
  <si>
    <t>23.3</t>
  </si>
  <si>
    <t>23.35</t>
  </si>
  <si>
    <t>23.4</t>
  </si>
  <si>
    <t>23.45</t>
  </si>
  <si>
    <t>23.5</t>
  </si>
  <si>
    <t>23.55</t>
  </si>
  <si>
    <t>23.6</t>
  </si>
  <si>
    <t>23.65</t>
  </si>
  <si>
    <t>23.7</t>
  </si>
  <si>
    <t>23.75</t>
  </si>
  <si>
    <t>23.8</t>
  </si>
  <si>
    <t>23.85</t>
  </si>
  <si>
    <t>23.9</t>
  </si>
  <si>
    <t>23.95</t>
  </si>
  <si>
    <t>24.05</t>
  </si>
  <si>
    <t>24.1</t>
  </si>
  <si>
    <t>24.15</t>
  </si>
  <si>
    <t>24.2</t>
  </si>
  <si>
    <t>24.25</t>
  </si>
  <si>
    <t>24.3</t>
  </si>
  <si>
    <t>24.35</t>
  </si>
  <si>
    <t>24.4</t>
  </si>
  <si>
    <t>24.45</t>
  </si>
  <si>
    <t>24.5</t>
  </si>
  <si>
    <t>24.55</t>
  </si>
  <si>
    <t>24.6</t>
  </si>
  <si>
    <t>24.65</t>
  </si>
  <si>
    <t>24.7</t>
  </si>
  <si>
    <t>24.75</t>
  </si>
  <si>
    <t>24.8</t>
  </si>
  <si>
    <t>24.85</t>
  </si>
  <si>
    <t>24.9</t>
  </si>
  <si>
    <t>24.95</t>
  </si>
  <si>
    <t>25.05</t>
  </si>
  <si>
    <t>25.1</t>
  </si>
  <si>
    <t>25.15</t>
  </si>
  <si>
    <t>25.2</t>
  </si>
  <si>
    <t>25.25</t>
  </si>
  <si>
    <t>25.3</t>
  </si>
  <si>
    <t>25.35</t>
  </si>
  <si>
    <t>25.4</t>
  </si>
  <si>
    <t>25.45</t>
  </si>
  <si>
    <t>25.5</t>
  </si>
  <si>
    <t>25.55</t>
  </si>
  <si>
    <t>25.6</t>
  </si>
  <si>
    <t>25.65</t>
  </si>
  <si>
    <t>25.7</t>
  </si>
  <si>
    <t>25.75</t>
  </si>
  <si>
    <t>25.8</t>
  </si>
  <si>
    <t>25.85</t>
  </si>
  <si>
    <t>25.9</t>
  </si>
  <si>
    <t>25.95</t>
  </si>
  <si>
    <t>26.05</t>
  </si>
  <si>
    <t>26.1</t>
  </si>
  <si>
    <t>26.15</t>
  </si>
  <si>
    <t>26.2</t>
  </si>
  <si>
    <t>26.25</t>
  </si>
  <si>
    <t>26.3</t>
  </si>
  <si>
    <t>26.35</t>
  </si>
  <si>
    <t>26.4</t>
  </si>
  <si>
    <t>26.45</t>
  </si>
  <si>
    <t>26.5</t>
  </si>
  <si>
    <t>26.55</t>
  </si>
  <si>
    <t>26.6</t>
  </si>
  <si>
    <t>26.65</t>
  </si>
  <si>
    <t>26.7</t>
  </si>
  <si>
    <t>26.75</t>
  </si>
  <si>
    <t>26.8</t>
  </si>
  <si>
    <t>26.85</t>
  </si>
  <si>
    <t>26.9</t>
  </si>
  <si>
    <t>26.95</t>
  </si>
  <si>
    <t>27.05</t>
  </si>
  <si>
    <t>27.1</t>
  </si>
  <si>
    <t>27.15</t>
  </si>
  <si>
    <t>27.2</t>
  </si>
  <si>
    <t>27.25</t>
  </si>
  <si>
    <t>27.3</t>
  </si>
  <si>
    <t>27.35</t>
  </si>
  <si>
    <t>27.4</t>
  </si>
  <si>
    <t>27.45</t>
  </si>
  <si>
    <t>27.5</t>
  </si>
  <si>
    <t>27.55</t>
  </si>
  <si>
    <t>27.6</t>
  </si>
  <si>
    <t>27.65</t>
  </si>
  <si>
    <t>27.7</t>
  </si>
  <si>
    <t>27.75</t>
  </si>
  <si>
    <t>27.85</t>
  </si>
  <si>
    <t>27.9</t>
  </si>
  <si>
    <t>27.95</t>
  </si>
  <si>
    <t>28.05</t>
  </si>
  <si>
    <t>28.1</t>
  </si>
  <si>
    <t>28.15</t>
  </si>
  <si>
    <t>28.2</t>
  </si>
  <si>
    <t>28.25</t>
  </si>
  <si>
    <t>28.3</t>
  </si>
  <si>
    <t>28.35</t>
  </si>
  <si>
    <t>28.4</t>
  </si>
  <si>
    <t>28.45</t>
  </si>
  <si>
    <t>28.5</t>
  </si>
  <si>
    <t>28.55</t>
  </si>
  <si>
    <t>28.6</t>
  </si>
  <si>
    <t>28.65</t>
  </si>
  <si>
    <t>28.7</t>
  </si>
  <si>
    <t>28.75</t>
  </si>
  <si>
    <t>28.8</t>
  </si>
  <si>
    <t>28.85</t>
  </si>
  <si>
    <t>28.9</t>
  </si>
  <si>
    <t>28.95</t>
  </si>
  <si>
    <t>29.05</t>
  </si>
  <si>
    <t>29.1</t>
  </si>
  <si>
    <t>29.15</t>
  </si>
  <si>
    <t>29.2</t>
  </si>
  <si>
    <t>29.25</t>
  </si>
  <si>
    <t>29.3</t>
  </si>
  <si>
    <t>29.35</t>
  </si>
  <si>
    <t>29.4</t>
  </si>
  <si>
    <t>29.45</t>
  </si>
  <si>
    <t>29.5</t>
  </si>
  <si>
    <t>29.55</t>
  </si>
  <si>
    <t>29.6</t>
  </si>
  <si>
    <t>29.65</t>
  </si>
  <si>
    <t>29.7</t>
  </si>
  <si>
    <t>29.75</t>
  </si>
  <si>
    <t>29.8</t>
  </si>
  <si>
    <t>29.85</t>
  </si>
  <si>
    <t>29.9</t>
  </si>
  <si>
    <t>29.95</t>
  </si>
  <si>
    <t>30.05</t>
  </si>
  <si>
    <t>30.1</t>
  </si>
  <si>
    <t>30.15</t>
  </si>
  <si>
    <t>30.2</t>
  </si>
  <si>
    <t>30.25</t>
  </si>
  <si>
    <t>30.3</t>
  </si>
  <si>
    <t>30.35</t>
  </si>
  <si>
    <t>30.4</t>
  </si>
  <si>
    <t>30.45</t>
  </si>
  <si>
    <t>30.5</t>
  </si>
  <si>
    <t>30.55</t>
  </si>
  <si>
    <t>30.6</t>
  </si>
  <si>
    <t>30.65</t>
  </si>
  <si>
    <t>30.7</t>
  </si>
  <si>
    <t>30.75</t>
  </si>
  <si>
    <t>30.8</t>
  </si>
  <si>
    <t>30.85</t>
  </si>
  <si>
    <t>30.9</t>
  </si>
  <si>
    <t>30.95</t>
  </si>
  <si>
    <t>31.05</t>
  </si>
  <si>
    <t>31.1</t>
  </si>
  <si>
    <t>31.15</t>
  </si>
  <si>
    <t>31.2</t>
  </si>
  <si>
    <t>31.25</t>
  </si>
  <si>
    <t>31.3</t>
  </si>
  <si>
    <t>31.35</t>
  </si>
  <si>
    <t>31.4</t>
  </si>
  <si>
    <t>31.45</t>
  </si>
  <si>
    <t>31.5</t>
  </si>
  <si>
    <t>31.55</t>
  </si>
  <si>
    <t>31.6</t>
  </si>
  <si>
    <t>31.65</t>
  </si>
  <si>
    <t>31.7</t>
  </si>
  <si>
    <t>31.75</t>
  </si>
  <si>
    <t>31.8</t>
  </si>
  <si>
    <t>31.85</t>
  </si>
  <si>
    <t>31.9</t>
  </si>
  <si>
    <t>31.95</t>
  </si>
  <si>
    <t>32.05</t>
  </si>
  <si>
    <t>32.1</t>
  </si>
  <si>
    <t>32.15</t>
  </si>
  <si>
    <t>32.2</t>
  </si>
  <si>
    <t>32.25</t>
  </si>
  <si>
    <t>32.3</t>
  </si>
  <si>
    <t>32.35</t>
  </si>
  <si>
    <t>32.4</t>
  </si>
  <si>
    <t>32.45</t>
  </si>
  <si>
    <t>32.5</t>
  </si>
  <si>
    <t>32.55</t>
  </si>
  <si>
    <t>32.6</t>
  </si>
  <si>
    <t>32.65</t>
  </si>
  <si>
    <t>32.7</t>
  </si>
  <si>
    <t>32.75</t>
  </si>
  <si>
    <t>32.8</t>
  </si>
  <si>
    <t>32.85</t>
  </si>
  <si>
    <t>32.9</t>
  </si>
  <si>
    <t>32.95</t>
  </si>
  <si>
    <t>33.05</t>
  </si>
  <si>
    <t>33.1</t>
  </si>
  <si>
    <t>33.15</t>
  </si>
  <si>
    <t>33.2</t>
  </si>
  <si>
    <t>33.25</t>
  </si>
  <si>
    <t>33.3</t>
  </si>
  <si>
    <t>33.35</t>
  </si>
  <si>
    <t>33.4</t>
  </si>
  <si>
    <t>33.45</t>
  </si>
  <si>
    <t>33.5</t>
  </si>
  <si>
    <t>33.55</t>
  </si>
  <si>
    <t>33.6</t>
  </si>
  <si>
    <t>33.65</t>
  </si>
  <si>
    <t>33.7</t>
  </si>
  <si>
    <t>33.75</t>
  </si>
  <si>
    <t>33.8</t>
  </si>
  <si>
    <t>33.85</t>
  </si>
  <si>
    <t>33.9</t>
  </si>
  <si>
    <t>33.95</t>
  </si>
  <si>
    <t>34.05</t>
  </si>
  <si>
    <t>34.1</t>
  </si>
  <si>
    <t>34.15</t>
  </si>
  <si>
    <t>34.2</t>
  </si>
  <si>
    <t>34.25</t>
  </si>
  <si>
    <t>34.3</t>
  </si>
  <si>
    <t>34.35</t>
  </si>
  <si>
    <t>34.4</t>
  </si>
  <si>
    <t>34.45</t>
  </si>
  <si>
    <t>34.5</t>
  </si>
  <si>
    <t>34.55</t>
  </si>
  <si>
    <t>34.6</t>
  </si>
  <si>
    <t>34.65</t>
  </si>
  <si>
    <t>34.7</t>
  </si>
  <si>
    <t>34.75</t>
  </si>
  <si>
    <t>34.8</t>
  </si>
  <si>
    <t>34.85</t>
  </si>
  <si>
    <t>34.9</t>
  </si>
  <si>
    <t>34.95</t>
  </si>
  <si>
    <t>35.05</t>
  </si>
  <si>
    <t>35.1</t>
  </si>
  <si>
    <t>35.15</t>
  </si>
  <si>
    <t>35.2</t>
  </si>
  <si>
    <t>35.25</t>
  </si>
  <si>
    <t>35.3</t>
  </si>
  <si>
    <t>35.35</t>
  </si>
  <si>
    <t>35.4</t>
  </si>
  <si>
    <t>35.45</t>
  </si>
  <si>
    <t>35.5</t>
  </si>
  <si>
    <t>35.55</t>
  </si>
  <si>
    <t>35.6</t>
  </si>
  <si>
    <t>35.65</t>
  </si>
  <si>
    <t>35.7</t>
  </si>
  <si>
    <t>35.75</t>
  </si>
  <si>
    <t>35.8</t>
  </si>
  <si>
    <t>35.85</t>
  </si>
  <si>
    <t>35.9</t>
  </si>
  <si>
    <t>35.95</t>
  </si>
  <si>
    <t>36.05</t>
  </si>
  <si>
    <t>36.1</t>
  </si>
  <si>
    <t>36.15</t>
  </si>
  <si>
    <t>36.2</t>
  </si>
  <si>
    <t>36.25</t>
  </si>
  <si>
    <t>36.3</t>
  </si>
  <si>
    <t>36.35</t>
  </si>
  <si>
    <t>36.4</t>
  </si>
  <si>
    <t>36.45</t>
  </si>
  <si>
    <t>36.5</t>
  </si>
  <si>
    <t>36.55</t>
  </si>
  <si>
    <t>36.6</t>
  </si>
  <si>
    <t>36.65</t>
  </si>
  <si>
    <t>36.7</t>
  </si>
  <si>
    <t>36.75</t>
  </si>
  <si>
    <t>36.8</t>
  </si>
  <si>
    <t>36.85</t>
  </si>
  <si>
    <t>36.9</t>
  </si>
  <si>
    <t>36.95</t>
  </si>
  <si>
    <t>37.05</t>
  </si>
  <si>
    <t>37.1</t>
  </si>
  <si>
    <t>37.15</t>
  </si>
  <si>
    <t>37.2</t>
  </si>
  <si>
    <t>37.25</t>
  </si>
  <si>
    <t>37.3</t>
  </si>
  <si>
    <t>37.35</t>
  </si>
  <si>
    <t>37.4</t>
  </si>
  <si>
    <t>37.45</t>
  </si>
  <si>
    <t>37.5</t>
  </si>
  <si>
    <t>37.55</t>
  </si>
  <si>
    <t>37.6</t>
  </si>
  <si>
    <t>37.65</t>
  </si>
  <si>
    <t>37.7</t>
  </si>
  <si>
    <t>37.75</t>
  </si>
  <si>
    <t>37.8</t>
  </si>
  <si>
    <t>37.85</t>
  </si>
  <si>
    <t>37.9</t>
  </si>
  <si>
    <t>37.95</t>
  </si>
  <si>
    <t>38.05</t>
  </si>
  <si>
    <t>38.1</t>
  </si>
  <si>
    <t>38.15</t>
  </si>
  <si>
    <t>38.2</t>
  </si>
  <si>
    <t>38.25</t>
  </si>
  <si>
    <t>38.3</t>
  </si>
  <si>
    <t>38.35</t>
  </si>
  <si>
    <t>38.4</t>
  </si>
  <si>
    <t>38.45</t>
  </si>
  <si>
    <t>38.5</t>
  </si>
  <si>
    <t>38.55</t>
  </si>
  <si>
    <t>38.6</t>
  </si>
  <si>
    <t>38.65</t>
  </si>
  <si>
    <t>38.7</t>
  </si>
  <si>
    <t>38.75</t>
  </si>
  <si>
    <t>38.8</t>
  </si>
  <si>
    <t>38.85</t>
  </si>
  <si>
    <t>38.9</t>
  </si>
  <si>
    <t>38.95</t>
  </si>
  <si>
    <t>39.05</t>
  </si>
  <si>
    <t>39.1</t>
  </si>
  <si>
    <t>39.15</t>
  </si>
  <si>
    <t>39.2</t>
  </si>
  <si>
    <t>39.25</t>
  </si>
  <si>
    <t>39.3</t>
  </si>
  <si>
    <t>39.35</t>
  </si>
  <si>
    <t>39.4</t>
  </si>
  <si>
    <t>39.45</t>
  </si>
  <si>
    <t>39.5</t>
  </si>
  <si>
    <t>39.55</t>
  </si>
  <si>
    <t>39.6</t>
  </si>
  <si>
    <t>39.65</t>
  </si>
  <si>
    <t>39.7</t>
  </si>
  <si>
    <t>39.75</t>
  </si>
  <si>
    <t>39.8</t>
  </si>
  <si>
    <t>39.85</t>
  </si>
  <si>
    <t>39.9</t>
  </si>
  <si>
    <t>39.95</t>
  </si>
  <si>
    <t>40.05</t>
  </si>
  <si>
    <t>40.1</t>
  </si>
  <si>
    <t>40.15</t>
  </si>
  <si>
    <t>40.2</t>
  </si>
  <si>
    <t>40.25</t>
  </si>
  <si>
    <t>40.3</t>
  </si>
  <si>
    <t>40.35</t>
  </si>
  <si>
    <t>40.4</t>
  </si>
  <si>
    <t>40.45</t>
  </si>
  <si>
    <t>40.5</t>
  </si>
  <si>
    <t>40.55</t>
  </si>
  <si>
    <t>40.6</t>
  </si>
  <si>
    <t>40.65</t>
  </si>
  <si>
    <t>40.7</t>
  </si>
  <si>
    <t>40.75</t>
  </si>
  <si>
    <t>40.8</t>
  </si>
  <si>
    <t>40.85</t>
  </si>
  <si>
    <t>40.9</t>
  </si>
  <si>
    <t>40.95</t>
  </si>
  <si>
    <t>41.05</t>
  </si>
  <si>
    <t>41.1</t>
  </si>
  <si>
    <t>41.15</t>
  </si>
  <si>
    <t>41.2</t>
  </si>
  <si>
    <t>41.25</t>
  </si>
  <si>
    <t>41.3</t>
  </si>
  <si>
    <t>41.35</t>
  </si>
  <si>
    <t>41.4</t>
  </si>
  <si>
    <t>41.45</t>
  </si>
  <si>
    <t>41.5</t>
  </si>
  <si>
    <t>41.55</t>
  </si>
  <si>
    <t>41.6</t>
  </si>
  <si>
    <t>41.65</t>
  </si>
  <si>
    <t>41.7</t>
  </si>
  <si>
    <t>41.75</t>
  </si>
  <si>
    <t>41.8</t>
  </si>
  <si>
    <t>41.85</t>
  </si>
  <si>
    <t>41.9</t>
  </si>
  <si>
    <t>41.95</t>
  </si>
  <si>
    <t>42.05</t>
  </si>
  <si>
    <t>42.1</t>
  </si>
  <si>
    <t>42.15</t>
  </si>
  <si>
    <t>42.2</t>
  </si>
  <si>
    <t>42.25</t>
  </si>
  <si>
    <t>42.3</t>
  </si>
  <si>
    <t>42.35</t>
  </si>
  <si>
    <t>42.4</t>
  </si>
  <si>
    <t>42.45</t>
  </si>
  <si>
    <t>42.5</t>
  </si>
  <si>
    <t>42.55</t>
  </si>
  <si>
    <t>42.6</t>
  </si>
  <si>
    <t>42.65</t>
  </si>
  <si>
    <t>42.7</t>
  </si>
  <si>
    <t>42.75</t>
  </si>
  <si>
    <t>42.8</t>
  </si>
  <si>
    <t>42.85</t>
  </si>
  <si>
    <t>42.9</t>
  </si>
  <si>
    <t>42.95</t>
  </si>
  <si>
    <t>43.05</t>
  </si>
  <si>
    <t>43.1</t>
  </si>
  <si>
    <t>43.15</t>
  </si>
  <si>
    <t>43.2</t>
  </si>
  <si>
    <t>43.25</t>
  </si>
  <si>
    <t>43.3</t>
  </si>
  <si>
    <t>43.35</t>
  </si>
  <si>
    <t>43.4</t>
  </si>
  <si>
    <t>43.45</t>
  </si>
  <si>
    <t>43.5</t>
  </si>
  <si>
    <t>43.55</t>
  </si>
  <si>
    <t>43.6</t>
  </si>
  <si>
    <t>43.65</t>
  </si>
  <si>
    <t>43.7</t>
  </si>
  <si>
    <t>43.75</t>
  </si>
  <si>
    <t>43.8</t>
  </si>
  <si>
    <t>43.85</t>
  </si>
  <si>
    <t>43.9</t>
  </si>
  <si>
    <t>43.95</t>
  </si>
  <si>
    <t>44.05</t>
  </si>
  <si>
    <t>44.1</t>
  </si>
  <si>
    <t>44.15</t>
  </si>
  <si>
    <t>44.2</t>
  </si>
  <si>
    <t>44.25</t>
  </si>
  <si>
    <t>44.3</t>
  </si>
  <si>
    <t>44.35</t>
  </si>
  <si>
    <t>44.4</t>
  </si>
  <si>
    <t>44.45</t>
  </si>
  <si>
    <t>44.5</t>
  </si>
  <si>
    <t>44.55</t>
  </si>
  <si>
    <t>44.6</t>
  </si>
  <si>
    <t>44.65</t>
  </si>
  <si>
    <t>44.7</t>
  </si>
  <si>
    <t>44.75</t>
  </si>
  <si>
    <t>44.8</t>
  </si>
  <si>
    <t>44.85</t>
  </si>
  <si>
    <t>44.9</t>
  </si>
  <si>
    <t>44.95</t>
  </si>
  <si>
    <t>45.05</t>
  </si>
  <si>
    <t>45.1</t>
  </si>
  <si>
    <t>45.15</t>
  </si>
  <si>
    <t>45.2</t>
  </si>
  <si>
    <t>45.25</t>
  </si>
  <si>
    <t>45.3</t>
  </si>
  <si>
    <t>45.35</t>
  </si>
  <si>
    <t>45.4</t>
  </si>
  <si>
    <t>45.45</t>
  </si>
  <si>
    <t>45.5</t>
  </si>
  <si>
    <t>45.55</t>
  </si>
  <si>
    <t>45.6</t>
  </si>
  <si>
    <t>45.65</t>
  </si>
  <si>
    <t>45.7</t>
  </si>
  <si>
    <t>45.75</t>
  </si>
  <si>
    <t>45.8</t>
  </si>
  <si>
    <t>45.85</t>
  </si>
  <si>
    <t>45.9</t>
  </si>
  <si>
    <t>45.95</t>
  </si>
  <si>
    <t>46.05</t>
  </si>
  <si>
    <t>46.1</t>
  </si>
  <si>
    <t>46.15</t>
  </si>
  <si>
    <t>46.2</t>
  </si>
  <si>
    <t>46.25</t>
  </si>
  <si>
    <t>46.3</t>
  </si>
  <si>
    <t>46.35</t>
  </si>
  <si>
    <t>46.4</t>
  </si>
  <si>
    <t>46.45</t>
  </si>
  <si>
    <t>46.5</t>
  </si>
  <si>
    <t>46.55</t>
  </si>
  <si>
    <t>46.6</t>
  </si>
  <si>
    <t>46.65</t>
  </si>
  <si>
    <t>46.7</t>
  </si>
  <si>
    <t>46.75</t>
  </si>
  <si>
    <t>46.8</t>
  </si>
  <si>
    <t>46.85</t>
  </si>
  <si>
    <t>46.9</t>
  </si>
  <si>
    <t>46.95</t>
  </si>
  <si>
    <t>47.05</t>
  </si>
  <si>
    <t>47.1</t>
  </si>
  <si>
    <t>47.15</t>
  </si>
  <si>
    <t>47.2</t>
  </si>
  <si>
    <t>47.25</t>
  </si>
  <si>
    <t>47.3</t>
  </si>
  <si>
    <t>47.35</t>
  </si>
  <si>
    <t>47.4</t>
  </si>
  <si>
    <t>47.45</t>
  </si>
  <si>
    <t>47.5</t>
  </si>
  <si>
    <t>47.55</t>
  </si>
  <si>
    <t>47.6</t>
  </si>
  <si>
    <t>47.65</t>
  </si>
  <si>
    <t>47.7</t>
  </si>
  <si>
    <t>47.75</t>
  </si>
  <si>
    <t>47.8</t>
  </si>
  <si>
    <t>47.85</t>
  </si>
  <si>
    <t>47.9</t>
  </si>
  <si>
    <t>47.95</t>
  </si>
  <si>
    <t>48.05</t>
  </si>
  <si>
    <t>48.1</t>
  </si>
  <si>
    <t>48.15</t>
  </si>
  <si>
    <t>48.2</t>
  </si>
  <si>
    <t>48.25</t>
  </si>
  <si>
    <t>48.3</t>
  </si>
  <si>
    <t>48.35</t>
  </si>
  <si>
    <t>48.4</t>
  </si>
  <si>
    <t>48.45</t>
  </si>
  <si>
    <t>48.5</t>
  </si>
  <si>
    <t>48.55</t>
  </si>
  <si>
    <t>48.6</t>
  </si>
  <si>
    <t>48.65</t>
  </si>
  <si>
    <t>48.7</t>
  </si>
  <si>
    <t>48.75</t>
  </si>
  <si>
    <t>48.8</t>
  </si>
  <si>
    <t>48.85</t>
  </si>
  <si>
    <t>48.9</t>
  </si>
  <si>
    <t>48.95</t>
  </si>
  <si>
    <t>49.05</t>
  </si>
  <si>
    <t>49.1</t>
  </si>
  <si>
    <t>49.15</t>
  </si>
  <si>
    <t>49.2</t>
  </si>
  <si>
    <t>49.25</t>
  </si>
  <si>
    <t>49.3</t>
  </si>
  <si>
    <t>49.35</t>
  </si>
  <si>
    <t>49.4</t>
  </si>
  <si>
    <t>49.45</t>
  </si>
  <si>
    <t>49.5</t>
  </si>
  <si>
    <t>49.55</t>
  </si>
  <si>
    <t>49.6</t>
  </si>
  <si>
    <t>49.65</t>
  </si>
  <si>
    <t>49.7</t>
  </si>
  <si>
    <t>49.75</t>
  </si>
  <si>
    <t>49.8</t>
  </si>
  <si>
    <t>49.85</t>
  </si>
  <si>
    <t>49.9</t>
  </si>
  <si>
    <t>49.95</t>
  </si>
  <si>
    <t>50.05</t>
  </si>
  <si>
    <t>50.1</t>
  </si>
  <si>
    <t>50.15</t>
  </si>
  <si>
    <t>50.2</t>
  </si>
  <si>
    <t>50.25</t>
  </si>
  <si>
    <t>50.3</t>
  </si>
  <si>
    <t>50.35</t>
  </si>
  <si>
    <t>50.4</t>
  </si>
  <si>
    <t>50.45</t>
  </si>
  <si>
    <t>50.5</t>
  </si>
  <si>
    <t>50.55</t>
  </si>
  <si>
    <t>50.6</t>
  </si>
  <si>
    <t>50.65</t>
  </si>
  <si>
    <t>50.7</t>
  </si>
  <si>
    <t>50.75</t>
  </si>
  <si>
    <t>50.8</t>
  </si>
  <si>
    <t>50.85</t>
  </si>
  <si>
    <t>50.9</t>
  </si>
  <si>
    <t>50.95</t>
  </si>
  <si>
    <t>51.05</t>
  </si>
  <si>
    <t>51.1</t>
  </si>
  <si>
    <t>51.15</t>
  </si>
  <si>
    <t>51.2</t>
  </si>
  <si>
    <t>51.25</t>
  </si>
  <si>
    <t>51.3</t>
  </si>
  <si>
    <t>51.35</t>
  </si>
  <si>
    <t>51.4</t>
  </si>
  <si>
    <t>51.45</t>
  </si>
  <si>
    <t>51.5</t>
  </si>
  <si>
    <t>51.55</t>
  </si>
  <si>
    <t>51.6</t>
  </si>
  <si>
    <t>51.65</t>
  </si>
  <si>
    <t>51.7</t>
  </si>
  <si>
    <t>51.75</t>
  </si>
  <si>
    <t>51.8</t>
  </si>
  <si>
    <t>51.85</t>
  </si>
  <si>
    <t>51.9</t>
  </si>
  <si>
    <t>51.95</t>
  </si>
  <si>
    <t>52.05</t>
  </si>
  <si>
    <t>52.1</t>
  </si>
  <si>
    <t>52.15</t>
  </si>
  <si>
    <t>52.2</t>
  </si>
  <si>
    <t>52.25</t>
  </si>
  <si>
    <t>52.3</t>
  </si>
  <si>
    <t>52.35</t>
  </si>
  <si>
    <t>52.4</t>
  </si>
  <si>
    <t>52.45</t>
  </si>
  <si>
    <t>52.5</t>
  </si>
  <si>
    <t>52.55</t>
  </si>
  <si>
    <t>52.6</t>
  </si>
  <si>
    <t>52.65</t>
  </si>
  <si>
    <t>52.7</t>
  </si>
  <si>
    <t>52.75</t>
  </si>
  <si>
    <t>52.8</t>
  </si>
  <si>
    <t>52.85</t>
  </si>
  <si>
    <t>52.9</t>
  </si>
  <si>
    <t>52.95</t>
  </si>
  <si>
    <t>53.05</t>
  </si>
  <si>
    <t>53.1</t>
  </si>
  <si>
    <t>53.15</t>
  </si>
  <si>
    <t>53.2</t>
  </si>
  <si>
    <t>53.25</t>
  </si>
  <si>
    <t>53.3</t>
  </si>
  <si>
    <t>53.35</t>
  </si>
  <si>
    <t>53.4</t>
  </si>
  <si>
    <t>53.45</t>
  </si>
  <si>
    <t>53.5</t>
  </si>
  <si>
    <t>53.55</t>
  </si>
  <si>
    <t>53.6</t>
  </si>
  <si>
    <t>53.65</t>
  </si>
  <si>
    <t>53.7</t>
  </si>
  <si>
    <t>53.75</t>
  </si>
  <si>
    <t>53.8</t>
  </si>
  <si>
    <t>53.85</t>
  </si>
  <si>
    <t>53.9</t>
  </si>
  <si>
    <t>53.95</t>
  </si>
  <si>
    <t>54.05</t>
  </si>
  <si>
    <t>54.1</t>
  </si>
  <si>
    <t>54.15</t>
  </si>
  <si>
    <t>54.2</t>
  </si>
  <si>
    <t>54.25</t>
  </si>
  <si>
    <t>54.3</t>
  </si>
  <si>
    <t>54.35</t>
  </si>
  <si>
    <t>54.4</t>
  </si>
  <si>
    <t>54.45</t>
  </si>
  <si>
    <t>54.5</t>
  </si>
  <si>
    <t>54.55</t>
  </si>
  <si>
    <t>54.6</t>
  </si>
  <si>
    <t>54.65</t>
  </si>
  <si>
    <t>54.7</t>
  </si>
  <si>
    <t>54.75</t>
  </si>
  <si>
    <t>54.8</t>
  </si>
  <si>
    <t>54.85</t>
  </si>
  <si>
    <t>54.9</t>
  </si>
  <si>
    <t>54.95</t>
  </si>
  <si>
    <t>55.05</t>
  </si>
  <si>
    <t>55.1</t>
  </si>
  <si>
    <t>55.15</t>
  </si>
  <si>
    <t>55.2</t>
  </si>
  <si>
    <t>55.25</t>
  </si>
  <si>
    <t>55.3</t>
  </si>
  <si>
    <t>55.35</t>
  </si>
  <si>
    <t>55.4</t>
  </si>
  <si>
    <t>55.45</t>
  </si>
  <si>
    <t>55.5</t>
  </si>
  <si>
    <t>55.55</t>
  </si>
  <si>
    <t>55.6</t>
  </si>
  <si>
    <t>55.65</t>
  </si>
  <si>
    <t>55.7</t>
  </si>
  <si>
    <t>55.75</t>
  </si>
  <si>
    <t>55.8</t>
  </si>
  <si>
    <t>55.85</t>
  </si>
  <si>
    <t>55.9</t>
  </si>
  <si>
    <t>55.95</t>
  </si>
  <si>
    <t>56.05</t>
  </si>
  <si>
    <t>56.1</t>
  </si>
  <si>
    <t>56.15</t>
  </si>
  <si>
    <t>56.2</t>
  </si>
  <si>
    <t>56.25</t>
  </si>
  <si>
    <t>56.3</t>
  </si>
  <si>
    <t>56.35</t>
  </si>
  <si>
    <t>56.4</t>
  </si>
  <si>
    <t>56.45</t>
  </si>
  <si>
    <t>56.5</t>
  </si>
  <si>
    <t>56.55</t>
  </si>
  <si>
    <t>56.6</t>
  </si>
  <si>
    <t>56.65</t>
  </si>
  <si>
    <t>56.7</t>
  </si>
  <si>
    <t>56.75</t>
  </si>
  <si>
    <t>56.8</t>
  </si>
  <si>
    <t>56.85</t>
  </si>
  <si>
    <t>56.9</t>
  </si>
  <si>
    <t>56.95</t>
  </si>
  <si>
    <t>57.05</t>
  </si>
  <si>
    <t>57.1</t>
  </si>
  <si>
    <t>57.15</t>
  </si>
  <si>
    <t>57.2</t>
  </si>
  <si>
    <t>57.25</t>
  </si>
  <si>
    <t>57.3</t>
  </si>
  <si>
    <t>57.35</t>
  </si>
  <si>
    <t>57.4</t>
  </si>
  <si>
    <t>57.45</t>
  </si>
  <si>
    <t>57.5</t>
  </si>
  <si>
    <t>57.55</t>
  </si>
  <si>
    <t>57.6</t>
  </si>
  <si>
    <t>57.65</t>
  </si>
  <si>
    <t>57.7</t>
  </si>
  <si>
    <t>57.75</t>
  </si>
  <si>
    <t>57.8</t>
  </si>
  <si>
    <t>57.85</t>
  </si>
  <si>
    <t>57.9</t>
  </si>
  <si>
    <t>57.95</t>
  </si>
  <si>
    <t>58.05</t>
  </si>
  <si>
    <t>58.1</t>
  </si>
  <si>
    <t>58.15</t>
  </si>
  <si>
    <t>58.2</t>
  </si>
  <si>
    <t>58.25</t>
  </si>
  <si>
    <t>58.3</t>
  </si>
  <si>
    <t>58.35</t>
  </si>
  <si>
    <t>58.4</t>
  </si>
  <si>
    <t>58.45</t>
  </si>
  <si>
    <t>58.5</t>
  </si>
  <si>
    <t>58.55</t>
  </si>
  <si>
    <t>58.6</t>
  </si>
  <si>
    <t>58.65</t>
  </si>
  <si>
    <t>58.7</t>
  </si>
  <si>
    <t>58.75</t>
  </si>
  <si>
    <t>58.8</t>
  </si>
  <si>
    <t>58.85</t>
  </si>
  <si>
    <t>58.9</t>
  </si>
  <si>
    <t>58.95</t>
  </si>
  <si>
    <t>59.05</t>
  </si>
  <si>
    <t>59.1</t>
  </si>
  <si>
    <t>59.15</t>
  </si>
  <si>
    <t>59.2</t>
  </si>
  <si>
    <t>59.25</t>
  </si>
  <si>
    <t>59.3</t>
  </si>
  <si>
    <t>59.35</t>
  </si>
  <si>
    <t>59.4</t>
  </si>
  <si>
    <t>59.45</t>
  </si>
  <si>
    <t>59.5</t>
  </si>
  <si>
    <t>59.55</t>
  </si>
  <si>
    <t>59.6</t>
  </si>
  <si>
    <t>59.65</t>
  </si>
  <si>
    <t>59.7</t>
  </si>
  <si>
    <t>59.75</t>
  </si>
  <si>
    <t>59.8</t>
  </si>
  <si>
    <t>59.85</t>
  </si>
  <si>
    <t>59.9</t>
  </si>
  <si>
    <t>59.95</t>
  </si>
  <si>
    <t>60.05</t>
  </si>
  <si>
    <t>60.1</t>
  </si>
  <si>
    <t>60.15</t>
  </si>
  <si>
    <t>60.2</t>
  </si>
  <si>
    <t>60.25</t>
  </si>
  <si>
    <t>60.3</t>
  </si>
  <si>
    <t>60.35</t>
  </si>
  <si>
    <t>60.4</t>
  </si>
  <si>
    <t>60.45</t>
  </si>
  <si>
    <t>60.5</t>
  </si>
  <si>
    <t>60.55</t>
  </si>
  <si>
    <t>60.6</t>
  </si>
  <si>
    <t>60.65</t>
  </si>
  <si>
    <t>60.7</t>
  </si>
  <si>
    <t>60.75</t>
  </si>
  <si>
    <t>60.8</t>
  </si>
  <si>
    <t>60.85</t>
  </si>
  <si>
    <t>60.9</t>
  </si>
  <si>
    <t>60.95</t>
  </si>
  <si>
    <t>61.05</t>
  </si>
  <si>
    <t>61.1</t>
  </si>
  <si>
    <t>61.15</t>
  </si>
  <si>
    <t>61.2</t>
  </si>
  <si>
    <t>61.25</t>
  </si>
  <si>
    <t>61.3</t>
  </si>
  <si>
    <t>61.35</t>
  </si>
  <si>
    <t>61.4</t>
  </si>
  <si>
    <t>61.45</t>
  </si>
  <si>
    <t>61.5</t>
  </si>
  <si>
    <t>61.55</t>
  </si>
  <si>
    <t>61.6</t>
  </si>
  <si>
    <t>61.65</t>
  </si>
  <si>
    <t>61.7</t>
  </si>
  <si>
    <t>61.75</t>
  </si>
  <si>
    <t>61.8</t>
  </si>
  <si>
    <t>61.85</t>
  </si>
  <si>
    <t>61.9</t>
  </si>
  <si>
    <t>61.95</t>
  </si>
  <si>
    <t>62.05</t>
  </si>
  <si>
    <t>62.1</t>
  </si>
  <si>
    <t>62.15</t>
  </si>
  <si>
    <t>62.2</t>
  </si>
  <si>
    <t>62.25</t>
  </si>
  <si>
    <t>62.3</t>
  </si>
  <si>
    <t>62.35</t>
  </si>
  <si>
    <t>62.4</t>
  </si>
  <si>
    <t>62.45</t>
  </si>
  <si>
    <t>62.5</t>
  </si>
  <si>
    <t>62.55</t>
  </si>
  <si>
    <t>62.6</t>
  </si>
  <si>
    <t>62.65</t>
  </si>
  <si>
    <t>62.7</t>
  </si>
  <si>
    <t>62.75</t>
  </si>
  <si>
    <t>62.8</t>
  </si>
  <si>
    <t>62.85</t>
  </si>
  <si>
    <t>62.9</t>
  </si>
  <si>
    <t>62.95</t>
  </si>
  <si>
    <t>63.05</t>
  </si>
  <si>
    <t>63.1</t>
  </si>
  <si>
    <t>63.15</t>
  </si>
  <si>
    <t>63.2</t>
  </si>
  <si>
    <t>63.25</t>
  </si>
  <si>
    <t>63.3</t>
  </si>
  <si>
    <t>63.35</t>
  </si>
  <si>
    <t>63.4</t>
  </si>
  <si>
    <t>63.45</t>
  </si>
  <si>
    <t>63.5</t>
  </si>
  <si>
    <t>63.55</t>
  </si>
  <si>
    <t>63.6</t>
  </si>
  <si>
    <t>63.65</t>
  </si>
  <si>
    <t>63.7</t>
  </si>
  <si>
    <t>63.75</t>
  </si>
  <si>
    <t>63.8</t>
  </si>
  <si>
    <t>63.85</t>
  </si>
  <si>
    <t>63.9</t>
  </si>
  <si>
    <t>63.95</t>
  </si>
  <si>
    <t>64.05</t>
  </si>
  <si>
    <t>64.1</t>
  </si>
  <si>
    <t>64.15</t>
  </si>
  <si>
    <t>64.2</t>
  </si>
  <si>
    <t>64.25</t>
  </si>
  <si>
    <t>64.3</t>
  </si>
  <si>
    <t>64.35</t>
  </si>
  <si>
    <t>64.4</t>
  </si>
  <si>
    <t>64.45</t>
  </si>
  <si>
    <t>64.5</t>
  </si>
  <si>
    <t>64.55</t>
  </si>
  <si>
    <t>64.6</t>
  </si>
  <si>
    <t>64.65</t>
  </si>
  <si>
    <t>64.7</t>
  </si>
  <si>
    <t>64.75</t>
  </si>
  <si>
    <t>64.8</t>
  </si>
  <si>
    <t>64.85</t>
  </si>
  <si>
    <t>64.9</t>
  </si>
  <si>
    <t>64.95</t>
  </si>
  <si>
    <t>65.05</t>
  </si>
  <si>
    <t>65.1</t>
  </si>
  <si>
    <t>65.15</t>
  </si>
  <si>
    <t>65.2</t>
  </si>
  <si>
    <t>65.25</t>
  </si>
  <si>
    <t>65.3</t>
  </si>
  <si>
    <t>65.35</t>
  </si>
  <si>
    <t>65.4</t>
  </si>
  <si>
    <t>65.45</t>
  </si>
  <si>
    <t>65.5</t>
  </si>
  <si>
    <t>65.55</t>
  </si>
  <si>
    <t>65.6</t>
  </si>
  <si>
    <t>65.65</t>
  </si>
  <si>
    <t>65.7</t>
  </si>
  <si>
    <t>65.75</t>
  </si>
  <si>
    <t>65.8</t>
  </si>
  <si>
    <t>65.85</t>
  </si>
  <si>
    <t>65.9</t>
  </si>
  <si>
    <t>65.95</t>
  </si>
  <si>
    <t>66.05</t>
  </si>
  <si>
    <t>66.1</t>
  </si>
  <si>
    <t>66.15</t>
  </si>
  <si>
    <t>66.2</t>
  </si>
  <si>
    <t>66.25</t>
  </si>
  <si>
    <t>66.3</t>
  </si>
  <si>
    <t>66.35</t>
  </si>
  <si>
    <t>66.4</t>
  </si>
  <si>
    <t>66.45</t>
  </si>
  <si>
    <t>66.5</t>
  </si>
  <si>
    <t>66.55</t>
  </si>
  <si>
    <t>66.6</t>
  </si>
  <si>
    <t>66.65</t>
  </si>
  <si>
    <t>66.7</t>
  </si>
  <si>
    <t>66.75</t>
  </si>
  <si>
    <t>66.8</t>
  </si>
  <si>
    <t>66.85</t>
  </si>
  <si>
    <t>66.9</t>
  </si>
  <si>
    <t>66.95</t>
  </si>
  <si>
    <t>67.05</t>
  </si>
  <si>
    <t>67.1</t>
  </si>
  <si>
    <t>67.15</t>
  </si>
  <si>
    <t>67.2</t>
  </si>
  <si>
    <t>67.25</t>
  </si>
  <si>
    <t>67.3</t>
  </si>
  <si>
    <t>67.35</t>
  </si>
  <si>
    <t>67.4</t>
  </si>
  <si>
    <t>67.45</t>
  </si>
  <si>
    <t>67.5</t>
  </si>
  <si>
    <t>67.55</t>
  </si>
  <si>
    <t>67.6</t>
  </si>
  <si>
    <t>67.65</t>
  </si>
  <si>
    <t>67.7</t>
  </si>
  <si>
    <t>67.75</t>
  </si>
  <si>
    <t>67.8</t>
  </si>
  <si>
    <t>67.85</t>
  </si>
  <si>
    <t>67.9</t>
  </si>
  <si>
    <t>67.95</t>
  </si>
  <si>
    <t>68.05</t>
  </si>
  <si>
    <t>68.1</t>
  </si>
  <si>
    <t>68.15</t>
  </si>
  <si>
    <t>68.2</t>
  </si>
  <si>
    <t>68.25</t>
  </si>
  <si>
    <t>68.3</t>
  </si>
  <si>
    <t>68.35</t>
  </si>
  <si>
    <t>68.4</t>
  </si>
  <si>
    <t>68.45</t>
  </si>
  <si>
    <t>68.5</t>
  </si>
  <si>
    <t>68.55</t>
  </si>
  <si>
    <t>68.6</t>
  </si>
  <si>
    <t>68.65</t>
  </si>
  <si>
    <t>68.7</t>
  </si>
  <si>
    <t>68.75</t>
  </si>
  <si>
    <t>68.8</t>
  </si>
  <si>
    <t>68.85</t>
  </si>
  <si>
    <t>68.9</t>
  </si>
  <si>
    <t>68.95</t>
  </si>
  <si>
    <t>69.05</t>
  </si>
  <si>
    <t>69.1</t>
  </si>
  <si>
    <t>69.15</t>
  </si>
  <si>
    <t>69.2</t>
  </si>
  <si>
    <t>69.25</t>
  </si>
  <si>
    <t>69.3</t>
  </si>
  <si>
    <t>69.35</t>
  </si>
  <si>
    <t>69.4</t>
  </si>
  <si>
    <t>69.45</t>
  </si>
  <si>
    <t>69.5</t>
  </si>
  <si>
    <t>69.55</t>
  </si>
  <si>
    <t>69.65</t>
  </si>
  <si>
    <t>69.7</t>
  </si>
  <si>
    <t>69.75</t>
  </si>
  <si>
    <t>69.8</t>
  </si>
  <si>
    <t>69.85</t>
  </si>
  <si>
    <t>69.9</t>
  </si>
  <si>
    <t>69.95</t>
  </si>
  <si>
    <t>70.05</t>
  </si>
  <si>
    <t>70.1</t>
  </si>
  <si>
    <t>70.15</t>
  </si>
  <si>
    <t>70.2</t>
  </si>
  <si>
    <t>70.25</t>
  </si>
  <si>
    <t>70.3</t>
  </si>
  <si>
    <t>70.35</t>
  </si>
  <si>
    <t>70.4</t>
  </si>
  <si>
    <t>70.45</t>
  </si>
  <si>
    <t>70.5</t>
  </si>
  <si>
    <t>70.55</t>
  </si>
  <si>
    <t>70.6</t>
  </si>
  <si>
    <t>70.65</t>
  </si>
  <si>
    <t>70.7</t>
  </si>
  <si>
    <t>70.75</t>
  </si>
  <si>
    <t>70.8</t>
  </si>
  <si>
    <t>70.85</t>
  </si>
  <si>
    <t>70.9</t>
  </si>
  <si>
    <t>70.95</t>
  </si>
  <si>
    <t>71.05</t>
  </si>
  <si>
    <t>71.1</t>
  </si>
  <si>
    <t>71.15</t>
  </si>
  <si>
    <t>71.2</t>
  </si>
  <si>
    <t>71.25</t>
  </si>
  <si>
    <t>71.3</t>
  </si>
  <si>
    <t>71.35</t>
  </si>
  <si>
    <t>71.4</t>
  </si>
  <si>
    <t>71.45</t>
  </si>
  <si>
    <t>71.5</t>
  </si>
  <si>
    <t>71.55</t>
  </si>
  <si>
    <t>71.6</t>
  </si>
  <si>
    <t>71.65</t>
  </si>
  <si>
    <t>71.7</t>
  </si>
  <si>
    <t>71.75</t>
  </si>
  <si>
    <t>71.8</t>
  </si>
  <si>
    <t>71.85</t>
  </si>
  <si>
    <t>71.9</t>
  </si>
  <si>
    <t>71.95</t>
  </si>
  <si>
    <t>72.05</t>
  </si>
  <si>
    <t>72.1</t>
  </si>
  <si>
    <t>72.15</t>
  </si>
  <si>
    <t>72.2</t>
  </si>
  <si>
    <t>72.25</t>
  </si>
  <si>
    <t>72.3</t>
  </si>
  <si>
    <t>72.35</t>
  </si>
  <si>
    <t>72.4</t>
  </si>
  <si>
    <t>72.45</t>
  </si>
  <si>
    <t>72.5</t>
  </si>
  <si>
    <t>72.55</t>
  </si>
  <si>
    <t>72.6</t>
  </si>
  <si>
    <t>72.65</t>
  </si>
  <si>
    <t>72.7</t>
  </si>
  <si>
    <t>72.75</t>
  </si>
  <si>
    <t>72.8</t>
  </si>
  <si>
    <t>72.85</t>
  </si>
  <si>
    <t>72.9</t>
  </si>
  <si>
    <t>72.95</t>
  </si>
  <si>
    <t>73.05</t>
  </si>
  <si>
    <t>73.1</t>
  </si>
  <si>
    <t>73.15</t>
  </si>
  <si>
    <t>73.2</t>
  </si>
  <si>
    <t>73.25</t>
  </si>
  <si>
    <t>73.3</t>
  </si>
  <si>
    <t>73.35</t>
  </si>
  <si>
    <t>73.4</t>
  </si>
  <si>
    <t>73.45</t>
  </si>
  <si>
    <t>73.5</t>
  </si>
  <si>
    <t>73.55</t>
  </si>
  <si>
    <t>73.6</t>
  </si>
  <si>
    <t>73.65</t>
  </si>
  <si>
    <t>73.7</t>
  </si>
  <si>
    <t>73.75</t>
  </si>
  <si>
    <t>73.8</t>
  </si>
  <si>
    <t>73.85</t>
  </si>
  <si>
    <t>73.9</t>
  </si>
  <si>
    <t>73.95</t>
  </si>
  <si>
    <t>74.05</t>
  </si>
  <si>
    <t>74.1</t>
  </si>
  <si>
    <t>74.15</t>
  </si>
  <si>
    <t>74.2</t>
  </si>
  <si>
    <t>74.25</t>
  </si>
  <si>
    <t>74.3</t>
  </si>
  <si>
    <t>74.35</t>
  </si>
  <si>
    <t>74.4</t>
  </si>
  <si>
    <t>74.45</t>
  </si>
  <si>
    <t>74.5</t>
  </si>
  <si>
    <t>74.55</t>
  </si>
  <si>
    <t>74.6</t>
  </si>
  <si>
    <t>74.65</t>
  </si>
  <si>
    <t>74.7</t>
  </si>
  <si>
    <t>74.75</t>
  </si>
  <si>
    <t>74.8</t>
  </si>
  <si>
    <t>74.85</t>
  </si>
  <si>
    <t>74.9</t>
  </si>
  <si>
    <t>74.95</t>
  </si>
  <si>
    <t>75.05</t>
  </si>
  <si>
    <t>75.1</t>
  </si>
  <si>
    <t>75.15</t>
  </si>
  <si>
    <t>75.2</t>
  </si>
  <si>
    <t>75.25</t>
  </si>
  <si>
    <t>75.3</t>
  </si>
  <si>
    <t>75.35</t>
  </si>
  <si>
    <t>75.4</t>
  </si>
  <si>
    <t>75.45</t>
  </si>
  <si>
    <t>75.5</t>
  </si>
  <si>
    <t>75.55</t>
  </si>
  <si>
    <t>75.6</t>
  </si>
  <si>
    <t>75.65</t>
  </si>
  <si>
    <t>75.7</t>
  </si>
  <si>
    <t>75.75</t>
  </si>
  <si>
    <t>75.8</t>
  </si>
  <si>
    <t>75.85</t>
  </si>
  <si>
    <t>75.9</t>
  </si>
  <si>
    <t>75.95</t>
  </si>
  <si>
    <t>76.05</t>
  </si>
  <si>
    <t>76.1</t>
  </si>
  <si>
    <t>76.15</t>
  </si>
  <si>
    <t>76.2</t>
  </si>
  <si>
    <t>76.25</t>
  </si>
  <si>
    <t>76.3</t>
  </si>
  <si>
    <t>76.35</t>
  </si>
  <si>
    <t>76.4</t>
  </si>
  <si>
    <t>76.45</t>
  </si>
  <si>
    <t>76.5</t>
  </si>
  <si>
    <t>76.55</t>
  </si>
  <si>
    <t>76.6</t>
  </si>
  <si>
    <t>76.65</t>
  </si>
  <si>
    <t>76.7</t>
  </si>
  <si>
    <t>76.75</t>
  </si>
  <si>
    <t>76.8</t>
  </si>
  <si>
    <t>76.85</t>
  </si>
  <si>
    <t>76.9</t>
  </si>
  <si>
    <t>76.95</t>
  </si>
  <si>
    <t>77.05</t>
  </si>
  <si>
    <t>77.1</t>
  </si>
  <si>
    <t>77.15</t>
  </si>
  <si>
    <t>77.2</t>
  </si>
  <si>
    <t>77.25</t>
  </si>
  <si>
    <t>77.3</t>
  </si>
  <si>
    <t>77.35</t>
  </si>
  <si>
    <t>77.4</t>
  </si>
  <si>
    <t>77.45</t>
  </si>
  <si>
    <t>77.5</t>
  </si>
  <si>
    <t>77.55</t>
  </si>
  <si>
    <t>77.6</t>
  </si>
  <si>
    <t>77.65</t>
  </si>
  <si>
    <t>77.7</t>
  </si>
  <si>
    <t>77.75</t>
  </si>
  <si>
    <t>77.8</t>
  </si>
  <si>
    <t>77.85</t>
  </si>
  <si>
    <t>77.9</t>
  </si>
  <si>
    <t>77.95</t>
  </si>
  <si>
    <t>78.05</t>
  </si>
  <si>
    <t>78.1</t>
  </si>
  <si>
    <t>78.15</t>
  </si>
  <si>
    <t>78.2</t>
  </si>
  <si>
    <t>78.25</t>
  </si>
  <si>
    <t>78.3</t>
  </si>
  <si>
    <t>78.35</t>
  </si>
  <si>
    <t>78.4</t>
  </si>
  <si>
    <t>78.45</t>
  </si>
  <si>
    <t>78.5</t>
  </si>
  <si>
    <t>78.55</t>
  </si>
  <si>
    <t>78.6</t>
  </si>
  <si>
    <t>78.65</t>
  </si>
  <si>
    <t>78.7</t>
  </si>
  <si>
    <t>78.75</t>
  </si>
  <si>
    <t>78.8</t>
  </si>
  <si>
    <t>78.85</t>
  </si>
  <si>
    <t>78.9</t>
  </si>
  <si>
    <t>78.95</t>
  </si>
  <si>
    <t>79.05</t>
  </si>
  <si>
    <t>79.1</t>
  </si>
  <si>
    <t>79.15</t>
  </si>
  <si>
    <t>79.2</t>
  </si>
  <si>
    <t>79.25</t>
  </si>
  <si>
    <t>79.3</t>
  </si>
  <si>
    <t>79.35</t>
  </si>
  <si>
    <t>79.4</t>
  </si>
  <si>
    <t>79.45</t>
  </si>
  <si>
    <t>79.5</t>
  </si>
  <si>
    <t>79.55</t>
  </si>
  <si>
    <t>79.6</t>
  </si>
  <si>
    <t>79.65</t>
  </si>
  <si>
    <t>79.7</t>
  </si>
  <si>
    <t>79.75</t>
  </si>
  <si>
    <t>79.8</t>
  </si>
  <si>
    <t>79.85</t>
  </si>
  <si>
    <t>79.9</t>
  </si>
  <si>
    <t>79.95</t>
  </si>
  <si>
    <t>pH 6, PF 100, 4 days</t>
  </si>
  <si>
    <t>Sample	pH 6 PF 1500 4 days</t>
  </si>
  <si>
    <t>AR 100</t>
  </si>
  <si>
    <t>AR 1500</t>
  </si>
  <si>
    <t xml:space="preserve">pH 8 1500 </t>
  </si>
  <si>
    <t xml:space="preserve">Ph 8 100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</si>
</sst>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7938-877C-4D1E-8C27-7F719F70FDF3}">
  <dimension ref="A1:AW31"/>
  <sheetViews>
    <sheetView zoomScale="96" workbookViewId="0">
      <selection activeCell="L15" sqref="L15"/>
    </sheetView>
  </sheetViews>
  <sheetFormatPr defaultRowHeight="14.4" x14ac:dyDescent="0.3"/>
  <cols>
    <col min="2" max="11" width="9" bestFit="1" customWidth="1"/>
    <col min="16" max="16" width="12.109375" bestFit="1" customWidth="1"/>
    <col min="17" max="20" width="12" bestFit="1" customWidth="1"/>
    <col min="21" max="21" width="12.109375" bestFit="1" customWidth="1"/>
    <col min="22" max="25" width="12" bestFit="1" customWidth="1"/>
    <col min="28" max="29" width="9.109375" bestFit="1" customWidth="1"/>
    <col min="30" max="37" width="9.21875" bestFit="1" customWidth="1"/>
    <col min="38" max="38" width="9.109375" bestFit="1" customWidth="1"/>
    <col min="39" max="39" width="12.33203125" bestFit="1" customWidth="1"/>
    <col min="40" max="42" width="12.109375" bestFit="1" customWidth="1"/>
    <col min="43" max="43" width="12.33203125" bestFit="1" customWidth="1"/>
    <col min="44" max="48" width="12.109375" bestFit="1" customWidth="1"/>
  </cols>
  <sheetData>
    <row r="1" spans="1:49" x14ac:dyDescent="0.3">
      <c r="A1" s="10" t="s">
        <v>24</v>
      </c>
      <c r="B1" s="3" t="s">
        <v>38</v>
      </c>
      <c r="C1" s="2"/>
      <c r="D1" s="2"/>
      <c r="E1" s="2"/>
      <c r="F1" s="2"/>
      <c r="G1" s="2"/>
      <c r="H1" s="2"/>
      <c r="I1" t="s">
        <v>17</v>
      </c>
      <c r="O1" s="10" t="s">
        <v>7</v>
      </c>
      <c r="P1" s="3" t="s">
        <v>38</v>
      </c>
      <c r="Q1" s="2"/>
      <c r="R1" s="2"/>
      <c r="S1" s="2"/>
      <c r="T1" s="2"/>
      <c r="U1" s="2"/>
      <c r="V1" s="2"/>
      <c r="W1" s="1" t="s">
        <v>13</v>
      </c>
      <c r="AA1" s="10" t="s">
        <v>7</v>
      </c>
      <c r="AB1" s="2"/>
      <c r="AC1" s="2"/>
      <c r="AD1" s="2"/>
      <c r="AE1" s="2"/>
      <c r="AF1" s="2"/>
      <c r="AG1" s="2"/>
      <c r="AH1" s="2"/>
      <c r="AI1" s="1" t="s">
        <v>14</v>
      </c>
      <c r="AJ1" t="s">
        <v>15</v>
      </c>
      <c r="AM1" s="14">
        <v>6</v>
      </c>
      <c r="AN1" s="14">
        <v>12</v>
      </c>
      <c r="AO1" s="14">
        <v>24</v>
      </c>
      <c r="AP1" s="14">
        <v>48</v>
      </c>
      <c r="AQ1" s="14">
        <v>3</v>
      </c>
      <c r="AR1" s="14">
        <v>4</v>
      </c>
      <c r="AS1" s="14">
        <v>8</v>
      </c>
    </row>
    <row r="2" spans="1:49" x14ac:dyDescent="0.3">
      <c r="A2" s="3" t="s">
        <v>0</v>
      </c>
      <c r="B2" s="3">
        <v>6</v>
      </c>
      <c r="C2" s="3">
        <v>12</v>
      </c>
      <c r="D2" s="3">
        <v>24</v>
      </c>
      <c r="E2" s="3">
        <v>48</v>
      </c>
      <c r="F2" s="3">
        <v>3</v>
      </c>
      <c r="G2" s="3">
        <v>4</v>
      </c>
      <c r="H2" s="3">
        <v>8</v>
      </c>
      <c r="I2" t="s">
        <v>18</v>
      </c>
      <c r="O2" s="3" t="s">
        <v>0</v>
      </c>
      <c r="P2" s="3">
        <v>6</v>
      </c>
      <c r="Q2" s="3">
        <v>12</v>
      </c>
      <c r="R2" s="3">
        <v>24</v>
      </c>
      <c r="S2" s="3">
        <v>48</v>
      </c>
      <c r="T2" s="3">
        <v>3</v>
      </c>
      <c r="U2" s="3">
        <v>4</v>
      </c>
      <c r="V2" s="3">
        <v>8</v>
      </c>
      <c r="W2" t="s">
        <v>16</v>
      </c>
      <c r="AA2" s="3" t="s">
        <v>0</v>
      </c>
      <c r="AB2" s="3">
        <v>6</v>
      </c>
      <c r="AC2" s="3">
        <v>12</v>
      </c>
      <c r="AD2" s="3">
        <v>24</v>
      </c>
      <c r="AE2" s="3">
        <v>48</v>
      </c>
      <c r="AF2" s="3">
        <v>3</v>
      </c>
      <c r="AG2" s="3">
        <v>4</v>
      </c>
      <c r="AH2" s="3">
        <v>8</v>
      </c>
      <c r="AL2" s="3" t="s">
        <v>22</v>
      </c>
      <c r="AM2" s="15">
        <f t="shared" ref="AM2:AR2" si="0">AVERAGE(AB3:AB5)</f>
        <v>26</v>
      </c>
      <c r="AN2" s="15">
        <f t="shared" si="0"/>
        <v>34.333333333333336</v>
      </c>
      <c r="AO2" s="15">
        <f t="shared" si="0"/>
        <v>33.666666666666664</v>
      </c>
      <c r="AP2" s="15">
        <f t="shared" si="0"/>
        <v>49.333333333333336</v>
      </c>
      <c r="AQ2" s="15">
        <f t="shared" si="0"/>
        <v>55.666666666666664</v>
      </c>
      <c r="AR2" s="15">
        <f t="shared" si="0"/>
        <v>67.666666666666671</v>
      </c>
      <c r="AS2" s="2">
        <v>68</v>
      </c>
    </row>
    <row r="3" spans="1:49" x14ac:dyDescent="0.3">
      <c r="A3" s="3" t="s">
        <v>1</v>
      </c>
      <c r="B3" s="2">
        <v>0.22</v>
      </c>
      <c r="C3" s="2">
        <v>0.35</v>
      </c>
      <c r="D3" s="2">
        <v>0.3</v>
      </c>
      <c r="E3" s="2">
        <v>0.5</v>
      </c>
      <c r="F3" s="2">
        <v>0.52</v>
      </c>
      <c r="G3" s="2">
        <v>0.72</v>
      </c>
      <c r="H3" s="2"/>
      <c r="I3" t="s">
        <v>11</v>
      </c>
      <c r="O3" s="3" t="s">
        <v>1</v>
      </c>
      <c r="P3" s="2">
        <f>B3*10/0.3</f>
        <v>7.3333333333333339</v>
      </c>
      <c r="Q3" s="2">
        <f t="shared" ref="Q3:U3" si="1">C3*10/0.3</f>
        <v>11.666666666666668</v>
      </c>
      <c r="R3" s="2">
        <f t="shared" si="1"/>
        <v>10</v>
      </c>
      <c r="S3" s="2">
        <f t="shared" si="1"/>
        <v>16.666666666666668</v>
      </c>
      <c r="T3" s="2">
        <f t="shared" si="1"/>
        <v>17.333333333333336</v>
      </c>
      <c r="U3" s="2">
        <f t="shared" si="1"/>
        <v>24</v>
      </c>
      <c r="V3" s="3"/>
      <c r="AA3" s="3" t="s">
        <v>1</v>
      </c>
      <c r="AB3" s="2">
        <f>P3*3</f>
        <v>22</v>
      </c>
      <c r="AC3" s="2">
        <f t="shared" ref="AC3:AG3" si="2">Q3*3</f>
        <v>35</v>
      </c>
      <c r="AD3" s="2">
        <f t="shared" si="2"/>
        <v>30</v>
      </c>
      <c r="AE3" s="2">
        <f t="shared" si="2"/>
        <v>50</v>
      </c>
      <c r="AF3" s="2">
        <f t="shared" si="2"/>
        <v>52.000000000000007</v>
      </c>
      <c r="AG3" s="2">
        <f t="shared" si="2"/>
        <v>72</v>
      </c>
      <c r="AH3" s="3"/>
      <c r="AL3" s="3" t="s">
        <v>23</v>
      </c>
      <c r="AM3" s="15">
        <f t="shared" ref="AM3:AR3" si="3">STDEVA(AB3:AB5)</f>
        <v>4</v>
      </c>
      <c r="AN3" s="15">
        <f t="shared" si="3"/>
        <v>2.0816659994661326</v>
      </c>
      <c r="AO3" s="15">
        <f t="shared" si="3"/>
        <v>4.7258156262526247</v>
      </c>
      <c r="AP3" s="15">
        <f t="shared" si="3"/>
        <v>3.0550504633038926</v>
      </c>
      <c r="AQ3" s="15">
        <f t="shared" si="3"/>
        <v>3.511884584284239</v>
      </c>
      <c r="AR3" s="15">
        <f t="shared" si="3"/>
        <v>6.6583281184793925</v>
      </c>
      <c r="AS3" s="2">
        <v>10</v>
      </c>
    </row>
    <row r="4" spans="1:49" x14ac:dyDescent="0.3">
      <c r="A4" s="3" t="s">
        <v>2</v>
      </c>
      <c r="B4" s="2">
        <v>0.26</v>
      </c>
      <c r="C4" s="2">
        <v>0.32</v>
      </c>
      <c r="D4" s="2">
        <v>0.32</v>
      </c>
      <c r="E4" s="2">
        <v>0.46</v>
      </c>
      <c r="F4" s="2">
        <v>0.56000000000000005</v>
      </c>
      <c r="G4" s="2">
        <v>0.6</v>
      </c>
      <c r="H4" s="2"/>
      <c r="I4" t="s">
        <v>12</v>
      </c>
      <c r="O4" s="3" t="s">
        <v>2</v>
      </c>
      <c r="P4" s="2">
        <f t="shared" ref="P4:P5" si="4">B4*10/0.3</f>
        <v>8.6666666666666679</v>
      </c>
      <c r="Q4" s="2">
        <f t="shared" ref="Q4:Q5" si="5">C4*10/0.3</f>
        <v>10.666666666666668</v>
      </c>
      <c r="R4" s="2">
        <f t="shared" ref="R4:R5" si="6">D4*10/0.3</f>
        <v>10.666666666666668</v>
      </c>
      <c r="S4" s="2">
        <f t="shared" ref="S4:S5" si="7">E4*10/0.3</f>
        <v>15.333333333333336</v>
      </c>
      <c r="T4" s="2">
        <f t="shared" ref="T4:T5" si="8">F4*10/0.3</f>
        <v>18.666666666666668</v>
      </c>
      <c r="U4" s="2">
        <f t="shared" ref="U4:U5" si="9">G4*10/0.3</f>
        <v>20</v>
      </c>
      <c r="V4" s="3"/>
      <c r="AA4" s="3" t="s">
        <v>2</v>
      </c>
      <c r="AB4" s="2">
        <f t="shared" ref="AB4:AB5" si="10">P4*3</f>
        <v>26.000000000000004</v>
      </c>
      <c r="AC4" s="2">
        <f t="shared" ref="AC4:AC5" si="11">Q4*3</f>
        <v>32</v>
      </c>
      <c r="AD4" s="2">
        <f t="shared" ref="AD4:AD5" si="12">R4*3</f>
        <v>32</v>
      </c>
      <c r="AE4" s="2">
        <f t="shared" ref="AE4:AE5" si="13">S4*3</f>
        <v>46.000000000000007</v>
      </c>
      <c r="AF4" s="2">
        <f t="shared" ref="AF4:AF5" si="14">T4*3</f>
        <v>56</v>
      </c>
      <c r="AG4" s="2">
        <f t="shared" ref="AG4:AG5" si="15">U4*3</f>
        <v>60</v>
      </c>
      <c r="AH4" s="3"/>
    </row>
    <row r="5" spans="1:49" x14ac:dyDescent="0.3">
      <c r="A5" s="3" t="s">
        <v>3</v>
      </c>
      <c r="B5" s="2">
        <v>0.3</v>
      </c>
      <c r="C5" s="2">
        <v>0.36</v>
      </c>
      <c r="D5" s="2">
        <v>0.39</v>
      </c>
      <c r="E5" s="2">
        <v>0.52</v>
      </c>
      <c r="F5" s="2">
        <v>0.59</v>
      </c>
      <c r="G5" s="2">
        <v>0.71</v>
      </c>
      <c r="H5" s="3"/>
      <c r="O5" s="3" t="s">
        <v>3</v>
      </c>
      <c r="P5" s="2">
        <f t="shared" si="4"/>
        <v>10</v>
      </c>
      <c r="Q5" s="2">
        <f t="shared" si="5"/>
        <v>12</v>
      </c>
      <c r="R5" s="2">
        <f t="shared" si="6"/>
        <v>13.000000000000002</v>
      </c>
      <c r="S5" s="2">
        <f t="shared" si="7"/>
        <v>17.333333333333336</v>
      </c>
      <c r="T5" s="2">
        <f t="shared" si="8"/>
        <v>19.666666666666664</v>
      </c>
      <c r="U5" s="2">
        <f t="shared" si="9"/>
        <v>23.666666666666668</v>
      </c>
      <c r="V5" s="3"/>
      <c r="AA5" s="3" t="s">
        <v>3</v>
      </c>
      <c r="AB5" s="2">
        <f t="shared" si="10"/>
        <v>30</v>
      </c>
      <c r="AC5" s="2">
        <f t="shared" si="11"/>
        <v>36</v>
      </c>
      <c r="AD5" s="2">
        <f t="shared" si="12"/>
        <v>39.000000000000007</v>
      </c>
      <c r="AE5" s="2">
        <f t="shared" si="13"/>
        <v>52.000000000000007</v>
      </c>
      <c r="AF5" s="2">
        <f t="shared" si="14"/>
        <v>58.999999999999993</v>
      </c>
      <c r="AG5" s="2">
        <f t="shared" si="15"/>
        <v>71</v>
      </c>
      <c r="AH5" s="3"/>
    </row>
    <row r="7" spans="1:49" x14ac:dyDescent="0.3">
      <c r="A7" s="11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O7" s="11" t="s">
        <v>8</v>
      </c>
      <c r="P7" s="4"/>
      <c r="Q7" s="4"/>
      <c r="R7" s="4"/>
      <c r="S7" s="4"/>
      <c r="T7" s="4"/>
      <c r="U7" s="4"/>
      <c r="V7" s="4"/>
      <c r="W7" s="4"/>
      <c r="X7" s="4"/>
      <c r="Y7" s="4"/>
      <c r="AA7" s="11" t="s">
        <v>8</v>
      </c>
      <c r="AB7" s="4"/>
      <c r="AC7" s="4"/>
      <c r="AD7" s="4"/>
      <c r="AE7" s="4"/>
      <c r="AF7" s="4"/>
      <c r="AG7" s="4"/>
      <c r="AH7" s="4"/>
      <c r="AI7" s="4"/>
      <c r="AJ7" s="4"/>
      <c r="AK7" s="4"/>
      <c r="AQ7" s="4"/>
      <c r="AR7" s="5">
        <v>4</v>
      </c>
      <c r="AS7" s="5">
        <v>8</v>
      </c>
      <c r="AT7" s="5">
        <v>12</v>
      </c>
      <c r="AU7" s="5">
        <v>16</v>
      </c>
      <c r="AV7" s="5">
        <v>20</v>
      </c>
    </row>
    <row r="8" spans="1:49" x14ac:dyDescent="0.3">
      <c r="A8" s="5" t="s">
        <v>0</v>
      </c>
      <c r="B8" s="5"/>
      <c r="C8" s="5"/>
      <c r="D8" s="5"/>
      <c r="E8" s="5"/>
      <c r="F8" s="5" t="s">
        <v>38</v>
      </c>
      <c r="G8" s="5">
        <v>4</v>
      </c>
      <c r="H8" s="5">
        <v>8</v>
      </c>
      <c r="I8" s="5">
        <v>12</v>
      </c>
      <c r="J8" s="5">
        <v>16</v>
      </c>
      <c r="K8" s="5">
        <v>20</v>
      </c>
      <c r="O8" s="5" t="s">
        <v>0</v>
      </c>
      <c r="P8" s="5"/>
      <c r="Q8" s="5"/>
      <c r="R8" s="5"/>
      <c r="S8" s="5"/>
      <c r="T8" s="5" t="s">
        <v>38</v>
      </c>
      <c r="U8" s="5">
        <v>4</v>
      </c>
      <c r="V8" s="5">
        <v>8</v>
      </c>
      <c r="W8" s="5">
        <v>12</v>
      </c>
      <c r="X8" s="5">
        <v>16</v>
      </c>
      <c r="Y8" s="5">
        <v>20</v>
      </c>
      <c r="AA8" s="5" t="s">
        <v>0</v>
      </c>
      <c r="AB8" s="5"/>
      <c r="AC8" s="5"/>
      <c r="AD8" s="5"/>
      <c r="AE8" s="5"/>
      <c r="AF8" s="5"/>
      <c r="AG8" s="5">
        <v>4</v>
      </c>
      <c r="AH8" s="5">
        <v>8</v>
      </c>
      <c r="AI8" s="5">
        <v>12</v>
      </c>
      <c r="AJ8" s="5">
        <v>16</v>
      </c>
      <c r="AK8" s="5">
        <v>20</v>
      </c>
      <c r="AQ8" s="5" t="s">
        <v>22</v>
      </c>
      <c r="AR8" s="4">
        <f>AVERAGE(AG9:AG11)</f>
        <v>80</v>
      </c>
      <c r="AS8" s="4">
        <f>AVERAGE(AH9:AH11)</f>
        <v>87.833333333333329</v>
      </c>
      <c r="AT8" s="4">
        <f>AVERAGE(AI9:AI11)</f>
        <v>93.100000000000009</v>
      </c>
      <c r="AU8" s="4">
        <f>AVERAGE(AJ9:AJ11)</f>
        <v>98.066666666666663</v>
      </c>
      <c r="AV8" s="4">
        <f>AVERAGE(AK9:AK11)</f>
        <v>110.66666666666667</v>
      </c>
    </row>
    <row r="9" spans="1:49" x14ac:dyDescent="0.3">
      <c r="A9" s="5" t="s">
        <v>1</v>
      </c>
      <c r="B9" s="5"/>
      <c r="C9" s="5"/>
      <c r="D9" s="5"/>
      <c r="E9" s="5"/>
      <c r="F9" s="5"/>
      <c r="G9" s="4">
        <v>0.84</v>
      </c>
      <c r="H9" s="4">
        <v>0.91800000000000004</v>
      </c>
      <c r="I9" s="4">
        <v>0.94899999999999995</v>
      </c>
      <c r="J9" s="4">
        <v>0.99</v>
      </c>
      <c r="K9" s="4">
        <v>1.1399999999999999</v>
      </c>
      <c r="O9" s="5" t="s">
        <v>1</v>
      </c>
      <c r="P9" s="5"/>
      <c r="Q9" s="5"/>
      <c r="R9" s="5"/>
      <c r="S9" s="5"/>
      <c r="T9" s="5"/>
      <c r="U9" s="4">
        <v>28</v>
      </c>
      <c r="V9" s="4">
        <v>30.66</v>
      </c>
      <c r="W9" s="4">
        <v>31.33</v>
      </c>
      <c r="X9" s="4">
        <v>33.33</v>
      </c>
      <c r="Y9" s="4">
        <v>38</v>
      </c>
      <c r="AA9" s="5" t="s">
        <v>1</v>
      </c>
      <c r="AB9" s="5"/>
      <c r="AC9" s="5"/>
      <c r="AD9" s="5"/>
      <c r="AE9" s="5"/>
      <c r="AF9" s="5"/>
      <c r="AG9" s="4">
        <v>84</v>
      </c>
      <c r="AH9" s="4">
        <v>92</v>
      </c>
      <c r="AI9" s="4">
        <v>94</v>
      </c>
      <c r="AJ9" s="4">
        <v>100</v>
      </c>
      <c r="AK9" s="4">
        <v>114</v>
      </c>
      <c r="AQ9" s="5" t="s">
        <v>23</v>
      </c>
      <c r="AR9" s="4">
        <f>STDEVA(AG9:AG11)</f>
        <v>5.2915026221291814</v>
      </c>
      <c r="AS9" s="4">
        <f>STDEVA(AH9:AH11)</f>
        <v>3.6501141534660757</v>
      </c>
      <c r="AT9" s="4">
        <f>STDEVA(AI9:AI11)</f>
        <v>0.95393920141694211</v>
      </c>
      <c r="AU9" s="4">
        <f>STDEVA(AJ9:AJ11)</f>
        <v>2.0033305601755624</v>
      </c>
      <c r="AV9" s="4">
        <f>STDEVA(AK9:AK11)</f>
        <v>7.5718777944003657</v>
      </c>
    </row>
    <row r="10" spans="1:49" x14ac:dyDescent="0.3">
      <c r="A10" s="5" t="s">
        <v>2</v>
      </c>
      <c r="B10" s="5"/>
      <c r="C10" s="5"/>
      <c r="D10" s="5"/>
      <c r="E10" s="5"/>
      <c r="F10" s="5"/>
      <c r="G10" s="4">
        <v>0.82</v>
      </c>
      <c r="H10" s="4">
        <v>0.85199999999999998</v>
      </c>
      <c r="I10" s="4">
        <v>0.93200000000000005</v>
      </c>
      <c r="J10" s="4">
        <v>0.98199999999999998</v>
      </c>
      <c r="K10" s="4">
        <v>1.02</v>
      </c>
      <c r="O10" s="5" t="s">
        <v>2</v>
      </c>
      <c r="P10" s="5"/>
      <c r="Q10" s="5"/>
      <c r="R10" s="5"/>
      <c r="S10" s="5"/>
      <c r="T10" s="5"/>
      <c r="U10" s="4">
        <f>G10*10/0.3</f>
        <v>27.333333333333332</v>
      </c>
      <c r="V10" s="4">
        <f t="shared" ref="V10:Y10" si="16">H10*10/0.3</f>
        <v>28.4</v>
      </c>
      <c r="W10" s="4">
        <f t="shared" si="16"/>
        <v>31.06666666666667</v>
      </c>
      <c r="X10" s="4">
        <f t="shared" si="16"/>
        <v>32.733333333333334</v>
      </c>
      <c r="Y10" s="4">
        <f t="shared" si="16"/>
        <v>34</v>
      </c>
      <c r="AA10" s="5" t="s">
        <v>2</v>
      </c>
      <c r="AB10" s="5"/>
      <c r="AC10" s="5"/>
      <c r="AD10" s="5"/>
      <c r="AE10" s="5"/>
      <c r="AF10" s="5"/>
      <c r="AG10" s="4">
        <f>U10*3</f>
        <v>82</v>
      </c>
      <c r="AH10" s="4">
        <f t="shared" ref="AH10:AK10" si="17">V10*3</f>
        <v>85.199999999999989</v>
      </c>
      <c r="AI10" s="4">
        <f t="shared" si="17"/>
        <v>93.200000000000017</v>
      </c>
      <c r="AJ10" s="4">
        <f t="shared" si="17"/>
        <v>98.2</v>
      </c>
      <c r="AK10" s="4">
        <f t="shared" si="17"/>
        <v>102</v>
      </c>
    </row>
    <row r="11" spans="1:49" x14ac:dyDescent="0.3">
      <c r="A11" s="5" t="s">
        <v>3</v>
      </c>
      <c r="B11" s="5"/>
      <c r="C11" s="5"/>
      <c r="D11" s="5"/>
      <c r="E11" s="5"/>
      <c r="F11" s="5"/>
      <c r="G11" s="4">
        <v>0.74</v>
      </c>
      <c r="H11" s="4">
        <v>0.86299999999999999</v>
      </c>
      <c r="I11" s="4">
        <v>0.92100000000000004</v>
      </c>
      <c r="J11" s="4">
        <v>0.96</v>
      </c>
      <c r="K11" s="4">
        <v>1.1599999999999999</v>
      </c>
      <c r="O11" s="5" t="s">
        <v>3</v>
      </c>
      <c r="P11" s="5"/>
      <c r="Q11" s="5"/>
      <c r="R11" s="5"/>
      <c r="S11" s="5"/>
      <c r="T11" s="5"/>
      <c r="U11" s="4">
        <f>G11*10/0.3</f>
        <v>24.666666666666668</v>
      </c>
      <c r="V11" s="4">
        <f t="shared" ref="V11" si="18">H11*10/0.3</f>
        <v>28.766666666666666</v>
      </c>
      <c r="W11" s="4">
        <f t="shared" ref="W11" si="19">I11*10/0.3</f>
        <v>30.700000000000003</v>
      </c>
      <c r="X11" s="4">
        <f t="shared" ref="X11" si="20">J11*10/0.3</f>
        <v>32</v>
      </c>
      <c r="Y11" s="4">
        <f t="shared" ref="Y11" si="21">K11*10/0.3</f>
        <v>38.666666666666664</v>
      </c>
      <c r="AA11" s="5" t="s">
        <v>3</v>
      </c>
      <c r="AB11" s="5"/>
      <c r="AC11" s="5"/>
      <c r="AD11" s="5"/>
      <c r="AE11" s="5"/>
      <c r="AF11" s="5"/>
      <c r="AG11" s="4">
        <f>U11*3</f>
        <v>74</v>
      </c>
      <c r="AH11" s="4">
        <f t="shared" ref="AH11" si="22">V11*3</f>
        <v>86.3</v>
      </c>
      <c r="AI11" s="4">
        <f t="shared" ref="AI11" si="23">W11*3</f>
        <v>92.100000000000009</v>
      </c>
      <c r="AJ11" s="4">
        <f t="shared" ref="AJ11" si="24">X11*3</f>
        <v>96</v>
      </c>
      <c r="AK11" s="4">
        <f t="shared" ref="AK11" si="25">Y11*3</f>
        <v>116</v>
      </c>
    </row>
    <row r="14" spans="1:49" x14ac:dyDescent="0.3">
      <c r="A14" s="12" t="s">
        <v>9</v>
      </c>
      <c r="B14" s="6"/>
      <c r="C14" s="6"/>
      <c r="D14" s="6"/>
      <c r="E14" s="6"/>
      <c r="F14" s="6"/>
      <c r="G14" s="7" t="s">
        <v>35</v>
      </c>
      <c r="H14" s="6"/>
      <c r="I14" s="7" t="s">
        <v>38</v>
      </c>
      <c r="J14" s="6"/>
      <c r="K14" s="6"/>
      <c r="O14" s="12" t="s">
        <v>9</v>
      </c>
      <c r="P14" s="6"/>
      <c r="Q14" s="6"/>
      <c r="R14" s="6"/>
      <c r="S14" s="6"/>
      <c r="T14" s="6"/>
      <c r="U14" s="6"/>
      <c r="V14" s="7" t="s">
        <v>35</v>
      </c>
      <c r="W14" s="6"/>
      <c r="X14" s="7" t="s">
        <v>38</v>
      </c>
      <c r="Y14" s="6"/>
      <c r="AA14" s="12" t="s">
        <v>9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49" x14ac:dyDescent="0.3">
      <c r="A15" s="7" t="s">
        <v>0</v>
      </c>
      <c r="B15" s="7">
        <v>6</v>
      </c>
      <c r="C15" s="7">
        <v>12</v>
      </c>
      <c r="D15" s="7">
        <v>24</v>
      </c>
      <c r="E15" s="7">
        <v>48</v>
      </c>
      <c r="F15" s="7">
        <v>72</v>
      </c>
      <c r="G15" s="7">
        <v>96</v>
      </c>
      <c r="H15" s="7">
        <v>192</v>
      </c>
      <c r="I15" s="7">
        <v>12</v>
      </c>
      <c r="J15" s="7">
        <v>16</v>
      </c>
      <c r="K15" s="7">
        <v>20</v>
      </c>
      <c r="O15" s="7" t="s">
        <v>0</v>
      </c>
      <c r="P15" s="7">
        <v>6</v>
      </c>
      <c r="Q15" s="7">
        <v>12</v>
      </c>
      <c r="R15" s="7">
        <v>24</v>
      </c>
      <c r="S15" s="7">
        <v>48</v>
      </c>
      <c r="T15" s="7">
        <v>72</v>
      </c>
      <c r="U15" s="7">
        <v>96</v>
      </c>
      <c r="V15" s="7">
        <v>192</v>
      </c>
      <c r="W15" s="7">
        <v>12</v>
      </c>
      <c r="X15" s="7">
        <v>16</v>
      </c>
      <c r="Y15" s="7">
        <v>20</v>
      </c>
      <c r="AA15" s="7" t="s">
        <v>0</v>
      </c>
      <c r="AB15" s="7">
        <v>6</v>
      </c>
      <c r="AC15" s="7">
        <v>12</v>
      </c>
      <c r="AD15" s="7">
        <v>24</v>
      </c>
      <c r="AE15" s="7">
        <v>48</v>
      </c>
      <c r="AF15" s="7">
        <v>72</v>
      </c>
      <c r="AG15" s="7">
        <v>96</v>
      </c>
      <c r="AH15" s="7">
        <v>192</v>
      </c>
      <c r="AI15" s="7">
        <v>12</v>
      </c>
      <c r="AJ15" s="7">
        <v>16</v>
      </c>
      <c r="AK15" s="7">
        <v>20</v>
      </c>
      <c r="AL15" s="6"/>
      <c r="AM15" s="7">
        <v>6</v>
      </c>
      <c r="AN15" s="7">
        <v>12</v>
      </c>
      <c r="AO15" s="7">
        <v>24</v>
      </c>
      <c r="AP15" s="7">
        <v>48</v>
      </c>
      <c r="AQ15" s="7">
        <v>72</v>
      </c>
      <c r="AR15" s="7">
        <v>96</v>
      </c>
      <c r="AS15" s="7">
        <v>192</v>
      </c>
      <c r="AT15" s="7">
        <v>12</v>
      </c>
      <c r="AU15" s="7">
        <v>16</v>
      </c>
      <c r="AV15" s="7">
        <v>20</v>
      </c>
      <c r="AW15" s="6"/>
    </row>
    <row r="16" spans="1:49" x14ac:dyDescent="0.3">
      <c r="A16" s="7" t="s">
        <v>1</v>
      </c>
      <c r="B16" s="6">
        <v>1.6</v>
      </c>
      <c r="C16" s="6">
        <v>1.63</v>
      </c>
      <c r="D16" s="6">
        <v>1.75</v>
      </c>
      <c r="E16" s="6">
        <v>1.96</v>
      </c>
      <c r="F16" s="6">
        <v>3.4</v>
      </c>
      <c r="G16" s="6">
        <v>4.2</v>
      </c>
      <c r="H16" s="6">
        <v>4.5</v>
      </c>
      <c r="I16" s="6">
        <v>6.01</v>
      </c>
      <c r="J16" s="6">
        <v>3.75</v>
      </c>
      <c r="K16" s="6">
        <v>4.5</v>
      </c>
      <c r="O16" s="7" t="s">
        <v>1</v>
      </c>
      <c r="P16" s="6">
        <f>B16*10/0.3</f>
        <v>53.333333333333336</v>
      </c>
      <c r="Q16" s="6">
        <f t="shared" ref="Q16:U17" si="26">C16*10/0.3</f>
        <v>54.333333333333329</v>
      </c>
      <c r="R16" s="6">
        <f t="shared" si="26"/>
        <v>58.333333333333336</v>
      </c>
      <c r="S16" s="6">
        <f t="shared" si="26"/>
        <v>65.333333333333343</v>
      </c>
      <c r="T16" s="6">
        <f t="shared" si="26"/>
        <v>113.33333333333334</v>
      </c>
      <c r="U16" s="6">
        <f t="shared" si="26"/>
        <v>140</v>
      </c>
      <c r="V16" s="6">
        <v>150</v>
      </c>
      <c r="W16" s="6">
        <v>200.6</v>
      </c>
      <c r="X16" s="6">
        <v>125</v>
      </c>
      <c r="Y16" s="6">
        <v>150</v>
      </c>
      <c r="AA16" s="7" t="s">
        <v>1</v>
      </c>
      <c r="AB16" s="6">
        <f>P16*3</f>
        <v>160</v>
      </c>
      <c r="AC16" s="6">
        <f t="shared" ref="AC16:AI16" si="27">Q16*3</f>
        <v>163</v>
      </c>
      <c r="AD16" s="6">
        <f t="shared" si="27"/>
        <v>175</v>
      </c>
      <c r="AE16" s="6">
        <f t="shared" si="27"/>
        <v>196.00000000000003</v>
      </c>
      <c r="AF16" s="6">
        <f t="shared" si="27"/>
        <v>340</v>
      </c>
      <c r="AG16" s="6">
        <f t="shared" si="27"/>
        <v>420</v>
      </c>
      <c r="AH16" s="6">
        <f>V16*3</f>
        <v>450</v>
      </c>
      <c r="AI16" s="6">
        <f t="shared" si="27"/>
        <v>601.79999999999995</v>
      </c>
      <c r="AJ16" s="6">
        <f>X16*3</f>
        <v>375</v>
      </c>
      <c r="AK16" s="6">
        <v>450</v>
      </c>
      <c r="AL16" s="7" t="s">
        <v>22</v>
      </c>
      <c r="AM16" s="6">
        <f>AVERAGE(AB16:AB18)</f>
        <v>148.66666666666666</v>
      </c>
      <c r="AN16" s="6">
        <f t="shared" ref="AN16:AV16" si="28">AVERAGE(AC16:AC18)</f>
        <v>163.66666666666666</v>
      </c>
      <c r="AO16" s="6">
        <f t="shared" si="28"/>
        <v>173.66666666666666</v>
      </c>
      <c r="AP16" s="6">
        <f t="shared" si="28"/>
        <v>185</v>
      </c>
      <c r="AQ16" s="6">
        <f t="shared" si="28"/>
        <v>330</v>
      </c>
      <c r="AR16" s="6">
        <f>AVERAGE(AG16:AG18)</f>
        <v>418</v>
      </c>
      <c r="AS16" s="6">
        <f t="shared" si="28"/>
        <v>431.33333333333331</v>
      </c>
      <c r="AT16" s="6">
        <f t="shared" si="28"/>
        <v>601.66666666666663</v>
      </c>
      <c r="AU16" s="6">
        <f t="shared" si="28"/>
        <v>374</v>
      </c>
      <c r="AV16" s="6">
        <f t="shared" si="28"/>
        <v>441.33333333333331</v>
      </c>
      <c r="AW16" s="6"/>
    </row>
    <row r="17" spans="1:49" x14ac:dyDescent="0.3">
      <c r="A17" s="7" t="s">
        <v>2</v>
      </c>
      <c r="B17" s="6">
        <v>1.5</v>
      </c>
      <c r="C17" s="6">
        <v>1.56</v>
      </c>
      <c r="D17" s="6">
        <v>1.73</v>
      </c>
      <c r="E17" s="6">
        <v>1.86</v>
      </c>
      <c r="F17" s="6">
        <v>3.2</v>
      </c>
      <c r="G17" s="6">
        <v>4.1100000000000003</v>
      </c>
      <c r="H17" s="6">
        <v>4.2300000000000004</v>
      </c>
      <c r="I17" s="6">
        <v>6.0119999999999996</v>
      </c>
      <c r="J17" s="6">
        <v>3.72</v>
      </c>
      <c r="K17" s="6">
        <v>4.43</v>
      </c>
      <c r="O17" s="7" t="s">
        <v>2</v>
      </c>
      <c r="P17" s="6">
        <f>B17*10/0.3</f>
        <v>50</v>
      </c>
      <c r="Q17" s="6">
        <f t="shared" si="26"/>
        <v>52.000000000000007</v>
      </c>
      <c r="R17" s="6">
        <f t="shared" si="26"/>
        <v>57.666666666666671</v>
      </c>
      <c r="S17" s="6">
        <f t="shared" si="26"/>
        <v>62.000000000000007</v>
      </c>
      <c r="T17" s="6">
        <f t="shared" si="26"/>
        <v>106.66666666666667</v>
      </c>
      <c r="U17" s="6">
        <f t="shared" si="26"/>
        <v>137</v>
      </c>
      <c r="V17" s="6">
        <f t="shared" ref="V17:Y17" si="29">H17*10/0.3</f>
        <v>141.00000000000003</v>
      </c>
      <c r="W17" s="6">
        <f>I17*10/0.3</f>
        <v>200.4</v>
      </c>
      <c r="X17" s="6">
        <f t="shared" si="29"/>
        <v>124.00000000000001</v>
      </c>
      <c r="Y17" s="6">
        <f t="shared" si="29"/>
        <v>147.66666666666666</v>
      </c>
      <c r="AA17" s="7" t="s">
        <v>2</v>
      </c>
      <c r="AB17" s="6">
        <f>P17*3</f>
        <v>150</v>
      </c>
      <c r="AC17" s="6">
        <f t="shared" ref="AC17:AG17" si="30">Q17*3</f>
        <v>156.00000000000003</v>
      </c>
      <c r="AD17" s="6">
        <f t="shared" si="30"/>
        <v>173</v>
      </c>
      <c r="AE17" s="6">
        <f t="shared" si="30"/>
        <v>186.00000000000003</v>
      </c>
      <c r="AF17" s="6">
        <f t="shared" si="30"/>
        <v>320</v>
      </c>
      <c r="AG17" s="6">
        <f t="shared" si="30"/>
        <v>411</v>
      </c>
      <c r="AH17" s="6">
        <f t="shared" ref="AH17:AK17" si="31">V17*3</f>
        <v>423.00000000000011</v>
      </c>
      <c r="AI17" s="6">
        <f t="shared" si="31"/>
        <v>601.20000000000005</v>
      </c>
      <c r="AJ17" s="6">
        <f t="shared" si="31"/>
        <v>372.00000000000006</v>
      </c>
      <c r="AK17" s="6">
        <f t="shared" si="31"/>
        <v>443</v>
      </c>
      <c r="AL17" s="7" t="s">
        <v>23</v>
      </c>
      <c r="AM17" s="6">
        <f>STDEVA(AB16:AB18)</f>
        <v>12.055427546683401</v>
      </c>
      <c r="AN17" s="6">
        <f t="shared" ref="AN17:AV17" si="32">STDEVA(AC16:AC18)</f>
        <v>8.0208062770106299</v>
      </c>
      <c r="AO17" s="6">
        <f t="shared" si="32"/>
        <v>1.1547005383792515</v>
      </c>
      <c r="AP17" s="6">
        <f t="shared" si="32"/>
        <v>11.532562594670811</v>
      </c>
      <c r="AQ17" s="6">
        <f t="shared" si="32"/>
        <v>10</v>
      </c>
      <c r="AR17" s="6">
        <f t="shared" si="32"/>
        <v>6.2449979983984436</v>
      </c>
      <c r="AS17" s="6">
        <f t="shared" si="32"/>
        <v>16.196707484341761</v>
      </c>
      <c r="AT17" s="6">
        <f>STDEVA(AI16:AI18)</f>
        <v>0.41633319989319378</v>
      </c>
      <c r="AU17" s="6">
        <f t="shared" si="32"/>
        <v>1.7320508075688446</v>
      </c>
      <c r="AV17" s="6">
        <f t="shared" si="32"/>
        <v>9.6090235369330497</v>
      </c>
      <c r="AW17" s="6"/>
    </row>
    <row r="18" spans="1:49" x14ac:dyDescent="0.3">
      <c r="A18" s="7" t="s">
        <v>3</v>
      </c>
      <c r="B18" s="6">
        <v>1.36</v>
      </c>
      <c r="C18" s="6">
        <v>1.72</v>
      </c>
      <c r="D18" s="6">
        <v>1.73</v>
      </c>
      <c r="E18" s="6">
        <v>1.73</v>
      </c>
      <c r="F18" s="6">
        <v>3.3</v>
      </c>
      <c r="G18" s="6">
        <v>4.2300000000000004</v>
      </c>
      <c r="H18" s="6">
        <v>4.21</v>
      </c>
      <c r="I18" s="6">
        <v>6.02</v>
      </c>
      <c r="J18" s="6">
        <v>3.75</v>
      </c>
      <c r="K18" s="6">
        <v>4.3099999999999996</v>
      </c>
      <c r="O18" s="7" t="s">
        <v>3</v>
      </c>
      <c r="P18" s="6">
        <f>B18*10/0.3</f>
        <v>45.333333333333343</v>
      </c>
      <c r="Q18" s="6">
        <f t="shared" ref="Q18" si="33">C18*10/0.3</f>
        <v>57.333333333333336</v>
      </c>
      <c r="R18" s="6">
        <f t="shared" ref="R18" si="34">D18*10/0.3</f>
        <v>57.666666666666671</v>
      </c>
      <c r="S18" s="6">
        <f t="shared" ref="S18" si="35">E18*10/0.3</f>
        <v>57.666666666666671</v>
      </c>
      <c r="T18" s="6">
        <f t="shared" ref="T18" si="36">F18*10/0.3</f>
        <v>110</v>
      </c>
      <c r="U18" s="6">
        <f t="shared" ref="U18" si="37">G18*10/0.3</f>
        <v>141.00000000000003</v>
      </c>
      <c r="V18" s="6">
        <f t="shared" ref="V18" si="38">H18*10/0.3</f>
        <v>140.33333333333334</v>
      </c>
      <c r="W18" s="6">
        <f t="shared" ref="W18" si="39">I18*10/0.3</f>
        <v>200.66666666666666</v>
      </c>
      <c r="X18" s="6">
        <f t="shared" ref="X18" si="40">J18*10/0.3</f>
        <v>125</v>
      </c>
      <c r="Y18" s="6">
        <f t="shared" ref="Y18" si="41">K18*10/0.3</f>
        <v>143.66666666666666</v>
      </c>
      <c r="AA18" s="7" t="s">
        <v>3</v>
      </c>
      <c r="AB18" s="6">
        <f>P18*3</f>
        <v>136.00000000000003</v>
      </c>
      <c r="AC18" s="6">
        <f t="shared" ref="AC18" si="42">Q18*3</f>
        <v>172</v>
      </c>
      <c r="AD18" s="6">
        <f t="shared" ref="AD18" si="43">R18*3</f>
        <v>173</v>
      </c>
      <c r="AE18" s="6">
        <f t="shared" ref="AE18" si="44">S18*3</f>
        <v>173</v>
      </c>
      <c r="AF18" s="6">
        <f t="shared" ref="AF18" si="45">T18*3</f>
        <v>330</v>
      </c>
      <c r="AG18" s="6">
        <f t="shared" ref="AG18" si="46">U18*3</f>
        <v>423.00000000000011</v>
      </c>
      <c r="AH18" s="6">
        <f t="shared" ref="AH18" si="47">V18*3</f>
        <v>421</v>
      </c>
      <c r="AI18" s="6">
        <f t="shared" ref="AI18" si="48">W18*3</f>
        <v>602</v>
      </c>
      <c r="AJ18" s="6">
        <f t="shared" ref="AJ18" si="49">X18*3</f>
        <v>375</v>
      </c>
      <c r="AK18" s="6">
        <f t="shared" ref="AK18" si="50">Y18*3</f>
        <v>431</v>
      </c>
      <c r="AL18" s="1"/>
    </row>
    <row r="20" spans="1:49" x14ac:dyDescent="0.3">
      <c r="A20" s="13" t="s">
        <v>10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3" t="s">
        <v>10</v>
      </c>
      <c r="P20" s="8"/>
      <c r="Q20" s="8"/>
      <c r="R20" s="8"/>
      <c r="S20" s="8"/>
      <c r="T20" s="8"/>
      <c r="U20" s="8"/>
      <c r="V20" s="8"/>
      <c r="W20" s="8"/>
      <c r="X20" s="8"/>
      <c r="Y20" s="8"/>
      <c r="AA20" s="13" t="s">
        <v>10</v>
      </c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49" x14ac:dyDescent="0.3">
      <c r="A21" s="9" t="s">
        <v>0</v>
      </c>
      <c r="B21" s="9"/>
      <c r="C21" s="9"/>
      <c r="D21" s="9"/>
      <c r="E21" s="9"/>
      <c r="F21" s="9"/>
      <c r="G21" s="9">
        <v>4</v>
      </c>
      <c r="H21" s="9">
        <v>8</v>
      </c>
      <c r="I21" s="9">
        <v>12</v>
      </c>
      <c r="J21" s="9">
        <v>16</v>
      </c>
      <c r="K21" s="9">
        <v>20</v>
      </c>
      <c r="O21" s="9" t="s">
        <v>0</v>
      </c>
      <c r="P21" s="9"/>
      <c r="Q21" s="9"/>
      <c r="R21" s="9"/>
      <c r="S21" s="9"/>
      <c r="T21" s="9" t="s">
        <v>38</v>
      </c>
      <c r="U21" s="9">
        <v>4</v>
      </c>
      <c r="V21" s="9">
        <v>8</v>
      </c>
      <c r="W21" s="9">
        <v>12</v>
      </c>
      <c r="X21" s="9">
        <v>16</v>
      </c>
      <c r="Y21" s="9">
        <v>20</v>
      </c>
      <c r="AA21" s="9" t="s">
        <v>0</v>
      </c>
      <c r="AB21" s="9"/>
      <c r="AC21" s="9"/>
      <c r="AD21" s="9"/>
      <c r="AE21" s="9"/>
      <c r="AF21" s="9"/>
      <c r="AG21" s="9">
        <v>4</v>
      </c>
      <c r="AH21" s="9">
        <v>8</v>
      </c>
      <c r="AI21" s="9">
        <v>12</v>
      </c>
      <c r="AJ21" s="9">
        <v>16</v>
      </c>
      <c r="AK21" s="9">
        <v>20</v>
      </c>
      <c r="AQ21" s="8"/>
      <c r="AR21" s="9">
        <v>4</v>
      </c>
      <c r="AS21" s="9">
        <v>8</v>
      </c>
      <c r="AT21" s="9">
        <v>12</v>
      </c>
      <c r="AU21" s="9">
        <v>16</v>
      </c>
      <c r="AV21" s="9">
        <v>20</v>
      </c>
    </row>
    <row r="22" spans="1:49" x14ac:dyDescent="0.3">
      <c r="A22" s="9" t="s">
        <v>1</v>
      </c>
      <c r="B22" s="9"/>
      <c r="C22" s="9"/>
      <c r="D22" s="9"/>
      <c r="E22" s="9"/>
      <c r="F22" s="9" t="s">
        <v>38</v>
      </c>
      <c r="G22" s="8">
        <v>2.67</v>
      </c>
      <c r="H22" s="8">
        <v>2.71</v>
      </c>
      <c r="I22" s="8">
        <v>2.88</v>
      </c>
      <c r="J22" s="8">
        <v>2.99</v>
      </c>
      <c r="K22" s="8">
        <v>3.12</v>
      </c>
      <c r="O22" s="9" t="s">
        <v>1</v>
      </c>
      <c r="P22" s="9"/>
      <c r="Q22" s="9"/>
      <c r="R22" s="9"/>
      <c r="S22" s="9"/>
      <c r="T22" s="9"/>
      <c r="U22" s="8">
        <f>G22*10/0.3</f>
        <v>89</v>
      </c>
      <c r="V22" s="8">
        <f t="shared" ref="V22:Y22" si="51">H22*10/0.3</f>
        <v>90.333333333333343</v>
      </c>
      <c r="W22" s="8">
        <f t="shared" si="51"/>
        <v>96</v>
      </c>
      <c r="X22" s="8">
        <f t="shared" si="51"/>
        <v>99.666666666666671</v>
      </c>
      <c r="Y22" s="8">
        <f t="shared" si="51"/>
        <v>104.00000000000001</v>
      </c>
      <c r="AA22" s="9" t="s">
        <v>1</v>
      </c>
      <c r="AB22" s="9"/>
      <c r="AC22" s="9"/>
      <c r="AD22" s="9"/>
      <c r="AE22" s="9"/>
      <c r="AF22" s="9"/>
      <c r="AG22" s="8">
        <f>U22*3</f>
        <v>267</v>
      </c>
      <c r="AH22" s="8">
        <f t="shared" ref="AH22:AK22" si="52">V22*3</f>
        <v>271</v>
      </c>
      <c r="AI22" s="8">
        <f t="shared" si="52"/>
        <v>288</v>
      </c>
      <c r="AJ22" s="8">
        <f t="shared" si="52"/>
        <v>299</v>
      </c>
      <c r="AK22" s="8">
        <f t="shared" si="52"/>
        <v>312.00000000000006</v>
      </c>
      <c r="AQ22" s="9" t="s">
        <v>22</v>
      </c>
      <c r="AR22" s="8">
        <f>AVERAGE(AG22:AG24)</f>
        <v>238</v>
      </c>
      <c r="AS22" s="8">
        <f>AVERAGE(AH22:AH24)</f>
        <v>273.33333333333331</v>
      </c>
      <c r="AT22" s="8">
        <f>AVERAGE(AI22:AI24)</f>
        <v>268.66666666666669</v>
      </c>
      <c r="AU22" s="8">
        <f>AVERAGE(AJ22:AJ24)</f>
        <v>294</v>
      </c>
      <c r="AV22" s="8">
        <f>AVERAGE(AK22:AK24)</f>
        <v>317</v>
      </c>
    </row>
    <row r="23" spans="1:49" x14ac:dyDescent="0.3">
      <c r="A23" s="9" t="s">
        <v>2</v>
      </c>
      <c r="B23" s="9"/>
      <c r="C23" s="9"/>
      <c r="D23" s="9"/>
      <c r="E23" s="9"/>
      <c r="F23" s="9"/>
      <c r="G23" s="8">
        <v>2.13</v>
      </c>
      <c r="H23" s="8">
        <v>2.73</v>
      </c>
      <c r="I23" s="8">
        <v>2.96</v>
      </c>
      <c r="J23" s="8">
        <v>2.9</v>
      </c>
      <c r="K23" s="8">
        <v>2.98</v>
      </c>
      <c r="O23" s="9" t="s">
        <v>2</v>
      </c>
      <c r="P23" s="9"/>
      <c r="Q23" s="9"/>
      <c r="R23" s="9"/>
      <c r="S23" s="9"/>
      <c r="T23" s="9"/>
      <c r="U23" s="8">
        <f>G23*10/0.3</f>
        <v>71</v>
      </c>
      <c r="V23" s="8">
        <f t="shared" ref="V23:Y23" si="53">H23*10/0.3</f>
        <v>91</v>
      </c>
      <c r="W23" s="8">
        <f t="shared" si="53"/>
        <v>98.666666666666671</v>
      </c>
      <c r="X23" s="8">
        <f t="shared" si="53"/>
        <v>96.666666666666671</v>
      </c>
      <c r="Y23" s="8">
        <f t="shared" si="53"/>
        <v>99.333333333333343</v>
      </c>
      <c r="AA23" s="9" t="s">
        <v>2</v>
      </c>
      <c r="AB23" s="9"/>
      <c r="AC23" s="9"/>
      <c r="AD23" s="9"/>
      <c r="AE23" s="9"/>
      <c r="AF23" s="9"/>
      <c r="AG23" s="8">
        <f>U23*3</f>
        <v>213</v>
      </c>
      <c r="AH23" s="8">
        <f>V23*3</f>
        <v>273</v>
      </c>
      <c r="AI23" s="8">
        <f t="shared" ref="AI23:AK23" si="54">W23*3</f>
        <v>296</v>
      </c>
      <c r="AJ23" s="8">
        <f t="shared" si="54"/>
        <v>290</v>
      </c>
      <c r="AK23" s="8">
        <f t="shared" si="54"/>
        <v>298</v>
      </c>
      <c r="AQ23" s="9" t="s">
        <v>23</v>
      </c>
      <c r="AR23" s="8">
        <f>STDEVA(AG22:AG24)</f>
        <v>27.221315177632398</v>
      </c>
      <c r="AS23" s="8">
        <f>STDEVA(AH22:AH24)</f>
        <v>2.5166114784235831</v>
      </c>
      <c r="AT23" s="8">
        <f>STDEVA(AI22:AI24)</f>
        <v>40.611985094714875</v>
      </c>
      <c r="AU23" s="8">
        <f>STDEVA(AJ22:AJ24)</f>
        <v>4.5825756949558398</v>
      </c>
      <c r="AV23" s="8">
        <f>STDEVA(AK22:AK24)</f>
        <v>21.931712199461302</v>
      </c>
    </row>
    <row r="24" spans="1:49" x14ac:dyDescent="0.3">
      <c r="A24" s="9" t="s">
        <v>3</v>
      </c>
      <c r="B24" s="9"/>
      <c r="C24" s="9"/>
      <c r="D24" s="9"/>
      <c r="E24" s="9"/>
      <c r="F24" s="9"/>
      <c r="G24" s="8">
        <v>2.34</v>
      </c>
      <c r="H24" s="8">
        <v>2.76</v>
      </c>
      <c r="I24" s="8">
        <v>2.2200000000000002</v>
      </c>
      <c r="J24" s="8">
        <v>2.93</v>
      </c>
      <c r="K24" s="8">
        <v>3.41</v>
      </c>
      <c r="O24" s="9" t="s">
        <v>3</v>
      </c>
      <c r="P24" s="9"/>
      <c r="Q24" s="9"/>
      <c r="R24" s="9"/>
      <c r="S24" s="9"/>
      <c r="T24" s="9"/>
      <c r="U24" s="8">
        <f>G24*10/0.3</f>
        <v>78</v>
      </c>
      <c r="V24" s="8">
        <f t="shared" ref="V24" si="55">H24*10/0.3</f>
        <v>92</v>
      </c>
      <c r="W24" s="8">
        <f t="shared" ref="W24" si="56">I24*10/0.3</f>
        <v>74.000000000000014</v>
      </c>
      <c r="X24" s="8">
        <f t="shared" ref="X24" si="57">J24*10/0.3</f>
        <v>97.666666666666671</v>
      </c>
      <c r="Y24" s="8">
        <f t="shared" ref="Y24" si="58">K24*10/0.3</f>
        <v>113.66666666666667</v>
      </c>
      <c r="AA24" s="9" t="s">
        <v>3</v>
      </c>
      <c r="AB24" s="9"/>
      <c r="AC24" s="9"/>
      <c r="AD24" s="9"/>
      <c r="AE24" s="9"/>
      <c r="AF24" s="9"/>
      <c r="AG24" s="8">
        <f>U24*3</f>
        <v>234</v>
      </c>
      <c r="AH24" s="8">
        <f t="shared" ref="AH24" si="59">V24*3</f>
        <v>276</v>
      </c>
      <c r="AI24" s="8">
        <f t="shared" ref="AI24" si="60">W24*3</f>
        <v>222.00000000000006</v>
      </c>
      <c r="AJ24" s="8">
        <f t="shared" ref="AJ24" si="61">X24*3</f>
        <v>293</v>
      </c>
      <c r="AK24" s="8">
        <f t="shared" ref="AK24" si="62">Y24*3</f>
        <v>341</v>
      </c>
    </row>
    <row r="26" spans="1:49" x14ac:dyDescent="0.3">
      <c r="O26" t="s">
        <v>26</v>
      </c>
      <c r="AA26" s="9" t="s">
        <v>27</v>
      </c>
    </row>
    <row r="27" spans="1:49" x14ac:dyDescent="0.3">
      <c r="A27" s="9" t="s">
        <v>19</v>
      </c>
      <c r="O27" s="9" t="s">
        <v>20</v>
      </c>
      <c r="AA27" s="9" t="s">
        <v>21</v>
      </c>
    </row>
    <row r="30" spans="1:49" x14ac:dyDescent="0.3">
      <c r="A30" t="s">
        <v>42</v>
      </c>
    </row>
    <row r="31" spans="1:49" x14ac:dyDescent="0.3">
      <c r="A3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2E8E-0EAF-4F6B-84D7-E7A02AB31F6A}">
  <dimension ref="A1:BV49"/>
  <sheetViews>
    <sheetView zoomScale="78" zoomScaleNormal="100" workbookViewId="0">
      <selection activeCell="AX42" sqref="AX42"/>
    </sheetView>
  </sheetViews>
  <sheetFormatPr defaultRowHeight="14.4" x14ac:dyDescent="0.3"/>
  <cols>
    <col min="2" max="11" width="9" bestFit="1" customWidth="1"/>
    <col min="14" max="23" width="9" bestFit="1" customWidth="1"/>
    <col min="27" max="27" width="12.109375" bestFit="1" customWidth="1"/>
    <col min="28" max="32" width="10" bestFit="1" customWidth="1"/>
    <col min="33" max="36" width="12" bestFit="1" customWidth="1"/>
    <col min="39" max="39" width="12.21875" bestFit="1" customWidth="1"/>
    <col min="40" max="40" width="12" bestFit="1" customWidth="1"/>
    <col min="41" max="47" width="12.109375" bestFit="1" customWidth="1"/>
    <col min="48" max="48" width="9.21875" bestFit="1" customWidth="1"/>
    <col min="52" max="52" width="12.33203125" bestFit="1" customWidth="1"/>
    <col min="53" max="56" width="12.109375" bestFit="1" customWidth="1"/>
    <col min="57" max="57" width="12.33203125" bestFit="1" customWidth="1"/>
    <col min="58" max="58" width="14.77734375" bestFit="1" customWidth="1"/>
    <col min="59" max="59" width="12.109375" bestFit="1" customWidth="1"/>
    <col min="60" max="61" width="14.77734375" bestFit="1" customWidth="1"/>
    <col min="64" max="64" width="12.33203125" bestFit="1" customWidth="1"/>
    <col min="65" max="68" width="12.109375" bestFit="1" customWidth="1"/>
    <col min="69" max="69" width="12.33203125" bestFit="1" customWidth="1"/>
    <col min="70" max="72" width="12.109375" bestFit="1" customWidth="1"/>
    <col min="73" max="73" width="12" bestFit="1" customWidth="1"/>
  </cols>
  <sheetData>
    <row r="1" spans="1:73" x14ac:dyDescent="0.3">
      <c r="A1" s="12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10" t="s">
        <v>7</v>
      </c>
      <c r="N1" s="2"/>
      <c r="O1" s="2"/>
      <c r="P1" s="2"/>
      <c r="Q1" s="2"/>
      <c r="R1" s="2"/>
      <c r="S1" s="2"/>
      <c r="T1" s="2"/>
      <c r="U1" s="2"/>
      <c r="V1" s="2"/>
      <c r="Z1" s="12" t="s">
        <v>9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2"/>
      <c r="AL1" s="10" t="s">
        <v>7</v>
      </c>
      <c r="AM1" s="2"/>
      <c r="AN1" s="2"/>
      <c r="AO1" s="2"/>
      <c r="AP1" s="2"/>
      <c r="AQ1" s="2"/>
      <c r="AR1" s="2"/>
      <c r="AS1" s="2"/>
      <c r="AT1" s="2"/>
      <c r="AU1" s="2"/>
      <c r="AY1" s="12" t="s">
        <v>9</v>
      </c>
      <c r="AZ1" s="6"/>
      <c r="BA1" s="6"/>
      <c r="BB1" s="6"/>
      <c r="BC1" s="6"/>
      <c r="BD1" s="6"/>
      <c r="BE1" s="6"/>
      <c r="BF1" s="6"/>
      <c r="BG1" s="6"/>
      <c r="BH1" s="6"/>
      <c r="BI1" s="6"/>
      <c r="BJ1" s="2"/>
      <c r="BK1" s="10" t="s">
        <v>7</v>
      </c>
      <c r="BL1" s="2"/>
      <c r="BM1" s="2"/>
      <c r="BN1" s="2"/>
      <c r="BO1" s="2"/>
      <c r="BP1" s="2"/>
      <c r="BQ1" s="2"/>
      <c r="BR1" s="2"/>
      <c r="BS1" s="2"/>
      <c r="BT1" s="2"/>
    </row>
    <row r="2" spans="1:73" x14ac:dyDescent="0.3">
      <c r="A2" s="7" t="s">
        <v>4</v>
      </c>
      <c r="B2" s="7">
        <v>6</v>
      </c>
      <c r="C2" s="7">
        <v>12</v>
      </c>
      <c r="D2" s="7">
        <v>24</v>
      </c>
      <c r="E2" s="7">
        <v>48</v>
      </c>
      <c r="F2" s="7">
        <v>72</v>
      </c>
      <c r="G2" s="7">
        <v>96</v>
      </c>
      <c r="H2" s="7">
        <v>192</v>
      </c>
      <c r="I2" s="7" t="s">
        <v>35</v>
      </c>
      <c r="J2" s="7"/>
      <c r="K2" s="7"/>
      <c r="L2" s="2"/>
      <c r="M2" s="3" t="s">
        <v>4</v>
      </c>
      <c r="N2" s="3">
        <v>6</v>
      </c>
      <c r="O2" s="3">
        <v>12</v>
      </c>
      <c r="P2" s="3">
        <v>24</v>
      </c>
      <c r="Q2" s="3">
        <v>48</v>
      </c>
      <c r="R2" s="3">
        <v>72</v>
      </c>
      <c r="S2" s="3">
        <v>96</v>
      </c>
      <c r="T2" s="3">
        <v>192</v>
      </c>
      <c r="U2" s="3" t="s">
        <v>35</v>
      </c>
      <c r="V2" s="3"/>
      <c r="W2" s="1"/>
      <c r="Z2" s="7" t="s">
        <v>4</v>
      </c>
      <c r="AA2" s="7">
        <v>6</v>
      </c>
      <c r="AB2" s="7">
        <v>12</v>
      </c>
      <c r="AC2" s="7">
        <v>24</v>
      </c>
      <c r="AD2" s="7">
        <v>48</v>
      </c>
      <c r="AE2" s="7">
        <v>72</v>
      </c>
      <c r="AF2" s="7">
        <v>96</v>
      </c>
      <c r="AG2" s="7">
        <v>192</v>
      </c>
      <c r="AH2" s="7" t="s">
        <v>35</v>
      </c>
      <c r="AI2" s="7"/>
      <c r="AJ2" s="7"/>
      <c r="AK2" s="2"/>
      <c r="AL2" s="3" t="s">
        <v>4</v>
      </c>
      <c r="AM2" s="3">
        <v>6</v>
      </c>
      <c r="AN2" s="3">
        <v>12</v>
      </c>
      <c r="AO2" s="3">
        <v>24</v>
      </c>
      <c r="AP2" s="3">
        <v>48</v>
      </c>
      <c r="AQ2" s="3">
        <v>72</v>
      </c>
      <c r="AR2" s="3">
        <v>96</v>
      </c>
      <c r="AS2" s="3">
        <v>192</v>
      </c>
      <c r="AT2" s="3" t="s">
        <v>35</v>
      </c>
      <c r="AU2" s="3"/>
      <c r="AV2" s="1"/>
      <c r="AY2" s="7" t="s">
        <v>4</v>
      </c>
      <c r="AZ2" s="7">
        <v>6</v>
      </c>
      <c r="BA2" s="7">
        <v>12</v>
      </c>
      <c r="BB2" s="7">
        <v>24</v>
      </c>
      <c r="BC2" s="7">
        <v>48</v>
      </c>
      <c r="BD2" s="7">
        <v>72</v>
      </c>
      <c r="BE2" s="7">
        <v>96</v>
      </c>
      <c r="BF2" s="7">
        <v>192</v>
      </c>
      <c r="BG2" s="7" t="s">
        <v>35</v>
      </c>
      <c r="BH2" s="7"/>
      <c r="BI2" s="7"/>
      <c r="BJ2" s="2"/>
      <c r="BK2" s="3" t="s">
        <v>4</v>
      </c>
      <c r="BL2" s="3">
        <v>6</v>
      </c>
      <c r="BM2" s="3">
        <v>12</v>
      </c>
      <c r="BN2" s="3">
        <v>24</v>
      </c>
      <c r="BO2" s="3">
        <v>48</v>
      </c>
      <c r="BP2" s="3">
        <v>72</v>
      </c>
      <c r="BQ2" s="3">
        <v>96</v>
      </c>
      <c r="BR2" s="3">
        <v>192</v>
      </c>
      <c r="BS2" s="3" t="s">
        <v>35</v>
      </c>
      <c r="BT2" s="2"/>
      <c r="BU2" s="1"/>
    </row>
    <row r="3" spans="1:73" x14ac:dyDescent="0.3">
      <c r="A3" s="7" t="s">
        <v>1</v>
      </c>
      <c r="B3" s="6">
        <v>0.56699999999999995</v>
      </c>
      <c r="C3" s="6">
        <v>2.11</v>
      </c>
      <c r="D3" s="6">
        <v>3.5</v>
      </c>
      <c r="E3" s="6">
        <v>7.6</v>
      </c>
      <c r="F3" s="6">
        <v>8.5</v>
      </c>
      <c r="G3" s="6">
        <v>10.44</v>
      </c>
      <c r="H3" s="7"/>
      <c r="I3" s="7"/>
      <c r="J3" s="7"/>
      <c r="K3" s="7"/>
      <c r="L3" s="2"/>
      <c r="M3" s="3" t="s">
        <v>1</v>
      </c>
      <c r="N3" s="2">
        <v>8.5999999999999993E-2</v>
      </c>
      <c r="O3" s="2">
        <v>0.123</v>
      </c>
      <c r="P3" s="2">
        <v>0.30020000000000002</v>
      </c>
      <c r="Q3" s="2">
        <v>0.60199999999999998</v>
      </c>
      <c r="R3" s="2">
        <v>0.63</v>
      </c>
      <c r="S3" s="2">
        <v>0.7</v>
      </c>
      <c r="T3" s="3"/>
      <c r="U3" s="3"/>
      <c r="V3" s="3"/>
      <c r="W3" s="1"/>
      <c r="Z3" s="7" t="s">
        <v>1</v>
      </c>
      <c r="AA3" s="6">
        <f>B3*10/0.3</f>
        <v>18.900000000000002</v>
      </c>
      <c r="AB3" s="6">
        <f t="shared" ref="AB3:AF4" si="0">C3*10/0.3</f>
        <v>70.333333333333329</v>
      </c>
      <c r="AC3" s="6">
        <f t="shared" si="0"/>
        <v>116.66666666666667</v>
      </c>
      <c r="AD3" s="6">
        <f t="shared" si="0"/>
        <v>253.33333333333334</v>
      </c>
      <c r="AE3" s="6">
        <f t="shared" si="0"/>
        <v>283.33333333333337</v>
      </c>
      <c r="AF3" s="6">
        <f t="shared" si="0"/>
        <v>348</v>
      </c>
      <c r="AG3" s="7"/>
      <c r="AH3" s="7"/>
      <c r="AI3" s="7"/>
      <c r="AJ3" s="7"/>
      <c r="AK3" s="2"/>
      <c r="AL3" s="3" t="s">
        <v>1</v>
      </c>
      <c r="AM3" s="2">
        <f>N3*10/0.3</f>
        <v>2.8666666666666663</v>
      </c>
      <c r="AN3" s="2">
        <f t="shared" ref="AN3:AR4" si="1">O3*10/0.3</f>
        <v>4.1000000000000005</v>
      </c>
      <c r="AO3" s="2">
        <f t="shared" si="1"/>
        <v>10.006666666666668</v>
      </c>
      <c r="AP3" s="2">
        <f t="shared" si="1"/>
        <v>20.066666666666666</v>
      </c>
      <c r="AQ3" s="2">
        <f t="shared" si="1"/>
        <v>21</v>
      </c>
      <c r="AR3" s="2">
        <f t="shared" si="1"/>
        <v>23.333333333333336</v>
      </c>
      <c r="AS3" s="3"/>
      <c r="AT3" s="3"/>
      <c r="AU3" s="3"/>
      <c r="AV3" s="1"/>
      <c r="AY3" s="7" t="s">
        <v>1</v>
      </c>
      <c r="AZ3" s="6">
        <f>AA3*3</f>
        <v>56.7</v>
      </c>
      <c r="BA3" s="6">
        <f t="shared" ref="BA3:BE4" si="2">AB3*3</f>
        <v>211</v>
      </c>
      <c r="BB3" s="6">
        <f t="shared" si="2"/>
        <v>350</v>
      </c>
      <c r="BC3" s="6">
        <f t="shared" si="2"/>
        <v>760</v>
      </c>
      <c r="BD3" s="6">
        <f t="shared" si="2"/>
        <v>850.00000000000011</v>
      </c>
      <c r="BE3" s="6">
        <f t="shared" si="2"/>
        <v>1044</v>
      </c>
      <c r="BF3" s="6">
        <v>1045</v>
      </c>
      <c r="BG3" s="7"/>
      <c r="BH3" s="7"/>
      <c r="BI3" s="7"/>
      <c r="BJ3" s="2"/>
      <c r="BK3" s="3" t="s">
        <v>1</v>
      </c>
      <c r="BL3" s="2">
        <f>AM3*3</f>
        <v>8.5999999999999979</v>
      </c>
      <c r="BM3" s="2">
        <f t="shared" ref="BM3:BQ4" si="3">AN3*3</f>
        <v>12.3</v>
      </c>
      <c r="BN3" s="2">
        <f t="shared" si="3"/>
        <v>30.020000000000003</v>
      </c>
      <c r="BO3" s="2">
        <f t="shared" si="3"/>
        <v>60.2</v>
      </c>
      <c r="BP3" s="2">
        <f t="shared" si="3"/>
        <v>63</v>
      </c>
      <c r="BQ3" s="2">
        <f t="shared" si="3"/>
        <v>70</v>
      </c>
      <c r="BR3" s="2">
        <v>68</v>
      </c>
      <c r="BS3" s="3"/>
      <c r="BT3" s="3"/>
      <c r="BU3" s="1"/>
    </row>
    <row r="4" spans="1:73" x14ac:dyDescent="0.3">
      <c r="A4" s="7" t="s">
        <v>2</v>
      </c>
      <c r="B4" s="6">
        <v>0.57999999999999996</v>
      </c>
      <c r="C4" s="6">
        <v>2.23</v>
      </c>
      <c r="D4" s="6">
        <v>3.16</v>
      </c>
      <c r="E4" s="6">
        <v>7.51</v>
      </c>
      <c r="F4" s="6">
        <v>8.32</v>
      </c>
      <c r="G4" s="6">
        <v>10.35</v>
      </c>
      <c r="H4" s="7"/>
      <c r="I4" s="7"/>
      <c r="J4" s="7"/>
      <c r="K4" s="7"/>
      <c r="L4" s="2"/>
      <c r="M4" s="3" t="s">
        <v>2</v>
      </c>
      <c r="N4" s="2">
        <v>8.3000000000000004E-2</v>
      </c>
      <c r="O4" s="2">
        <v>0.113</v>
      </c>
      <c r="P4" s="2">
        <v>0.30099999999999999</v>
      </c>
      <c r="Q4" s="2">
        <v>0.59599999999999997</v>
      </c>
      <c r="R4" s="2">
        <v>0.61</v>
      </c>
      <c r="S4" s="2">
        <v>0.71</v>
      </c>
      <c r="T4" s="3"/>
      <c r="U4" s="3"/>
      <c r="V4" s="3"/>
      <c r="W4" s="1"/>
      <c r="Z4" s="7" t="s">
        <v>2</v>
      </c>
      <c r="AA4" s="6">
        <f>B4*10/0.3</f>
        <v>19.333333333333332</v>
      </c>
      <c r="AB4" s="6">
        <f t="shared" si="0"/>
        <v>74.333333333333343</v>
      </c>
      <c r="AC4" s="6">
        <f t="shared" si="0"/>
        <v>105.33333333333334</v>
      </c>
      <c r="AD4" s="6">
        <f t="shared" si="0"/>
        <v>250.33333333333331</v>
      </c>
      <c r="AE4" s="6">
        <f t="shared" si="0"/>
        <v>277.33333333333337</v>
      </c>
      <c r="AF4" s="6">
        <f t="shared" si="0"/>
        <v>345</v>
      </c>
      <c r="AG4" s="7"/>
      <c r="AH4" s="7"/>
      <c r="AI4" s="7"/>
      <c r="AJ4" s="7"/>
      <c r="AK4" s="2"/>
      <c r="AL4" s="3" t="s">
        <v>2</v>
      </c>
      <c r="AM4" s="2">
        <f>N4*10/0.3</f>
        <v>2.7666666666666671</v>
      </c>
      <c r="AN4" s="2">
        <f t="shared" si="1"/>
        <v>3.7666666666666671</v>
      </c>
      <c r="AO4" s="2">
        <f t="shared" si="1"/>
        <v>10.033333333333333</v>
      </c>
      <c r="AP4" s="2">
        <f t="shared" si="1"/>
        <v>19.866666666666667</v>
      </c>
      <c r="AQ4" s="2">
        <f t="shared" si="1"/>
        <v>20.333333333333332</v>
      </c>
      <c r="AR4" s="2">
        <f t="shared" si="1"/>
        <v>23.666666666666668</v>
      </c>
      <c r="AS4" s="3"/>
      <c r="AT4" s="3"/>
      <c r="AU4" s="3"/>
      <c r="AV4" s="1"/>
      <c r="AY4" s="7" t="s">
        <v>2</v>
      </c>
      <c r="AZ4" s="6">
        <f>AA4*3</f>
        <v>58</v>
      </c>
      <c r="BA4" s="6">
        <f t="shared" si="2"/>
        <v>223.00000000000003</v>
      </c>
      <c r="BB4" s="6">
        <f t="shared" si="2"/>
        <v>316</v>
      </c>
      <c r="BC4" s="6">
        <f t="shared" si="2"/>
        <v>751</v>
      </c>
      <c r="BD4" s="6">
        <f t="shared" si="2"/>
        <v>832.00000000000011</v>
      </c>
      <c r="BE4" s="6">
        <f t="shared" si="2"/>
        <v>1035</v>
      </c>
      <c r="BF4" s="6">
        <v>1048</v>
      </c>
      <c r="BG4" s="7"/>
      <c r="BH4" s="7"/>
      <c r="BI4" s="7"/>
      <c r="BJ4" s="2"/>
      <c r="BK4" s="3" t="s">
        <v>2</v>
      </c>
      <c r="BL4" s="2">
        <f>AM4*3</f>
        <v>8.3000000000000007</v>
      </c>
      <c r="BM4" s="2">
        <f t="shared" si="3"/>
        <v>11.3</v>
      </c>
      <c r="BN4" s="2">
        <f t="shared" si="3"/>
        <v>30.1</v>
      </c>
      <c r="BO4" s="2">
        <f t="shared" si="3"/>
        <v>59.6</v>
      </c>
      <c r="BP4" s="2">
        <f t="shared" si="3"/>
        <v>61</v>
      </c>
      <c r="BQ4" s="2">
        <f t="shared" si="3"/>
        <v>71</v>
      </c>
      <c r="BR4" s="2">
        <v>67</v>
      </c>
      <c r="BS4" s="3"/>
      <c r="BT4" s="3"/>
      <c r="BU4" s="1"/>
    </row>
    <row r="5" spans="1:73" x14ac:dyDescent="0.3">
      <c r="A5" s="7" t="s">
        <v>3</v>
      </c>
      <c r="B5" s="6">
        <v>0.61</v>
      </c>
      <c r="C5" s="6">
        <v>2.34</v>
      </c>
      <c r="D5" s="6">
        <v>3.13</v>
      </c>
      <c r="E5" s="6">
        <v>7.56</v>
      </c>
      <c r="F5" s="6">
        <v>8.41</v>
      </c>
      <c r="G5" s="6">
        <v>10.34</v>
      </c>
      <c r="H5" s="7"/>
      <c r="I5" s="7"/>
      <c r="J5" s="7"/>
      <c r="K5" s="7"/>
      <c r="L5" s="2"/>
      <c r="M5" s="3" t="s">
        <v>3</v>
      </c>
      <c r="N5" s="2">
        <v>8.1000000000000003E-2</v>
      </c>
      <c r="O5" s="2">
        <v>0.129</v>
      </c>
      <c r="P5" s="2">
        <v>0.29799999999999999</v>
      </c>
      <c r="Q5" s="2">
        <v>0.60899999999999999</v>
      </c>
      <c r="R5" s="2">
        <v>0.63</v>
      </c>
      <c r="S5" s="2">
        <v>0.69</v>
      </c>
      <c r="T5" s="3"/>
      <c r="U5" s="3"/>
      <c r="V5" s="3"/>
      <c r="W5" s="1"/>
      <c r="Z5" s="7" t="s">
        <v>3</v>
      </c>
      <c r="AA5" s="6">
        <f>B5*10/0.3</f>
        <v>20.333333333333332</v>
      </c>
      <c r="AB5" s="6">
        <f t="shared" ref="AB5" si="4">C5*10/0.3</f>
        <v>78</v>
      </c>
      <c r="AC5" s="6">
        <f t="shared" ref="AC5" si="5">D5*10/0.3</f>
        <v>104.33333333333333</v>
      </c>
      <c r="AD5" s="6">
        <f t="shared" ref="AD5" si="6">E5*10/0.3</f>
        <v>252</v>
      </c>
      <c r="AE5" s="6">
        <f t="shared" ref="AE5" si="7">F5*10/0.3</f>
        <v>280.33333333333331</v>
      </c>
      <c r="AF5" s="6">
        <f t="shared" ref="AF5" si="8">G5*10/0.3</f>
        <v>344.66666666666669</v>
      </c>
      <c r="AG5" s="7"/>
      <c r="AH5" s="7"/>
      <c r="AI5" s="7"/>
      <c r="AJ5" s="7"/>
      <c r="AK5" s="2"/>
      <c r="AL5" s="3" t="s">
        <v>3</v>
      </c>
      <c r="AM5" s="2">
        <f>N5*10/0.3</f>
        <v>2.7</v>
      </c>
      <c r="AN5" s="2">
        <f t="shared" ref="AN5" si="9">O5*10/0.3</f>
        <v>4.3000000000000007</v>
      </c>
      <c r="AO5" s="2">
        <f t="shared" ref="AO5" si="10">P5*10/0.3</f>
        <v>9.9333333333333336</v>
      </c>
      <c r="AP5" s="2">
        <f t="shared" ref="AP5" si="11">Q5*10/0.3</f>
        <v>20.3</v>
      </c>
      <c r="AQ5" s="2">
        <f t="shared" ref="AQ5" si="12">R5*10/0.3</f>
        <v>21</v>
      </c>
      <c r="AR5" s="2">
        <f t="shared" ref="AR5" si="13">S5*10/0.3</f>
        <v>23</v>
      </c>
      <c r="AS5" s="3"/>
      <c r="AT5" s="3"/>
      <c r="AU5" s="3"/>
      <c r="AV5" s="1"/>
      <c r="AY5" s="7" t="s">
        <v>3</v>
      </c>
      <c r="AZ5" s="6">
        <f>AA5*3</f>
        <v>61</v>
      </c>
      <c r="BA5" s="6">
        <f t="shared" ref="BA5" si="14">AB5*3</f>
        <v>234</v>
      </c>
      <c r="BB5" s="6">
        <f t="shared" ref="BB5" si="15">AC5*3</f>
        <v>313</v>
      </c>
      <c r="BC5" s="6">
        <f t="shared" ref="BC5" si="16">AD5*3</f>
        <v>756</v>
      </c>
      <c r="BD5" s="6">
        <f t="shared" ref="BD5" si="17">AE5*3</f>
        <v>841</v>
      </c>
      <c r="BE5" s="6">
        <f t="shared" ref="BE5" si="18">AF5*3</f>
        <v>1034</v>
      </c>
      <c r="BF5" s="6">
        <v>1052</v>
      </c>
      <c r="BG5" s="7"/>
      <c r="BH5" s="7"/>
      <c r="BI5" s="7"/>
      <c r="BJ5" s="2"/>
      <c r="BK5" s="3" t="s">
        <v>3</v>
      </c>
      <c r="BL5" s="2">
        <f>AM5*3</f>
        <v>8.1000000000000014</v>
      </c>
      <c r="BM5" s="2">
        <f t="shared" ref="BM5" si="19">AN5*3</f>
        <v>12.900000000000002</v>
      </c>
      <c r="BN5" s="2">
        <f t="shared" ref="BN5" si="20">AO5*3</f>
        <v>29.8</v>
      </c>
      <c r="BO5" s="2">
        <f t="shared" ref="BO5" si="21">AP5*3</f>
        <v>60.900000000000006</v>
      </c>
      <c r="BP5" s="2">
        <f t="shared" ref="BP5" si="22">AQ5*3</f>
        <v>63</v>
      </c>
      <c r="BQ5" s="2">
        <f t="shared" ref="BQ5" si="23">AR5*3</f>
        <v>69</v>
      </c>
      <c r="BR5" s="2">
        <v>63</v>
      </c>
      <c r="BS5" s="3"/>
      <c r="BT5" s="3"/>
      <c r="BU5" s="1"/>
    </row>
    <row r="6" spans="1:73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1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2"/>
      <c r="AL6" s="3"/>
      <c r="AM6" s="3"/>
      <c r="AN6" s="3"/>
      <c r="AO6" s="3"/>
      <c r="AP6" s="3"/>
      <c r="AQ6" s="3"/>
      <c r="AR6" s="3"/>
      <c r="AS6" s="3"/>
      <c r="AT6" s="3"/>
      <c r="AU6" s="3"/>
      <c r="AV6" s="1"/>
      <c r="AY6" s="7"/>
      <c r="AZ6" s="7">
        <f>AVERAGE(AZ3:AZ5)</f>
        <v>58.566666666666663</v>
      </c>
      <c r="BA6" s="7">
        <f t="shared" ref="BA6:BF6" si="24">AVERAGE(BA3:BA5)</f>
        <v>222.66666666666666</v>
      </c>
      <c r="BB6" s="7">
        <f t="shared" si="24"/>
        <v>326.33333333333331</v>
      </c>
      <c r="BC6" s="7">
        <f t="shared" si="24"/>
        <v>755.66666666666663</v>
      </c>
      <c r="BD6" s="7">
        <f t="shared" si="24"/>
        <v>841</v>
      </c>
      <c r="BE6" s="7">
        <f t="shared" si="24"/>
        <v>1037.6666666666667</v>
      </c>
      <c r="BF6" s="7">
        <f t="shared" si="24"/>
        <v>1048.3333333333333</v>
      </c>
      <c r="BG6" s="7"/>
      <c r="BH6" s="7"/>
      <c r="BI6" s="7"/>
      <c r="BJ6" s="2"/>
      <c r="BK6" s="3"/>
      <c r="BL6" s="3">
        <f>AVERAGE(BL3:BL5)</f>
        <v>8.3333333333333339</v>
      </c>
      <c r="BM6" s="3">
        <f t="shared" ref="BM6:BQ6" si="25">AVERAGE(BM3:BM5)</f>
        <v>12.166666666666666</v>
      </c>
      <c r="BN6" s="3">
        <f t="shared" si="25"/>
        <v>29.973333333333333</v>
      </c>
      <c r="BO6" s="3">
        <f t="shared" si="25"/>
        <v>60.233333333333341</v>
      </c>
      <c r="BP6" s="3">
        <f t="shared" si="25"/>
        <v>62.333333333333336</v>
      </c>
      <c r="BQ6" s="3">
        <f t="shared" si="25"/>
        <v>70</v>
      </c>
      <c r="BR6" s="3">
        <f>AVERAGE(BR3:BR5)</f>
        <v>66</v>
      </c>
      <c r="BS6" s="3"/>
      <c r="BT6" s="3"/>
      <c r="BU6" s="1"/>
    </row>
    <row r="7" spans="1:73" x14ac:dyDescent="0.3">
      <c r="A7" s="7"/>
      <c r="B7" s="7"/>
      <c r="C7" s="7"/>
      <c r="D7" s="7"/>
      <c r="E7" s="7"/>
      <c r="F7" s="7"/>
      <c r="G7" s="7"/>
      <c r="H7" s="7"/>
      <c r="I7" s="7" t="s">
        <v>39</v>
      </c>
      <c r="J7" s="7" t="s">
        <v>40</v>
      </c>
      <c r="K7" s="7" t="s">
        <v>40</v>
      </c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Z7" s="7"/>
      <c r="AA7" s="7"/>
      <c r="AB7" s="7"/>
      <c r="AC7" s="7"/>
      <c r="AD7" s="7"/>
      <c r="AE7" s="7"/>
      <c r="AF7" s="7"/>
      <c r="AG7" s="7"/>
      <c r="AH7" s="7" t="s">
        <v>39</v>
      </c>
      <c r="AI7" s="7" t="s">
        <v>40</v>
      </c>
      <c r="AJ7" s="7" t="s">
        <v>40</v>
      </c>
      <c r="AK7" s="2"/>
      <c r="AL7" s="3"/>
      <c r="AM7" s="3"/>
      <c r="AN7" s="3"/>
      <c r="AO7" s="3"/>
      <c r="AP7" s="3"/>
      <c r="AQ7" s="3"/>
      <c r="AR7" s="3"/>
      <c r="AS7" s="3"/>
      <c r="AT7" s="3"/>
      <c r="AU7" s="3"/>
      <c r="AV7" s="1"/>
      <c r="AY7" s="7"/>
      <c r="AZ7" s="7"/>
      <c r="BA7" s="7"/>
      <c r="BB7" s="7"/>
      <c r="BC7" s="7"/>
      <c r="BD7" s="7"/>
      <c r="BE7" s="7"/>
      <c r="BF7" s="7"/>
      <c r="BG7" s="7" t="s">
        <v>39</v>
      </c>
      <c r="BH7" s="7" t="s">
        <v>40</v>
      </c>
      <c r="BI7" s="16" t="s">
        <v>40</v>
      </c>
      <c r="BJ7" s="2"/>
      <c r="BK7" s="3"/>
      <c r="BL7" s="3"/>
      <c r="BM7" s="3"/>
      <c r="BN7" s="3"/>
      <c r="BO7" s="3"/>
      <c r="BP7" s="3"/>
      <c r="BQ7" s="3"/>
      <c r="BR7" s="3"/>
      <c r="BS7" s="3"/>
      <c r="BT7" s="3"/>
      <c r="BU7" s="1"/>
    </row>
    <row r="8" spans="1:73" x14ac:dyDescent="0.3">
      <c r="A8" s="12" t="s">
        <v>6</v>
      </c>
      <c r="B8" s="7">
        <v>6</v>
      </c>
      <c r="C8" s="7">
        <v>12</v>
      </c>
      <c r="D8" s="7">
        <v>24</v>
      </c>
      <c r="E8" s="7">
        <v>48</v>
      </c>
      <c r="F8" s="7">
        <v>72</v>
      </c>
      <c r="G8" s="7">
        <v>96</v>
      </c>
      <c r="H8" s="7">
        <v>192</v>
      </c>
      <c r="I8" s="7">
        <v>12</v>
      </c>
      <c r="J8" s="7">
        <v>16</v>
      </c>
      <c r="K8" s="7">
        <v>20</v>
      </c>
      <c r="L8" s="2"/>
      <c r="M8" s="10" t="s">
        <v>6</v>
      </c>
      <c r="N8" s="3">
        <v>6</v>
      </c>
      <c r="O8" s="3">
        <v>12</v>
      </c>
      <c r="P8" s="3">
        <v>24</v>
      </c>
      <c r="Q8" s="3">
        <v>48</v>
      </c>
      <c r="R8" s="3">
        <v>72</v>
      </c>
      <c r="S8" s="3">
        <v>96</v>
      </c>
      <c r="T8" s="3">
        <v>192</v>
      </c>
      <c r="U8" s="3" t="s">
        <v>35</v>
      </c>
      <c r="V8" s="3"/>
      <c r="W8" s="1"/>
      <c r="Z8" s="7" t="s">
        <v>6</v>
      </c>
      <c r="AA8" s="7">
        <v>6</v>
      </c>
      <c r="AB8" s="7">
        <v>12</v>
      </c>
      <c r="AC8" s="7">
        <v>24</v>
      </c>
      <c r="AD8" s="7">
        <v>48</v>
      </c>
      <c r="AE8" s="7">
        <v>72</v>
      </c>
      <c r="AF8" s="7">
        <v>96</v>
      </c>
      <c r="AG8" s="7">
        <v>192</v>
      </c>
      <c r="AH8" s="7">
        <v>12</v>
      </c>
      <c r="AI8" s="7">
        <v>16</v>
      </c>
      <c r="AJ8" s="7">
        <v>20</v>
      </c>
      <c r="AK8" s="2"/>
      <c r="AL8" s="3" t="s">
        <v>6</v>
      </c>
      <c r="AM8" s="3">
        <v>6</v>
      </c>
      <c r="AN8" s="3">
        <v>12</v>
      </c>
      <c r="AO8" s="3">
        <v>24</v>
      </c>
      <c r="AP8" s="3">
        <v>48</v>
      </c>
      <c r="AQ8" s="3">
        <v>72</v>
      </c>
      <c r="AR8" s="3">
        <v>96</v>
      </c>
      <c r="AS8" s="3">
        <v>192</v>
      </c>
      <c r="AT8" s="3" t="s">
        <v>35</v>
      </c>
      <c r="AU8" s="3"/>
      <c r="AV8" s="1"/>
      <c r="AY8" s="7" t="s">
        <v>6</v>
      </c>
      <c r="AZ8" s="7">
        <v>6</v>
      </c>
      <c r="BA8" s="7">
        <v>12</v>
      </c>
      <c r="BB8" s="7">
        <v>24</v>
      </c>
      <c r="BC8" s="7">
        <v>48</v>
      </c>
      <c r="BD8" s="7">
        <v>72</v>
      </c>
      <c r="BE8" s="7">
        <v>96</v>
      </c>
      <c r="BF8" s="7">
        <v>192</v>
      </c>
      <c r="BG8" s="7">
        <v>12</v>
      </c>
      <c r="BH8" s="7">
        <v>16</v>
      </c>
      <c r="BI8" s="7">
        <v>20</v>
      </c>
      <c r="BJ8" s="2"/>
      <c r="BK8" s="3" t="s">
        <v>6</v>
      </c>
      <c r="BL8" s="3">
        <v>6</v>
      </c>
      <c r="BM8" s="3">
        <v>12</v>
      </c>
      <c r="BN8" s="3">
        <v>24</v>
      </c>
      <c r="BO8" s="3">
        <v>48</v>
      </c>
      <c r="BP8" s="3">
        <v>72</v>
      </c>
      <c r="BQ8" s="3">
        <v>96</v>
      </c>
      <c r="BR8" s="3">
        <v>192</v>
      </c>
      <c r="BS8" s="3" t="s">
        <v>35</v>
      </c>
      <c r="BT8" s="3"/>
      <c r="BU8" s="1"/>
    </row>
    <row r="9" spans="1:73" x14ac:dyDescent="0.3">
      <c r="A9" s="7" t="s">
        <v>1</v>
      </c>
      <c r="B9" s="6">
        <v>0.26700000000000002</v>
      </c>
      <c r="C9" s="6">
        <v>1.47</v>
      </c>
      <c r="D9" s="6">
        <v>2.1</v>
      </c>
      <c r="E9" s="6">
        <v>4.7</v>
      </c>
      <c r="F9" s="6">
        <v>3.45</v>
      </c>
      <c r="G9" s="6">
        <v>12.63</v>
      </c>
      <c r="H9" s="6">
        <f>AG9*0.3/10</f>
        <v>7.5299999999999994</v>
      </c>
      <c r="I9" s="6">
        <f t="shared" ref="I9:K9" si="26">AH9*0.3/10</f>
        <v>9.35</v>
      </c>
      <c r="J9" s="6">
        <f t="shared" si="26"/>
        <v>10.26</v>
      </c>
      <c r="K9" s="6">
        <f t="shared" si="26"/>
        <v>10.46</v>
      </c>
      <c r="L9" s="2"/>
      <c r="M9" s="3" t="s">
        <v>1</v>
      </c>
      <c r="N9" s="2">
        <v>0.1</v>
      </c>
      <c r="O9" s="2">
        <v>0.112</v>
      </c>
      <c r="P9" s="2">
        <v>0.31900000000000001</v>
      </c>
      <c r="Q9" s="2">
        <v>0.41299999999999998</v>
      </c>
      <c r="R9" s="2">
        <v>0.42</v>
      </c>
      <c r="S9" s="2">
        <v>0.79</v>
      </c>
      <c r="T9" s="3"/>
      <c r="U9" s="3"/>
      <c r="V9" s="3"/>
      <c r="W9" s="1"/>
      <c r="Z9" s="7" t="s">
        <v>1</v>
      </c>
      <c r="AA9" s="6">
        <f>B9*10/0.3</f>
        <v>8.9</v>
      </c>
      <c r="AB9" s="6">
        <f t="shared" ref="AB9:AF9" si="27">C9*10/0.3</f>
        <v>49</v>
      </c>
      <c r="AC9" s="6">
        <f t="shared" si="27"/>
        <v>70</v>
      </c>
      <c r="AD9" s="6">
        <f t="shared" si="27"/>
        <v>156.66666666666669</v>
      </c>
      <c r="AE9" s="6">
        <f t="shared" si="27"/>
        <v>115</v>
      </c>
      <c r="AF9" s="6">
        <f t="shared" si="27"/>
        <v>421.00000000000006</v>
      </c>
      <c r="AG9" s="6">
        <f>BF9/3</f>
        <v>251</v>
      </c>
      <c r="AH9" s="6">
        <f t="shared" ref="AH9:AJ9" si="28">BG9/3</f>
        <v>311.66666666666669</v>
      </c>
      <c r="AI9" s="6">
        <f t="shared" si="28"/>
        <v>342</v>
      </c>
      <c r="AJ9" s="6">
        <f t="shared" si="28"/>
        <v>348.66666666666669</v>
      </c>
      <c r="AK9" s="2"/>
      <c r="AL9" s="3" t="s">
        <v>1</v>
      </c>
      <c r="AM9" s="2">
        <f>N9*10/0.3</f>
        <v>3.3333333333333335</v>
      </c>
      <c r="AN9" s="2">
        <f t="shared" ref="AN9:AR10" si="29">O9*10/0.3</f>
        <v>3.7333333333333338</v>
      </c>
      <c r="AO9" s="2">
        <f t="shared" si="29"/>
        <v>10.633333333333333</v>
      </c>
      <c r="AP9" s="2">
        <f t="shared" si="29"/>
        <v>13.766666666666667</v>
      </c>
      <c r="AQ9" s="2">
        <f t="shared" si="29"/>
        <v>14.000000000000002</v>
      </c>
      <c r="AR9" s="2">
        <f t="shared" si="29"/>
        <v>26.333333333333336</v>
      </c>
      <c r="AS9" s="3"/>
      <c r="AT9" s="3"/>
      <c r="AU9" s="3"/>
      <c r="AV9" s="1"/>
      <c r="AY9" s="7" t="s">
        <v>1</v>
      </c>
      <c r="AZ9" s="6">
        <f>AA9*3</f>
        <v>26.700000000000003</v>
      </c>
      <c r="BA9" s="6">
        <f t="shared" ref="BA9:BD10" si="30">AB9*3</f>
        <v>147</v>
      </c>
      <c r="BB9" s="6">
        <f t="shared" si="30"/>
        <v>210</v>
      </c>
      <c r="BC9" s="6">
        <f t="shared" si="30"/>
        <v>470.00000000000006</v>
      </c>
      <c r="BD9" s="6">
        <f t="shared" si="30"/>
        <v>345</v>
      </c>
      <c r="BE9" s="6">
        <v>1263</v>
      </c>
      <c r="BF9" s="7">
        <v>753</v>
      </c>
      <c r="BG9" s="7">
        <v>935</v>
      </c>
      <c r="BH9" s="7">
        <v>1026</v>
      </c>
      <c r="BI9" s="7">
        <v>1046</v>
      </c>
      <c r="BJ9" s="2"/>
      <c r="BK9" s="3" t="s">
        <v>1</v>
      </c>
      <c r="BL9" s="2">
        <f>AM9*3</f>
        <v>10</v>
      </c>
      <c r="BM9" s="2">
        <f t="shared" ref="BM9:BQ10" si="31">AN9*3</f>
        <v>11.200000000000001</v>
      </c>
      <c r="BN9" s="2">
        <f t="shared" si="31"/>
        <v>31.9</v>
      </c>
      <c r="BO9" s="2">
        <f t="shared" si="31"/>
        <v>41.300000000000004</v>
      </c>
      <c r="BP9" s="2">
        <f t="shared" si="31"/>
        <v>42.000000000000007</v>
      </c>
      <c r="BQ9" s="2">
        <f t="shared" si="31"/>
        <v>79</v>
      </c>
      <c r="BR9" s="2">
        <v>75</v>
      </c>
      <c r="BS9" s="3"/>
      <c r="BT9" s="3"/>
      <c r="BU9" s="1"/>
    </row>
    <row r="10" spans="1:73" x14ac:dyDescent="0.3">
      <c r="A10" s="7" t="s">
        <v>2</v>
      </c>
      <c r="B10" s="6">
        <v>0.25</v>
      </c>
      <c r="C10" s="6">
        <v>1.43</v>
      </c>
      <c r="D10" s="6">
        <v>1.99</v>
      </c>
      <c r="E10" s="6">
        <v>4.62</v>
      </c>
      <c r="F10" s="6">
        <v>3.43</v>
      </c>
      <c r="G10" s="6">
        <v>12.55</v>
      </c>
      <c r="H10" s="6">
        <v>7.45</v>
      </c>
      <c r="I10" s="6">
        <v>9.32</v>
      </c>
      <c r="J10" s="6">
        <v>10.210000000000001</v>
      </c>
      <c r="K10" s="6">
        <v>10.43</v>
      </c>
      <c r="L10" s="2"/>
      <c r="M10" s="3" t="s">
        <v>2</v>
      </c>
      <c r="N10" s="2">
        <v>0.1</v>
      </c>
      <c r="O10" s="2">
        <v>0.113</v>
      </c>
      <c r="P10" s="2">
        <v>0.32100000000000001</v>
      </c>
      <c r="Q10" s="2">
        <v>0.41</v>
      </c>
      <c r="R10" s="2">
        <v>0.42299999999999999</v>
      </c>
      <c r="S10" s="2">
        <v>0.76</v>
      </c>
      <c r="T10" s="3"/>
      <c r="U10" s="3"/>
      <c r="V10" s="3"/>
      <c r="W10" s="1"/>
      <c r="Z10" s="7" t="s">
        <v>2</v>
      </c>
      <c r="AA10" s="6">
        <f>B9*10/0.3</f>
        <v>8.9</v>
      </c>
      <c r="AB10" s="6">
        <f t="shared" ref="AB10:AF10" si="32">C9*10/0.3</f>
        <v>49</v>
      </c>
      <c r="AC10" s="6">
        <f t="shared" si="32"/>
        <v>70</v>
      </c>
      <c r="AD10" s="6">
        <f t="shared" si="32"/>
        <v>156.66666666666669</v>
      </c>
      <c r="AE10" s="6">
        <f t="shared" si="32"/>
        <v>115</v>
      </c>
      <c r="AF10" s="6">
        <f t="shared" si="32"/>
        <v>421.00000000000006</v>
      </c>
      <c r="AG10" s="6">
        <f>H9*10/0.3</f>
        <v>251</v>
      </c>
      <c r="AH10" s="6">
        <f t="shared" ref="AH10:AH11" si="33">I9*10/0.3</f>
        <v>311.66666666666669</v>
      </c>
      <c r="AI10" s="6">
        <f t="shared" ref="AI10:AI11" si="34">J9*10/0.3</f>
        <v>342</v>
      </c>
      <c r="AJ10" s="6">
        <f t="shared" ref="AJ10:AJ11" si="35">K9*10/0.3</f>
        <v>348.66666666666669</v>
      </c>
      <c r="AK10" s="2"/>
      <c r="AL10" s="3" t="s">
        <v>2</v>
      </c>
      <c r="AM10" s="2">
        <f>N10*10/0.3</f>
        <v>3.3333333333333335</v>
      </c>
      <c r="AN10" s="2">
        <f t="shared" si="29"/>
        <v>3.7666666666666671</v>
      </c>
      <c r="AO10" s="2">
        <f t="shared" si="29"/>
        <v>10.700000000000001</v>
      </c>
      <c r="AP10" s="2">
        <f t="shared" si="29"/>
        <v>13.666666666666666</v>
      </c>
      <c r="AQ10" s="2">
        <f t="shared" si="29"/>
        <v>14.1</v>
      </c>
      <c r="AR10" s="2">
        <f t="shared" si="29"/>
        <v>25.333333333333332</v>
      </c>
      <c r="AS10" s="3"/>
      <c r="AT10" s="3"/>
      <c r="AU10" s="3"/>
      <c r="AV10" s="1"/>
      <c r="AY10" s="7" t="s">
        <v>2</v>
      </c>
      <c r="AZ10" s="6">
        <f>AA10*3</f>
        <v>26.700000000000003</v>
      </c>
      <c r="BA10" s="6">
        <f t="shared" si="30"/>
        <v>147</v>
      </c>
      <c r="BB10" s="6">
        <f t="shared" si="30"/>
        <v>210</v>
      </c>
      <c r="BC10" s="6">
        <f t="shared" si="30"/>
        <v>470.00000000000006</v>
      </c>
      <c r="BD10" s="6">
        <f t="shared" si="30"/>
        <v>345</v>
      </c>
      <c r="BE10" s="6">
        <f t="shared" ref="BE10:BI10" si="36">AF10*3</f>
        <v>1263.0000000000002</v>
      </c>
      <c r="BF10" s="6">
        <f t="shared" si="36"/>
        <v>753</v>
      </c>
      <c r="BG10" s="6">
        <f t="shared" si="36"/>
        <v>935</v>
      </c>
      <c r="BH10" s="6">
        <f t="shared" si="36"/>
        <v>1026</v>
      </c>
      <c r="BI10" s="6">
        <f t="shared" si="36"/>
        <v>1046</v>
      </c>
      <c r="BJ10" s="2"/>
      <c r="BK10" s="3" t="s">
        <v>2</v>
      </c>
      <c r="BL10" s="2">
        <f>AM10*3</f>
        <v>10</v>
      </c>
      <c r="BM10" s="2">
        <f t="shared" si="31"/>
        <v>11.3</v>
      </c>
      <c r="BN10" s="2">
        <f t="shared" si="31"/>
        <v>32.1</v>
      </c>
      <c r="BO10" s="2">
        <f t="shared" si="31"/>
        <v>41</v>
      </c>
      <c r="BP10" s="2">
        <f t="shared" si="31"/>
        <v>42.3</v>
      </c>
      <c r="BQ10" s="2">
        <f t="shared" si="31"/>
        <v>76</v>
      </c>
      <c r="BR10" s="2">
        <v>76</v>
      </c>
      <c r="BS10" s="3"/>
      <c r="BT10" s="3"/>
      <c r="BU10" s="1"/>
    </row>
    <row r="11" spans="1:73" x14ac:dyDescent="0.3">
      <c r="A11" s="7" t="s">
        <v>3</v>
      </c>
      <c r="B11" s="6">
        <v>0.24</v>
      </c>
      <c r="C11" s="6">
        <v>1.42</v>
      </c>
      <c r="D11" s="6">
        <v>2.12</v>
      </c>
      <c r="E11" s="6">
        <v>4.6900000000000004</v>
      </c>
      <c r="F11" s="6">
        <v>3.46</v>
      </c>
      <c r="G11" s="6">
        <v>12.65</v>
      </c>
      <c r="H11" s="6">
        <v>7.52</v>
      </c>
      <c r="I11" s="6">
        <v>9.36</v>
      </c>
      <c r="J11" s="6">
        <v>10.26</v>
      </c>
      <c r="K11" s="6">
        <v>10.426</v>
      </c>
      <c r="L11" s="2"/>
      <c r="M11" s="3" t="s">
        <v>3</v>
      </c>
      <c r="N11" s="2">
        <v>0.11</v>
      </c>
      <c r="O11" s="2">
        <v>0.121</v>
      </c>
      <c r="P11" s="2">
        <v>0.316</v>
      </c>
      <c r="Q11" s="2">
        <v>0.41199999999999998</v>
      </c>
      <c r="R11" s="2">
        <v>0.41899999999999998</v>
      </c>
      <c r="S11" s="2">
        <v>0.75</v>
      </c>
      <c r="T11" s="3"/>
      <c r="U11" s="3"/>
      <c r="V11" s="3"/>
      <c r="W11" s="1"/>
      <c r="Z11" s="7" t="s">
        <v>3</v>
      </c>
      <c r="AA11" s="6">
        <f>B10*10/0.3</f>
        <v>8.3333333333333339</v>
      </c>
      <c r="AB11" s="6">
        <f t="shared" ref="AB11" si="37">C10*10/0.3</f>
        <v>47.666666666666664</v>
      </c>
      <c r="AC11" s="6">
        <f t="shared" ref="AC11" si="38">D10*10/0.3</f>
        <v>66.333333333333329</v>
      </c>
      <c r="AD11" s="6">
        <f t="shared" ref="AD11" si="39">E10*10/0.3</f>
        <v>154.00000000000003</v>
      </c>
      <c r="AE11" s="6">
        <f t="shared" ref="AE11" si="40">F10*10/0.3</f>
        <v>114.33333333333336</v>
      </c>
      <c r="AF11" s="6">
        <f t="shared" ref="AF11" si="41">G10*10/0.3</f>
        <v>418.33333333333337</v>
      </c>
      <c r="AG11" s="6">
        <f>H10*10/0.3</f>
        <v>248.33333333333334</v>
      </c>
      <c r="AH11" s="6">
        <f t="shared" si="33"/>
        <v>310.66666666666669</v>
      </c>
      <c r="AI11" s="6">
        <f t="shared" si="34"/>
        <v>340.33333333333337</v>
      </c>
      <c r="AJ11" s="6">
        <f t="shared" si="35"/>
        <v>347.66666666666669</v>
      </c>
      <c r="AK11" s="2"/>
      <c r="AL11" s="3" t="s">
        <v>3</v>
      </c>
      <c r="AM11" s="2">
        <f>N11*10/0.3</f>
        <v>3.666666666666667</v>
      </c>
      <c r="AN11" s="2">
        <f t="shared" ref="AN11" si="42">O11*10/0.3</f>
        <v>4.0333333333333332</v>
      </c>
      <c r="AO11" s="2">
        <f t="shared" ref="AO11" si="43">P11*10/0.3</f>
        <v>10.533333333333335</v>
      </c>
      <c r="AP11" s="2">
        <f t="shared" ref="AP11" si="44">Q11*10/0.3</f>
        <v>13.733333333333334</v>
      </c>
      <c r="AQ11" s="2">
        <f t="shared" ref="AQ11" si="45">R11*10/0.3</f>
        <v>13.966666666666665</v>
      </c>
      <c r="AR11" s="2">
        <f t="shared" ref="AR11" si="46">S11*10/0.3</f>
        <v>25</v>
      </c>
      <c r="AS11" s="3"/>
      <c r="AT11" s="3"/>
      <c r="AU11" s="3"/>
      <c r="AV11" s="1"/>
      <c r="AY11" s="7" t="s">
        <v>3</v>
      </c>
      <c r="AZ11" s="6">
        <f>AA11*3</f>
        <v>25</v>
      </c>
      <c r="BA11" s="6">
        <f t="shared" ref="BA11" si="47">AB11*3</f>
        <v>143</v>
      </c>
      <c r="BB11" s="6">
        <f t="shared" ref="BB11" si="48">AC11*3</f>
        <v>199</v>
      </c>
      <c r="BC11" s="6">
        <f t="shared" ref="BC11" si="49">AD11*3</f>
        <v>462.00000000000011</v>
      </c>
      <c r="BD11" s="6">
        <f t="shared" ref="BD11" si="50">AE11*3</f>
        <v>343.00000000000006</v>
      </c>
      <c r="BE11" s="6">
        <f t="shared" ref="BE11" si="51">AF11*3</f>
        <v>1255</v>
      </c>
      <c r="BF11" s="6">
        <f t="shared" ref="BF11" si="52">AG11*3</f>
        <v>745</v>
      </c>
      <c r="BG11" s="6">
        <f t="shared" ref="BG11" si="53">AH11*3</f>
        <v>932</v>
      </c>
      <c r="BH11" s="6">
        <f t="shared" ref="BH11" si="54">AI11*3</f>
        <v>1021.0000000000001</v>
      </c>
      <c r="BI11" s="6">
        <f t="shared" ref="BI11" si="55">AJ11*3</f>
        <v>1043</v>
      </c>
      <c r="BJ11" s="2"/>
      <c r="BK11" s="3" t="s">
        <v>3</v>
      </c>
      <c r="BL11" s="2">
        <f>AM11*3</f>
        <v>11</v>
      </c>
      <c r="BM11" s="2">
        <f t="shared" ref="BM11" si="56">AN11*3</f>
        <v>12.1</v>
      </c>
      <c r="BN11" s="2">
        <f t="shared" ref="BN11" si="57">AO11*3</f>
        <v>31.600000000000005</v>
      </c>
      <c r="BO11" s="2">
        <f t="shared" ref="BO11" si="58">AP11*3</f>
        <v>41.2</v>
      </c>
      <c r="BP11" s="2">
        <f t="shared" ref="BP11" si="59">AQ11*3</f>
        <v>41.899999999999991</v>
      </c>
      <c r="BQ11" s="2">
        <f t="shared" ref="BQ11" si="60">AR11*3</f>
        <v>75</v>
      </c>
      <c r="BR11" s="2">
        <v>74</v>
      </c>
      <c r="BS11" s="3"/>
      <c r="BT11" s="3"/>
      <c r="BU11" s="1"/>
    </row>
    <row r="12" spans="1:73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2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1"/>
      <c r="AY12" s="7"/>
      <c r="AZ12" s="7">
        <f>AVERAGE(AZ9:AZ11)</f>
        <v>26.133333333333336</v>
      </c>
      <c r="BA12" s="7">
        <f t="shared" ref="BA12:BI12" si="61">AVERAGE(BA9:BA11)</f>
        <v>145.66666666666666</v>
      </c>
      <c r="BB12" s="7">
        <f t="shared" si="61"/>
        <v>206.33333333333334</v>
      </c>
      <c r="BC12" s="7">
        <f t="shared" si="61"/>
        <v>467.33333333333343</v>
      </c>
      <c r="BD12" s="7">
        <f t="shared" si="61"/>
        <v>344.33333333333331</v>
      </c>
      <c r="BE12" s="7">
        <f t="shared" si="61"/>
        <v>1260.3333333333333</v>
      </c>
      <c r="BF12" s="7">
        <f t="shared" si="61"/>
        <v>750.33333333333337</v>
      </c>
      <c r="BG12" s="7">
        <f t="shared" si="61"/>
        <v>934</v>
      </c>
      <c r="BH12" s="7">
        <f t="shared" si="61"/>
        <v>1024.3333333333333</v>
      </c>
      <c r="BI12" s="7">
        <f t="shared" si="61"/>
        <v>1045</v>
      </c>
      <c r="BJ12" s="2"/>
      <c r="BK12" s="3"/>
      <c r="BL12" s="3">
        <f>AVERAGE(BL9:BL11)</f>
        <v>10.333333333333334</v>
      </c>
      <c r="BM12" s="3">
        <f t="shared" ref="BM12:BR12" si="62">AVERAGE(BM9:BM11)</f>
        <v>11.533333333333333</v>
      </c>
      <c r="BN12" s="3">
        <f t="shared" si="62"/>
        <v>31.866666666666671</v>
      </c>
      <c r="BO12" s="3">
        <f t="shared" si="62"/>
        <v>41.166666666666671</v>
      </c>
      <c r="BP12" s="3">
        <f t="shared" si="62"/>
        <v>42.06666666666667</v>
      </c>
      <c r="BQ12" s="3">
        <f t="shared" si="62"/>
        <v>76.666666666666671</v>
      </c>
      <c r="BR12" s="3">
        <f t="shared" si="62"/>
        <v>75</v>
      </c>
      <c r="BS12" s="3"/>
      <c r="BT12" s="3"/>
      <c r="BU12" s="1"/>
    </row>
    <row r="13" spans="1:73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2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1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2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1"/>
    </row>
    <row r="14" spans="1:73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2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1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2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1"/>
    </row>
    <row r="15" spans="1:73" x14ac:dyDescent="0.3">
      <c r="A15" s="12" t="s">
        <v>5</v>
      </c>
      <c r="B15" s="7">
        <v>6</v>
      </c>
      <c r="C15" s="7">
        <v>12</v>
      </c>
      <c r="D15" s="7">
        <v>24</v>
      </c>
      <c r="E15" s="7">
        <v>48</v>
      </c>
      <c r="F15" s="7">
        <v>72</v>
      </c>
      <c r="G15" s="7">
        <v>96</v>
      </c>
      <c r="H15" s="7">
        <v>192</v>
      </c>
      <c r="I15" s="7" t="s">
        <v>35</v>
      </c>
      <c r="J15" s="7"/>
      <c r="K15" s="7"/>
      <c r="L15" s="2"/>
      <c r="M15" s="10" t="s">
        <v>5</v>
      </c>
      <c r="N15" s="3">
        <v>6</v>
      </c>
      <c r="O15" s="3">
        <v>12</v>
      </c>
      <c r="P15" s="3">
        <v>24</v>
      </c>
      <c r="Q15" s="3">
        <v>48</v>
      </c>
      <c r="R15" s="3">
        <v>72</v>
      </c>
      <c r="S15" s="3">
        <v>96</v>
      </c>
      <c r="T15" s="3">
        <v>192</v>
      </c>
      <c r="U15" s="3" t="s">
        <v>35</v>
      </c>
      <c r="V15" s="3"/>
      <c r="W15" s="1"/>
      <c r="Z15" s="7" t="s">
        <v>5</v>
      </c>
      <c r="AA15" s="7">
        <v>6</v>
      </c>
      <c r="AB15" s="7">
        <v>12</v>
      </c>
      <c r="AC15" s="7">
        <v>24</v>
      </c>
      <c r="AD15" s="7">
        <v>48</v>
      </c>
      <c r="AE15" s="7">
        <v>72</v>
      </c>
      <c r="AF15" s="7">
        <v>96</v>
      </c>
      <c r="AG15" s="7">
        <v>192</v>
      </c>
      <c r="AH15" s="7" t="s">
        <v>38</v>
      </c>
      <c r="AI15" s="7"/>
      <c r="AJ15" s="7"/>
      <c r="AK15" s="2"/>
      <c r="AL15" s="3" t="s">
        <v>5</v>
      </c>
      <c r="AM15" s="3">
        <v>6</v>
      </c>
      <c r="AN15" s="3">
        <v>12</v>
      </c>
      <c r="AO15" s="3">
        <v>24</v>
      </c>
      <c r="AP15" s="3">
        <v>48</v>
      </c>
      <c r="AQ15" s="3">
        <v>72</v>
      </c>
      <c r="AR15" s="3">
        <v>96</v>
      </c>
      <c r="AS15" s="3">
        <v>192</v>
      </c>
      <c r="AT15" s="3" t="s">
        <v>35</v>
      </c>
      <c r="AU15" s="3"/>
      <c r="AV15" s="1"/>
      <c r="AY15" s="7" t="s">
        <v>5</v>
      </c>
      <c r="AZ15" s="7">
        <v>6</v>
      </c>
      <c r="BA15" s="7">
        <v>12</v>
      </c>
      <c r="BB15" s="7">
        <v>24</v>
      </c>
      <c r="BC15" s="7">
        <v>48</v>
      </c>
      <c r="BD15" s="7">
        <v>72</v>
      </c>
      <c r="BE15" s="7">
        <v>96</v>
      </c>
      <c r="BF15" s="7">
        <v>192</v>
      </c>
      <c r="BG15" s="7" t="s">
        <v>35</v>
      </c>
      <c r="BH15" s="7"/>
      <c r="BI15" s="7"/>
      <c r="BJ15" s="2"/>
      <c r="BK15" s="3" t="s">
        <v>5</v>
      </c>
      <c r="BL15" s="3">
        <v>6</v>
      </c>
      <c r="BM15" s="3">
        <v>12</v>
      </c>
      <c r="BN15" s="3">
        <v>24</v>
      </c>
      <c r="BO15" s="3">
        <v>48</v>
      </c>
      <c r="BP15" s="3">
        <v>72</v>
      </c>
      <c r="BQ15" s="3">
        <v>96</v>
      </c>
      <c r="BR15" s="3">
        <v>192</v>
      </c>
      <c r="BS15" s="3" t="s">
        <v>35</v>
      </c>
      <c r="BT15" s="3"/>
      <c r="BU15" s="1"/>
    </row>
    <row r="16" spans="1:73" x14ac:dyDescent="0.3">
      <c r="A16" s="7" t="s">
        <v>1</v>
      </c>
      <c r="B16" s="6">
        <v>0.71</v>
      </c>
      <c r="C16" s="6">
        <v>0.5</v>
      </c>
      <c r="D16" s="6">
        <v>1.2</v>
      </c>
      <c r="E16" s="6">
        <v>1.5</v>
      </c>
      <c r="F16" s="6">
        <v>2.11</v>
      </c>
      <c r="G16" s="6">
        <v>10.44</v>
      </c>
      <c r="H16" s="6"/>
      <c r="I16" s="7"/>
      <c r="J16" s="7"/>
      <c r="K16" s="7"/>
      <c r="L16" s="2"/>
      <c r="M16" s="3" t="s">
        <v>1</v>
      </c>
      <c r="N16" s="2">
        <v>8.6699999999999999E-2</v>
      </c>
      <c r="O16" s="2">
        <v>3.8699999999999998E-2</v>
      </c>
      <c r="P16" s="2">
        <v>0.29899999999999999</v>
      </c>
      <c r="Q16" s="2">
        <v>0.30020000000000002</v>
      </c>
      <c r="R16" s="2">
        <v>0.25</v>
      </c>
      <c r="S16" s="2">
        <v>0.21</v>
      </c>
      <c r="T16" s="3"/>
      <c r="U16" s="3"/>
      <c r="V16" s="3"/>
      <c r="W16" s="1"/>
      <c r="Z16" s="7" t="s">
        <v>1</v>
      </c>
      <c r="AA16" s="6">
        <f>B16*10/0.3</f>
        <v>23.666666666666668</v>
      </c>
      <c r="AB16" s="6">
        <f t="shared" ref="AB16:AF17" si="63">C16*10/0.3</f>
        <v>16.666666666666668</v>
      </c>
      <c r="AC16" s="6">
        <f t="shared" si="63"/>
        <v>40</v>
      </c>
      <c r="AD16" s="6">
        <f t="shared" si="63"/>
        <v>50</v>
      </c>
      <c r="AE16" s="6">
        <f t="shared" si="63"/>
        <v>70.333333333333329</v>
      </c>
      <c r="AF16" s="6">
        <f t="shared" si="63"/>
        <v>348</v>
      </c>
      <c r="AG16" s="7"/>
      <c r="AH16" s="7"/>
      <c r="AI16" s="7"/>
      <c r="AJ16" s="7"/>
      <c r="AK16" s="2"/>
      <c r="AL16" s="3" t="s">
        <v>1</v>
      </c>
      <c r="AM16" s="2">
        <f>N16*10/0.3</f>
        <v>2.89</v>
      </c>
      <c r="AN16" s="2">
        <f t="shared" ref="AN16:AQ17" si="64">O16*10/0.3</f>
        <v>1.29</v>
      </c>
      <c r="AO16" s="2">
        <f t="shared" si="64"/>
        <v>9.9666666666666668</v>
      </c>
      <c r="AP16" s="2">
        <f t="shared" si="64"/>
        <v>10.006666666666668</v>
      </c>
      <c r="AQ16" s="2">
        <f t="shared" si="64"/>
        <v>8.3333333333333339</v>
      </c>
      <c r="AR16" s="2">
        <v>15</v>
      </c>
      <c r="AS16" s="3"/>
      <c r="AT16" s="3"/>
      <c r="AU16" s="3"/>
      <c r="AV16" s="1"/>
      <c r="AY16" s="7" t="s">
        <v>1</v>
      </c>
      <c r="AZ16" s="6">
        <f>AA16*3</f>
        <v>71</v>
      </c>
      <c r="BA16" s="6">
        <f t="shared" ref="BA16:BE17" si="65">AB16*3</f>
        <v>50</v>
      </c>
      <c r="BB16" s="6">
        <f t="shared" si="65"/>
        <v>120</v>
      </c>
      <c r="BC16" s="6">
        <f t="shared" si="65"/>
        <v>150</v>
      </c>
      <c r="BD16" s="6">
        <f t="shared" si="65"/>
        <v>211</v>
      </c>
      <c r="BE16" s="6">
        <f t="shared" si="65"/>
        <v>1044</v>
      </c>
      <c r="BF16" s="6">
        <v>1046</v>
      </c>
      <c r="BG16" s="7"/>
      <c r="BH16" s="7"/>
      <c r="BI16" s="7"/>
      <c r="BJ16" s="2"/>
      <c r="BK16" s="3" t="s">
        <v>1</v>
      </c>
      <c r="BL16" s="2">
        <f>AM16*3</f>
        <v>8.67</v>
      </c>
      <c r="BM16" s="2">
        <f t="shared" ref="BM16:BQ17" si="66">AN16*3</f>
        <v>3.87</v>
      </c>
      <c r="BN16" s="2">
        <f t="shared" si="66"/>
        <v>29.9</v>
      </c>
      <c r="BO16" s="2">
        <f t="shared" si="66"/>
        <v>30.020000000000003</v>
      </c>
      <c r="BP16" s="2">
        <f t="shared" si="66"/>
        <v>25</v>
      </c>
      <c r="BQ16" s="2">
        <f t="shared" si="66"/>
        <v>45</v>
      </c>
      <c r="BR16" s="2">
        <v>45</v>
      </c>
      <c r="BS16" s="3"/>
      <c r="BT16" s="3"/>
      <c r="BU16" s="1"/>
    </row>
    <row r="17" spans="1:74" x14ac:dyDescent="0.3">
      <c r="A17" s="7" t="s">
        <v>2</v>
      </c>
      <c r="B17" s="6">
        <v>0.73</v>
      </c>
      <c r="C17" s="6">
        <v>0.48</v>
      </c>
      <c r="D17" s="6">
        <v>1.21</v>
      </c>
      <c r="E17" s="6">
        <v>1.46</v>
      </c>
      <c r="F17" s="6">
        <v>2.13</v>
      </c>
      <c r="G17" s="6">
        <v>10.43</v>
      </c>
      <c r="H17" s="7"/>
      <c r="I17" s="7"/>
      <c r="J17" s="7"/>
      <c r="K17" s="7"/>
      <c r="L17" s="2"/>
      <c r="M17" s="3" t="s">
        <v>2</v>
      </c>
      <c r="N17" s="2">
        <v>8.2000000000000003E-2</v>
      </c>
      <c r="O17" s="2">
        <v>3.2099999999999997E-2</v>
      </c>
      <c r="P17" s="2">
        <v>0.29599999999999999</v>
      </c>
      <c r="Q17" s="2">
        <v>0.30009999999999998</v>
      </c>
      <c r="R17" s="2">
        <v>0.23</v>
      </c>
      <c r="S17" s="2">
        <v>0.23</v>
      </c>
      <c r="T17" s="3"/>
      <c r="U17" s="3"/>
      <c r="V17" s="3"/>
      <c r="W17" s="1"/>
      <c r="Z17" s="7" t="s">
        <v>2</v>
      </c>
      <c r="AA17" s="6">
        <f>B17*10/0.3</f>
        <v>24.333333333333332</v>
      </c>
      <c r="AB17" s="6">
        <f t="shared" si="63"/>
        <v>16</v>
      </c>
      <c r="AC17" s="6">
        <f t="shared" si="63"/>
        <v>40.333333333333336</v>
      </c>
      <c r="AD17" s="6">
        <f t="shared" si="63"/>
        <v>48.666666666666664</v>
      </c>
      <c r="AE17" s="6">
        <f t="shared" si="63"/>
        <v>71</v>
      </c>
      <c r="AF17" s="6">
        <f t="shared" si="63"/>
        <v>347.66666666666669</v>
      </c>
      <c r="AG17" s="7"/>
      <c r="AH17" s="7"/>
      <c r="AI17" s="7"/>
      <c r="AJ17" s="7"/>
      <c r="AK17" s="2"/>
      <c r="AL17" s="3" t="s">
        <v>2</v>
      </c>
      <c r="AM17" s="2">
        <f>N17*10/0.3</f>
        <v>2.7333333333333338</v>
      </c>
      <c r="AN17" s="2">
        <f t="shared" si="64"/>
        <v>1.0699999999999998</v>
      </c>
      <c r="AO17" s="2">
        <f t="shared" si="64"/>
        <v>9.8666666666666671</v>
      </c>
      <c r="AP17" s="2">
        <f t="shared" si="64"/>
        <v>10.003333333333334</v>
      </c>
      <c r="AQ17" s="2">
        <f t="shared" si="64"/>
        <v>7.6666666666666679</v>
      </c>
      <c r="AR17" s="2">
        <f t="shared" ref="AR17" si="67">S17*10/0.3</f>
        <v>7.6666666666666679</v>
      </c>
      <c r="AS17" s="3"/>
      <c r="AT17" s="3"/>
      <c r="AU17" s="3"/>
      <c r="AV17" s="1"/>
      <c r="AY17" s="7" t="s">
        <v>2</v>
      </c>
      <c r="AZ17" s="6">
        <f>AA17*3</f>
        <v>73</v>
      </c>
      <c r="BA17" s="6">
        <f t="shared" si="65"/>
        <v>48</v>
      </c>
      <c r="BB17" s="6">
        <f t="shared" si="65"/>
        <v>121</v>
      </c>
      <c r="BC17" s="6">
        <f t="shared" si="65"/>
        <v>146</v>
      </c>
      <c r="BD17" s="6">
        <f t="shared" si="65"/>
        <v>213</v>
      </c>
      <c r="BE17" s="6">
        <f t="shared" si="65"/>
        <v>1043</v>
      </c>
      <c r="BF17" s="6">
        <v>1049</v>
      </c>
      <c r="BG17" s="7"/>
      <c r="BH17" s="7"/>
      <c r="BI17" s="7"/>
      <c r="BJ17" s="2"/>
      <c r="BK17" s="3" t="s">
        <v>2</v>
      </c>
      <c r="BL17" s="2">
        <f>AM17*3</f>
        <v>8.2000000000000011</v>
      </c>
      <c r="BM17" s="2">
        <f t="shared" si="66"/>
        <v>3.2099999999999995</v>
      </c>
      <c r="BN17" s="2">
        <f t="shared" si="66"/>
        <v>29.6</v>
      </c>
      <c r="BO17" s="2">
        <f t="shared" si="66"/>
        <v>30.01</v>
      </c>
      <c r="BP17" s="2">
        <f t="shared" si="66"/>
        <v>23.000000000000004</v>
      </c>
      <c r="BQ17" s="2">
        <f t="shared" si="66"/>
        <v>23.000000000000004</v>
      </c>
      <c r="BR17" s="2">
        <v>46</v>
      </c>
      <c r="BS17" s="3"/>
      <c r="BT17" s="3"/>
      <c r="BU17" s="1"/>
    </row>
    <row r="18" spans="1:74" x14ac:dyDescent="0.3">
      <c r="A18" s="7" t="s">
        <v>3</v>
      </c>
      <c r="B18" s="6">
        <v>0.72</v>
      </c>
      <c r="C18" s="6">
        <v>0.496</v>
      </c>
      <c r="D18" s="6">
        <v>1.196</v>
      </c>
      <c r="E18" s="6">
        <v>1.4750000000000001</v>
      </c>
      <c r="F18" s="6">
        <v>2.12</v>
      </c>
      <c r="G18" s="6">
        <v>10.45</v>
      </c>
      <c r="H18" s="7"/>
      <c r="I18" s="7"/>
      <c r="J18" s="7"/>
      <c r="K18" s="7"/>
      <c r="L18" s="2"/>
      <c r="M18" s="3" t="s">
        <v>3</v>
      </c>
      <c r="N18" s="2">
        <v>8.5300000000000001E-2</v>
      </c>
      <c r="O18" s="2">
        <v>3.7100000000000001E-2</v>
      </c>
      <c r="P18" s="2">
        <v>0.28899999999999998</v>
      </c>
      <c r="Q18" s="2">
        <v>0.3</v>
      </c>
      <c r="R18" s="2">
        <v>0.21</v>
      </c>
      <c r="S18" s="2">
        <v>0.25</v>
      </c>
      <c r="T18" s="3"/>
      <c r="U18" s="3"/>
      <c r="V18" s="3"/>
      <c r="W18" s="1"/>
      <c r="Z18" s="7" t="s">
        <v>3</v>
      </c>
      <c r="AA18" s="6">
        <f>B18*10/0.3</f>
        <v>24</v>
      </c>
      <c r="AB18" s="6">
        <f t="shared" ref="AB18" si="68">C18*10/0.3</f>
        <v>16.533333333333335</v>
      </c>
      <c r="AC18" s="6">
        <f t="shared" ref="AC18" si="69">D18*10/0.3</f>
        <v>39.866666666666667</v>
      </c>
      <c r="AD18" s="6">
        <f t="shared" ref="AD18" si="70">E18*10/0.3</f>
        <v>49.166666666666671</v>
      </c>
      <c r="AE18" s="6">
        <f t="shared" ref="AE18" si="71">F18*10/0.3</f>
        <v>70.666666666666686</v>
      </c>
      <c r="AF18" s="6">
        <f t="shared" ref="AF18" si="72">G18*10/0.3</f>
        <v>348.33333333333337</v>
      </c>
      <c r="AG18" s="7"/>
      <c r="AH18" s="7"/>
      <c r="AI18" s="7"/>
      <c r="AJ18" s="7"/>
      <c r="AK18" s="2"/>
      <c r="AL18" s="3" t="s">
        <v>3</v>
      </c>
      <c r="AM18" s="2">
        <f>N18*10/0.3</f>
        <v>2.8433333333333333</v>
      </c>
      <c r="AN18" s="2">
        <f t="shared" ref="AN18" si="73">O18*10/0.3</f>
        <v>1.2366666666666668</v>
      </c>
      <c r="AO18" s="2">
        <f t="shared" ref="AO18" si="74">P18*10/0.3</f>
        <v>9.6333333333333329</v>
      </c>
      <c r="AP18" s="2">
        <f t="shared" ref="AP18" si="75">Q18*10/0.3</f>
        <v>10</v>
      </c>
      <c r="AQ18" s="2">
        <f t="shared" ref="AQ18" si="76">R18*10/0.3</f>
        <v>7.0000000000000009</v>
      </c>
      <c r="AR18" s="2">
        <f t="shared" ref="AR18" si="77">S18*10/0.3</f>
        <v>8.3333333333333339</v>
      </c>
      <c r="AS18" s="3"/>
      <c r="AT18" s="3"/>
      <c r="AU18" s="3"/>
      <c r="AV18" s="1"/>
      <c r="AY18" s="7" t="s">
        <v>3</v>
      </c>
      <c r="AZ18" s="6">
        <f>AA18*3</f>
        <v>72</v>
      </c>
      <c r="BA18" s="6">
        <f t="shared" ref="BA18" si="78">AB18*3</f>
        <v>49.600000000000009</v>
      </c>
      <c r="BB18" s="6">
        <f t="shared" ref="BB18" si="79">AC18*3</f>
        <v>119.6</v>
      </c>
      <c r="BC18" s="6">
        <f t="shared" ref="BC18" si="80">AD18*3</f>
        <v>147.5</v>
      </c>
      <c r="BD18" s="6">
        <f t="shared" ref="BD18" si="81">AE18*3</f>
        <v>212.00000000000006</v>
      </c>
      <c r="BE18" s="6">
        <f t="shared" ref="BE18" si="82">AF18*3</f>
        <v>1045</v>
      </c>
      <c r="BF18" s="6">
        <v>1056</v>
      </c>
      <c r="BG18" s="7"/>
      <c r="BH18" s="7"/>
      <c r="BI18" s="7"/>
      <c r="BJ18" s="2"/>
      <c r="BK18" s="3" t="s">
        <v>3</v>
      </c>
      <c r="BL18" s="2">
        <f>AM18*3</f>
        <v>8.5299999999999994</v>
      </c>
      <c r="BM18" s="2">
        <f t="shared" ref="BM18" si="83">AN18*3</f>
        <v>3.7100000000000004</v>
      </c>
      <c r="BN18" s="2">
        <f t="shared" ref="BN18" si="84">AO18*3</f>
        <v>28.9</v>
      </c>
      <c r="BO18" s="2">
        <f t="shared" ref="BO18" si="85">AP18*3</f>
        <v>30</v>
      </c>
      <c r="BP18" s="2">
        <f t="shared" ref="BP18" si="86">AQ18*3</f>
        <v>21.000000000000004</v>
      </c>
      <c r="BQ18" s="2">
        <f t="shared" ref="BQ18" si="87">AR18*3</f>
        <v>25</v>
      </c>
      <c r="BR18" s="2">
        <v>43</v>
      </c>
      <c r="BS18" s="3"/>
      <c r="BT18" s="3"/>
      <c r="BU18" s="1"/>
    </row>
    <row r="19" spans="1:74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1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2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1"/>
      <c r="AY19" s="7"/>
      <c r="AZ19" s="7">
        <f>AVERAGE(AZ16:AZ18)</f>
        <v>72</v>
      </c>
      <c r="BA19" s="7">
        <f t="shared" ref="BA19:BF19" si="88">AVERAGE(BA16:BA18)</f>
        <v>49.20000000000001</v>
      </c>
      <c r="BB19" s="7">
        <f t="shared" si="88"/>
        <v>120.2</v>
      </c>
      <c r="BC19" s="7">
        <f t="shared" si="88"/>
        <v>147.83333333333334</v>
      </c>
      <c r="BD19" s="7">
        <f t="shared" si="88"/>
        <v>212</v>
      </c>
      <c r="BE19" s="7">
        <f t="shared" si="88"/>
        <v>1044</v>
      </c>
      <c r="BF19" s="7">
        <f t="shared" si="88"/>
        <v>1050.3333333333333</v>
      </c>
      <c r="BG19" s="7"/>
      <c r="BH19" s="7"/>
      <c r="BI19" s="7"/>
      <c r="BJ19" s="2"/>
      <c r="BK19" s="3"/>
      <c r="BL19" s="3">
        <f>AVERAGE(BL16:BL18)</f>
        <v>8.4666666666666668</v>
      </c>
      <c r="BM19" s="3">
        <f t="shared" ref="BM19:BR19" si="89">AVERAGE(BM16:BM18)</f>
        <v>3.5966666666666671</v>
      </c>
      <c r="BN19" s="3">
        <f t="shared" si="89"/>
        <v>29.466666666666669</v>
      </c>
      <c r="BO19" s="3">
        <f t="shared" si="89"/>
        <v>30.01</v>
      </c>
      <c r="BP19" s="3">
        <f t="shared" si="89"/>
        <v>23</v>
      </c>
      <c r="BQ19" s="3">
        <f t="shared" si="89"/>
        <v>31</v>
      </c>
      <c r="BR19" s="3">
        <f t="shared" si="89"/>
        <v>44.666666666666664</v>
      </c>
      <c r="BS19" s="3"/>
      <c r="BT19" s="3"/>
      <c r="BU19" s="1"/>
    </row>
    <row r="20" spans="1:7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4" x14ac:dyDescent="0.3">
      <c r="A21" s="13" t="s">
        <v>10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4"/>
      <c r="M21" s="11" t="s">
        <v>8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  <c r="Z21" s="13" t="s">
        <v>10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4"/>
      <c r="AL21" s="11" t="s">
        <v>8</v>
      </c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4"/>
      <c r="AY21" s="13" t="s">
        <v>10</v>
      </c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4"/>
      <c r="BK21" s="11" t="s">
        <v>8</v>
      </c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4"/>
    </row>
    <row r="22" spans="1:74" x14ac:dyDescent="0.3">
      <c r="A22" s="9" t="s">
        <v>6</v>
      </c>
      <c r="B22" s="9"/>
      <c r="C22" s="9"/>
      <c r="D22" s="9"/>
      <c r="E22" s="9"/>
      <c r="F22" s="9" t="s">
        <v>38</v>
      </c>
      <c r="G22" s="9">
        <v>4</v>
      </c>
      <c r="H22" s="9">
        <v>8</v>
      </c>
      <c r="I22" s="9">
        <v>12</v>
      </c>
      <c r="J22" s="9">
        <v>16</v>
      </c>
      <c r="K22" s="9">
        <v>20</v>
      </c>
      <c r="L22" s="4"/>
      <c r="M22" s="5" t="s">
        <v>6</v>
      </c>
      <c r="N22" s="5"/>
      <c r="O22" s="5"/>
      <c r="P22" s="5"/>
      <c r="Q22" s="5"/>
      <c r="R22" s="5" t="s">
        <v>38</v>
      </c>
      <c r="S22" s="5">
        <v>4</v>
      </c>
      <c r="T22" s="5">
        <v>8</v>
      </c>
      <c r="U22" s="5">
        <v>12</v>
      </c>
      <c r="V22" s="5">
        <v>16</v>
      </c>
      <c r="W22" s="5">
        <v>20</v>
      </c>
      <c r="X22" s="4"/>
      <c r="Z22" s="9" t="s">
        <v>6</v>
      </c>
      <c r="AA22" s="9"/>
      <c r="AB22" s="9"/>
      <c r="AC22" s="9"/>
      <c r="AD22" s="9"/>
      <c r="AE22" s="9" t="s">
        <v>38</v>
      </c>
      <c r="AF22" s="9">
        <v>4</v>
      </c>
      <c r="AG22" s="9">
        <v>8</v>
      </c>
      <c r="AH22" s="9">
        <v>12</v>
      </c>
      <c r="AI22" s="9">
        <v>16</v>
      </c>
      <c r="AJ22" s="9">
        <v>20</v>
      </c>
      <c r="AK22" s="4"/>
      <c r="AL22" s="5" t="s">
        <v>6</v>
      </c>
      <c r="AM22" s="5"/>
      <c r="AN22" s="5"/>
      <c r="AO22" s="5"/>
      <c r="AP22" s="5"/>
      <c r="AQ22" s="5" t="s">
        <v>38</v>
      </c>
      <c r="AR22" s="5">
        <v>4</v>
      </c>
      <c r="AS22" s="5">
        <v>8</v>
      </c>
      <c r="AT22" s="5">
        <v>12</v>
      </c>
      <c r="AU22" s="5">
        <v>16</v>
      </c>
      <c r="AV22" s="5">
        <v>20</v>
      </c>
      <c r="AW22" s="4"/>
      <c r="AY22" s="9" t="s">
        <v>6</v>
      </c>
      <c r="AZ22" s="9"/>
      <c r="BA22" s="9"/>
      <c r="BB22" s="9"/>
      <c r="BC22" s="9"/>
      <c r="BD22" s="9" t="s">
        <v>38</v>
      </c>
      <c r="BE22" s="9">
        <v>4</v>
      </c>
      <c r="BF22" s="9">
        <v>8</v>
      </c>
      <c r="BG22" s="9">
        <v>12</v>
      </c>
      <c r="BH22" s="9">
        <v>16</v>
      </c>
      <c r="BI22" s="9">
        <v>20</v>
      </c>
      <c r="BJ22" s="4"/>
      <c r="BK22" s="5" t="s">
        <v>6</v>
      </c>
      <c r="BL22" s="5"/>
      <c r="BM22" s="5"/>
      <c r="BN22" s="5"/>
      <c r="BO22" s="5"/>
      <c r="BP22" s="5" t="s">
        <v>38</v>
      </c>
      <c r="BQ22" s="5">
        <v>4</v>
      </c>
      <c r="BR22" s="5">
        <v>8</v>
      </c>
      <c r="BS22" s="5">
        <v>12</v>
      </c>
      <c r="BT22" s="5">
        <v>16</v>
      </c>
      <c r="BU22" s="5">
        <v>20</v>
      </c>
      <c r="BV22" s="4"/>
    </row>
    <row r="23" spans="1:74" x14ac:dyDescent="0.3">
      <c r="A23" s="9" t="s">
        <v>1</v>
      </c>
      <c r="B23" s="9"/>
      <c r="C23" s="9"/>
      <c r="D23" s="9"/>
      <c r="E23" s="9"/>
      <c r="F23" s="9"/>
      <c r="G23" s="8">
        <v>2.7</v>
      </c>
      <c r="H23" s="8">
        <v>3.99</v>
      </c>
      <c r="I23" s="8">
        <v>4.1100000000000003</v>
      </c>
      <c r="J23" s="8">
        <v>4.32</v>
      </c>
      <c r="K23" s="8">
        <v>4.53</v>
      </c>
      <c r="L23" s="4"/>
      <c r="M23" s="5" t="s">
        <v>1</v>
      </c>
      <c r="N23" s="5"/>
      <c r="O23" s="5"/>
      <c r="P23" s="5"/>
      <c r="Q23" s="5"/>
      <c r="R23" s="5"/>
      <c r="S23" s="4">
        <v>0.42</v>
      </c>
      <c r="T23" s="4">
        <v>0.56000000000000005</v>
      </c>
      <c r="U23" s="4">
        <v>0.45</v>
      </c>
      <c r="V23" s="4">
        <v>0.5</v>
      </c>
      <c r="W23" s="4">
        <v>0.65</v>
      </c>
      <c r="X23" s="4"/>
      <c r="Z23" s="9" t="s">
        <v>1</v>
      </c>
      <c r="AA23" s="9"/>
      <c r="AB23" s="9"/>
      <c r="AC23" s="9"/>
      <c r="AD23" s="9"/>
      <c r="AE23" s="9"/>
      <c r="AF23" s="8">
        <v>89.7</v>
      </c>
      <c r="AG23" s="8">
        <v>133</v>
      </c>
      <c r="AH23" s="8">
        <v>137</v>
      </c>
      <c r="AI23" s="8">
        <v>144</v>
      </c>
      <c r="AJ23" s="8">
        <v>151</v>
      </c>
      <c r="AK23" s="4"/>
      <c r="AL23" s="5" t="s">
        <v>1</v>
      </c>
      <c r="AM23" s="5"/>
      <c r="AN23" s="5"/>
      <c r="AO23" s="5"/>
      <c r="AP23" s="5"/>
      <c r="AQ23" s="5"/>
      <c r="AR23" s="4">
        <v>17</v>
      </c>
      <c r="AS23" s="4">
        <v>20</v>
      </c>
      <c r="AT23" s="4">
        <v>15</v>
      </c>
      <c r="AU23" s="4">
        <v>17</v>
      </c>
      <c r="AV23" s="4">
        <v>21</v>
      </c>
      <c r="AW23" s="4"/>
      <c r="AY23" s="9" t="s">
        <v>1</v>
      </c>
      <c r="AZ23" s="9"/>
      <c r="BA23" s="9"/>
      <c r="BB23" s="9"/>
      <c r="BC23" s="9"/>
      <c r="BD23" s="9"/>
      <c r="BE23" s="8">
        <v>269</v>
      </c>
      <c r="BF23" s="8">
        <v>399</v>
      </c>
      <c r="BG23" s="8">
        <v>411</v>
      </c>
      <c r="BH23" s="8">
        <v>432</v>
      </c>
      <c r="BI23" s="8">
        <v>453</v>
      </c>
      <c r="BJ23" s="4"/>
      <c r="BK23" s="5" t="s">
        <v>1</v>
      </c>
      <c r="BL23" s="5"/>
      <c r="BM23" s="5"/>
      <c r="BN23" s="5"/>
      <c r="BO23" s="5"/>
      <c r="BP23" s="5"/>
      <c r="BQ23" s="4">
        <f>AR23*3</f>
        <v>51</v>
      </c>
      <c r="BR23" s="4">
        <f t="shared" ref="BR23:BU23" si="90">AS23*3</f>
        <v>60</v>
      </c>
      <c r="BS23" s="4">
        <f t="shared" si="90"/>
        <v>45</v>
      </c>
      <c r="BT23" s="4">
        <f t="shared" si="90"/>
        <v>51</v>
      </c>
      <c r="BU23" s="4">
        <f t="shared" si="90"/>
        <v>63</v>
      </c>
      <c r="BV23" s="4"/>
    </row>
    <row r="24" spans="1:74" x14ac:dyDescent="0.3">
      <c r="A24" s="9" t="s">
        <v>2</v>
      </c>
      <c r="B24" s="9"/>
      <c r="C24" s="9"/>
      <c r="D24" s="9"/>
      <c r="E24" s="9"/>
      <c r="F24" s="9"/>
      <c r="G24" s="8">
        <v>2.67</v>
      </c>
      <c r="H24" s="8">
        <v>3.95</v>
      </c>
      <c r="I24" s="8">
        <v>4.13</v>
      </c>
      <c r="J24" s="8">
        <v>4.3499999999999996</v>
      </c>
      <c r="K24" s="8">
        <v>4.5</v>
      </c>
      <c r="L24" s="4"/>
      <c r="M24" s="5" t="s">
        <v>2</v>
      </c>
      <c r="N24" s="5"/>
      <c r="O24" s="5"/>
      <c r="P24" s="5"/>
      <c r="Q24" s="5"/>
      <c r="R24" s="5"/>
      <c r="S24" s="4">
        <v>0.45</v>
      </c>
      <c r="T24" s="4">
        <v>0.52</v>
      </c>
      <c r="U24" s="4">
        <v>0.46</v>
      </c>
      <c r="V24" s="4">
        <v>0.52600000000000002</v>
      </c>
      <c r="W24" s="4">
        <v>0.66</v>
      </c>
      <c r="X24" s="4"/>
      <c r="Z24" s="9" t="s">
        <v>2</v>
      </c>
      <c r="AA24" s="9"/>
      <c r="AB24" s="9"/>
      <c r="AC24" s="9"/>
      <c r="AD24" s="9"/>
      <c r="AE24" s="9"/>
      <c r="AF24" s="8">
        <f>G23*10/0.3</f>
        <v>90</v>
      </c>
      <c r="AG24" s="8">
        <f t="shared" ref="AG24:AJ24" si="91">H23*10/0.3</f>
        <v>133.00000000000003</v>
      </c>
      <c r="AH24" s="8">
        <f t="shared" si="91"/>
        <v>137</v>
      </c>
      <c r="AI24" s="8">
        <f>J23*10/0.3</f>
        <v>144.00000000000003</v>
      </c>
      <c r="AJ24" s="8">
        <f t="shared" si="91"/>
        <v>151.00000000000003</v>
      </c>
      <c r="AK24" s="4"/>
      <c r="AL24" s="5" t="s">
        <v>2</v>
      </c>
      <c r="AM24" s="5"/>
      <c r="AN24" s="5"/>
      <c r="AO24" s="5"/>
      <c r="AP24" s="5"/>
      <c r="AQ24" s="5"/>
      <c r="AR24" s="4">
        <f>S24*10/0.3</f>
        <v>15</v>
      </c>
      <c r="AS24" s="4">
        <f t="shared" ref="AS24:AV24" si="92">T24*10/0.3</f>
        <v>17.333333333333336</v>
      </c>
      <c r="AT24" s="4">
        <f t="shared" si="92"/>
        <v>15.333333333333336</v>
      </c>
      <c r="AU24" s="4">
        <f t="shared" si="92"/>
        <v>17.533333333333335</v>
      </c>
      <c r="AV24" s="4">
        <f t="shared" si="92"/>
        <v>22.000000000000004</v>
      </c>
      <c r="AW24" s="4"/>
      <c r="AY24" s="9" t="s">
        <v>2</v>
      </c>
      <c r="AZ24" s="9"/>
      <c r="BA24" s="9"/>
      <c r="BB24" s="9"/>
      <c r="BC24" s="9"/>
      <c r="BD24" s="9"/>
      <c r="BE24" s="8">
        <f t="shared" ref="BE24:BG25" si="93">AF23*3</f>
        <v>269.10000000000002</v>
      </c>
      <c r="BF24" s="8">
        <f t="shared" si="93"/>
        <v>399</v>
      </c>
      <c r="BG24" s="8">
        <f t="shared" si="93"/>
        <v>411</v>
      </c>
      <c r="BH24" s="8">
        <f t="shared" ref="BH24:BI24" si="94">AI23*3</f>
        <v>432</v>
      </c>
      <c r="BI24" s="8">
        <f t="shared" si="94"/>
        <v>453</v>
      </c>
      <c r="BJ24" s="4"/>
      <c r="BK24" s="5" t="s">
        <v>2</v>
      </c>
      <c r="BL24" s="5"/>
      <c r="BM24" s="5"/>
      <c r="BN24" s="5"/>
      <c r="BO24" s="5"/>
      <c r="BP24" s="5"/>
      <c r="BQ24" s="4">
        <f t="shared" ref="BQ24:BQ25" si="95">AR24*3</f>
        <v>45</v>
      </c>
      <c r="BR24" s="4">
        <f t="shared" ref="BR24:BR25" si="96">AS24*3</f>
        <v>52.000000000000007</v>
      </c>
      <c r="BS24" s="4">
        <f t="shared" ref="BS24:BS25" si="97">AT24*3</f>
        <v>46.000000000000007</v>
      </c>
      <c r="BT24" s="4">
        <f t="shared" ref="BT24:BT25" si="98">AU24*3</f>
        <v>52.600000000000009</v>
      </c>
      <c r="BU24" s="4">
        <f t="shared" ref="BU24:BU25" si="99">AV24*3</f>
        <v>66.000000000000014</v>
      </c>
      <c r="BV24" s="4"/>
    </row>
    <row r="25" spans="1:74" x14ac:dyDescent="0.3">
      <c r="A25" s="9" t="s">
        <v>3</v>
      </c>
      <c r="B25" s="9"/>
      <c r="C25" s="9"/>
      <c r="D25" s="9"/>
      <c r="E25" s="9"/>
      <c r="F25" s="9"/>
      <c r="G25" s="8">
        <v>2.69</v>
      </c>
      <c r="H25" s="8">
        <v>3.98</v>
      </c>
      <c r="I25" s="8">
        <v>4.1500000000000004</v>
      </c>
      <c r="J25" s="8">
        <v>4.29</v>
      </c>
      <c r="K25" s="8">
        <v>4.59</v>
      </c>
      <c r="L25" s="4"/>
      <c r="M25" s="5" t="s">
        <v>3</v>
      </c>
      <c r="N25" s="5"/>
      <c r="O25" s="5"/>
      <c r="P25" s="5"/>
      <c r="Q25" s="5"/>
      <c r="R25" s="5"/>
      <c r="S25" s="4">
        <v>0.41</v>
      </c>
      <c r="T25" s="4">
        <v>0.59</v>
      </c>
      <c r="U25" s="4">
        <v>0.43</v>
      </c>
      <c r="V25" s="4">
        <v>0.5</v>
      </c>
      <c r="W25" s="4">
        <v>0.63</v>
      </c>
      <c r="X25" s="4"/>
      <c r="Z25" s="9" t="s">
        <v>3</v>
      </c>
      <c r="AA25" s="9"/>
      <c r="AB25" s="9"/>
      <c r="AC25" s="9"/>
      <c r="AD25" s="9"/>
      <c r="AE25" s="9"/>
      <c r="AF25" s="8">
        <f>G24*10/0.3</f>
        <v>89</v>
      </c>
      <c r="AG25" s="8">
        <f t="shared" ref="AG25" si="100">H24*10/0.3</f>
        <v>131.66666666666669</v>
      </c>
      <c r="AH25" s="8">
        <f t="shared" ref="AH25" si="101">I24*10/0.3</f>
        <v>137.66666666666666</v>
      </c>
      <c r="AI25" s="8">
        <f>J24*10/0.3</f>
        <v>145</v>
      </c>
      <c r="AJ25" s="8">
        <f t="shared" ref="AJ25" si="102">K24*10/0.3</f>
        <v>150</v>
      </c>
      <c r="AK25" s="4"/>
      <c r="AL25" s="5" t="s">
        <v>3</v>
      </c>
      <c r="AM25" s="5"/>
      <c r="AN25" s="5"/>
      <c r="AO25" s="5"/>
      <c r="AP25" s="5"/>
      <c r="AQ25" s="5"/>
      <c r="AR25" s="4">
        <f>S25*10/0.3</f>
        <v>13.666666666666666</v>
      </c>
      <c r="AS25" s="4">
        <f t="shared" ref="AS25" si="103">T25*10/0.3</f>
        <v>19.666666666666664</v>
      </c>
      <c r="AT25" s="4">
        <f t="shared" ref="AT25" si="104">U25*10/0.3</f>
        <v>14.333333333333334</v>
      </c>
      <c r="AU25" s="4">
        <f t="shared" ref="AU25" si="105">V25*10/0.3</f>
        <v>16.666666666666668</v>
      </c>
      <c r="AV25" s="4">
        <f t="shared" ref="AV25" si="106">W25*10/0.3</f>
        <v>21</v>
      </c>
      <c r="AW25" s="4"/>
      <c r="AY25" s="9" t="s">
        <v>3</v>
      </c>
      <c r="AZ25" s="9"/>
      <c r="BA25" s="9"/>
      <c r="BB25" s="9"/>
      <c r="BC25" s="9"/>
      <c r="BD25" s="9"/>
      <c r="BE25" s="8">
        <f t="shared" si="93"/>
        <v>270</v>
      </c>
      <c r="BF25" s="8">
        <f t="shared" si="93"/>
        <v>399.00000000000011</v>
      </c>
      <c r="BG25" s="8">
        <f t="shared" si="93"/>
        <v>411</v>
      </c>
      <c r="BH25" s="8">
        <f t="shared" ref="BH25" si="107">AI24*3</f>
        <v>432.00000000000011</v>
      </c>
      <c r="BI25" s="8">
        <f t="shared" ref="BI25" si="108">AJ24*3</f>
        <v>453.00000000000011</v>
      </c>
      <c r="BJ25" s="4"/>
      <c r="BK25" s="5" t="s">
        <v>3</v>
      </c>
      <c r="BL25" s="5"/>
      <c r="BM25" s="5"/>
      <c r="BN25" s="5"/>
      <c r="BO25" s="5"/>
      <c r="BP25" s="5"/>
      <c r="BQ25" s="4">
        <f t="shared" si="95"/>
        <v>41</v>
      </c>
      <c r="BR25" s="4">
        <f t="shared" si="96"/>
        <v>58.999999999999993</v>
      </c>
      <c r="BS25" s="4">
        <f t="shared" si="97"/>
        <v>43</v>
      </c>
      <c r="BT25" s="4">
        <f t="shared" si="98"/>
        <v>50</v>
      </c>
      <c r="BU25" s="4">
        <f t="shared" si="99"/>
        <v>63</v>
      </c>
      <c r="BV25" s="4"/>
    </row>
    <row r="26" spans="1:74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</row>
    <row r="29" spans="1:74" x14ac:dyDescent="0.3">
      <c r="Z29" t="s">
        <v>26</v>
      </c>
      <c r="AY29" t="s">
        <v>25</v>
      </c>
    </row>
    <row r="30" spans="1:74" x14ac:dyDescent="0.3">
      <c r="A30" s="9" t="s">
        <v>19</v>
      </c>
      <c r="Z30" s="9" t="s">
        <v>20</v>
      </c>
      <c r="AY30" s="9" t="s">
        <v>21</v>
      </c>
    </row>
    <row r="32" spans="1:74" x14ac:dyDescent="0.3">
      <c r="A32" t="s">
        <v>17</v>
      </c>
      <c r="BK32" s="10" t="s">
        <v>7</v>
      </c>
      <c r="BL32" s="2"/>
      <c r="BM32" s="2"/>
      <c r="BN32" s="2"/>
      <c r="BO32" s="2"/>
      <c r="BP32" s="2"/>
      <c r="BQ32" s="2"/>
      <c r="BR32" s="2"/>
    </row>
    <row r="33" spans="1:74" x14ac:dyDescent="0.3">
      <c r="A33" t="s">
        <v>18</v>
      </c>
      <c r="AY33" s="12" t="s">
        <v>9</v>
      </c>
      <c r="AZ33" s="6"/>
      <c r="BA33" s="6"/>
      <c r="BB33" s="6"/>
      <c r="BC33" s="6"/>
      <c r="BD33" s="6"/>
      <c r="BE33" s="6"/>
      <c r="BF33" s="6"/>
      <c r="BK33" s="3" t="s">
        <v>4</v>
      </c>
      <c r="BL33" s="3">
        <v>6</v>
      </c>
      <c r="BM33" s="3">
        <v>12</v>
      </c>
      <c r="BN33" s="3">
        <v>24</v>
      </c>
      <c r="BO33" s="3">
        <v>48</v>
      </c>
      <c r="BP33" s="3">
        <v>72</v>
      </c>
      <c r="BQ33" s="3">
        <v>96</v>
      </c>
      <c r="BR33" s="3">
        <v>192</v>
      </c>
      <c r="BS33" s="3" t="s">
        <v>35</v>
      </c>
    </row>
    <row r="34" spans="1:74" x14ac:dyDescent="0.3">
      <c r="A34" t="s">
        <v>11</v>
      </c>
      <c r="AY34" s="7" t="s">
        <v>4</v>
      </c>
      <c r="AZ34" s="7">
        <v>6</v>
      </c>
      <c r="BA34" s="7">
        <v>12</v>
      </c>
      <c r="BB34" s="7">
        <v>24</v>
      </c>
      <c r="BC34" s="7">
        <v>48</v>
      </c>
      <c r="BD34" s="7">
        <v>72</v>
      </c>
      <c r="BE34" s="7">
        <v>96</v>
      </c>
      <c r="BF34" s="7">
        <v>192</v>
      </c>
      <c r="BG34" s="7" t="s">
        <v>35</v>
      </c>
      <c r="BK34" t="s">
        <v>22</v>
      </c>
      <c r="BL34">
        <f>AVERAGE(BL3:BL5)</f>
        <v>8.3333333333333339</v>
      </c>
      <c r="BM34">
        <f t="shared" ref="BM34:BQ34" si="109">AVERAGE(BM3:BM5)</f>
        <v>12.166666666666666</v>
      </c>
      <c r="BN34">
        <f t="shared" si="109"/>
        <v>29.973333333333333</v>
      </c>
      <c r="BO34">
        <f t="shared" si="109"/>
        <v>60.233333333333341</v>
      </c>
      <c r="BP34">
        <f t="shared" si="109"/>
        <v>62.333333333333336</v>
      </c>
      <c r="BQ34">
        <f t="shared" si="109"/>
        <v>70</v>
      </c>
    </row>
    <row r="35" spans="1:74" x14ac:dyDescent="0.3">
      <c r="A35" t="s">
        <v>12</v>
      </c>
      <c r="AY35" t="s">
        <v>22</v>
      </c>
      <c r="AZ35">
        <f>AVERAGE(AZ3:AZ5)</f>
        <v>58.566666666666663</v>
      </c>
      <c r="BA35">
        <f t="shared" ref="BA35:BE35" si="110">AVERAGE(BA3:BA5)</f>
        <v>222.66666666666666</v>
      </c>
      <c r="BB35">
        <f t="shared" si="110"/>
        <v>326.33333333333331</v>
      </c>
      <c r="BC35">
        <f t="shared" si="110"/>
        <v>755.66666666666663</v>
      </c>
      <c r="BD35">
        <f t="shared" si="110"/>
        <v>841</v>
      </c>
      <c r="BE35">
        <f t="shared" si="110"/>
        <v>1037.6666666666667</v>
      </c>
      <c r="BK35" t="s">
        <v>28</v>
      </c>
      <c r="BL35">
        <f>STDEVA(BL3:BL5)</f>
        <v>0.25166114784235649</v>
      </c>
      <c r="BM35">
        <f t="shared" ref="BM35:BQ35" si="111">STDEVA(BM3:BM5)</f>
        <v>0.80829037686547678</v>
      </c>
      <c r="BN35">
        <f t="shared" si="111"/>
        <v>0.15534906930308123</v>
      </c>
      <c r="BO35">
        <f t="shared" si="111"/>
        <v>0.65064070986477329</v>
      </c>
      <c r="BP35">
        <f t="shared" si="111"/>
        <v>1.1547005383792517</v>
      </c>
      <c r="BQ35">
        <f t="shared" si="111"/>
        <v>1</v>
      </c>
    </row>
    <row r="36" spans="1:74" x14ac:dyDescent="0.3">
      <c r="AY36" t="s">
        <v>28</v>
      </c>
      <c r="AZ36">
        <f>STDEVA(AZ3:AZ5)</f>
        <v>2.2052966542697443</v>
      </c>
      <c r="BA36">
        <f t="shared" ref="BA36:BE36" si="112">STDEVA(BA3:BA5)</f>
        <v>11.503622617824933</v>
      </c>
      <c r="BB36">
        <f t="shared" si="112"/>
        <v>20.55075018906447</v>
      </c>
      <c r="BC36">
        <f t="shared" si="112"/>
        <v>4.5092497528228943</v>
      </c>
      <c r="BD36">
        <f t="shared" si="112"/>
        <v>9</v>
      </c>
      <c r="BE36">
        <f t="shared" si="112"/>
        <v>5.5075705472861012</v>
      </c>
    </row>
    <row r="37" spans="1:74" x14ac:dyDescent="0.3">
      <c r="BG37" t="s">
        <v>40</v>
      </c>
      <c r="BH37" t="s">
        <v>40</v>
      </c>
      <c r="BI37" t="s">
        <v>40</v>
      </c>
    </row>
    <row r="38" spans="1:74" x14ac:dyDescent="0.3">
      <c r="AY38" s="7" t="s">
        <v>6</v>
      </c>
      <c r="AZ38" s="7">
        <v>6</v>
      </c>
      <c r="BA38" s="7">
        <v>12</v>
      </c>
      <c r="BB38" s="7">
        <v>24</v>
      </c>
      <c r="BC38" s="7">
        <v>48</v>
      </c>
      <c r="BD38" s="7">
        <v>72</v>
      </c>
      <c r="BE38" s="7">
        <v>96</v>
      </c>
      <c r="BF38" s="7">
        <v>192</v>
      </c>
      <c r="BG38" s="7">
        <v>12</v>
      </c>
      <c r="BH38" s="7">
        <v>16</v>
      </c>
      <c r="BI38" s="7">
        <v>20</v>
      </c>
      <c r="BK38" s="3" t="s">
        <v>6</v>
      </c>
      <c r="BL38" s="3">
        <v>6</v>
      </c>
      <c r="BM38" s="3">
        <v>12</v>
      </c>
      <c r="BN38" s="3">
        <v>24</v>
      </c>
      <c r="BO38" s="3">
        <v>48</v>
      </c>
      <c r="BP38" s="3">
        <v>72</v>
      </c>
      <c r="BQ38" s="3">
        <v>96</v>
      </c>
      <c r="BR38" s="3">
        <v>192</v>
      </c>
      <c r="BS38" s="3" t="s">
        <v>35</v>
      </c>
    </row>
    <row r="39" spans="1:74" x14ac:dyDescent="0.3">
      <c r="AY39" t="s">
        <v>22</v>
      </c>
      <c r="AZ39">
        <f>AVERAGE(AZ9:AZ11)</f>
        <v>26.133333333333336</v>
      </c>
      <c r="BA39">
        <f t="shared" ref="BA39:BI39" si="113">AVERAGE(BA9:BA11)</f>
        <v>145.66666666666666</v>
      </c>
      <c r="BB39">
        <f t="shared" si="113"/>
        <v>206.33333333333334</v>
      </c>
      <c r="BC39">
        <f t="shared" si="113"/>
        <v>467.33333333333343</v>
      </c>
      <c r="BD39">
        <f t="shared" si="113"/>
        <v>344.33333333333331</v>
      </c>
      <c r="BE39">
        <f>AVERAGE(BE9:BE11)</f>
        <v>1260.3333333333333</v>
      </c>
      <c r="BF39">
        <f t="shared" si="113"/>
        <v>750.33333333333337</v>
      </c>
      <c r="BG39">
        <f t="shared" si="113"/>
        <v>934</v>
      </c>
      <c r="BH39">
        <f t="shared" si="113"/>
        <v>1024.3333333333333</v>
      </c>
      <c r="BI39">
        <f t="shared" si="113"/>
        <v>1045</v>
      </c>
      <c r="BK39" t="s">
        <v>22</v>
      </c>
      <c r="BL39">
        <f>AVERAGE(BL9:BL11)</f>
        <v>10.333333333333334</v>
      </c>
      <c r="BM39">
        <f t="shared" ref="BM39:BQ39" si="114">AVERAGE(BM9:BM11)</f>
        <v>11.533333333333333</v>
      </c>
      <c r="BN39">
        <f t="shared" si="114"/>
        <v>31.866666666666671</v>
      </c>
      <c r="BO39">
        <f t="shared" si="114"/>
        <v>41.166666666666671</v>
      </c>
      <c r="BP39">
        <f t="shared" si="114"/>
        <v>42.06666666666667</v>
      </c>
      <c r="BQ39">
        <f t="shared" si="114"/>
        <v>76.666666666666671</v>
      </c>
    </row>
    <row r="40" spans="1:74" x14ac:dyDescent="0.3">
      <c r="AY40" t="s">
        <v>28</v>
      </c>
      <c r="AZ40">
        <f>STDEVA(AZ9:AZ11)</f>
        <v>0.98149545762236545</v>
      </c>
      <c r="BA40">
        <f t="shared" ref="BA40:BI40" si="115">STDEVA(BA9:BA11)</f>
        <v>2.3094010767585034</v>
      </c>
      <c r="BB40">
        <f t="shared" si="115"/>
        <v>6.3508529610858826</v>
      </c>
      <c r="BC40">
        <f t="shared" si="115"/>
        <v>4.618802153516973</v>
      </c>
      <c r="BD40">
        <f t="shared" si="115"/>
        <v>1.1547005383792186</v>
      </c>
      <c r="BE40">
        <f t="shared" si="115"/>
        <v>4.6188021535170716</v>
      </c>
      <c r="BF40">
        <f t="shared" si="115"/>
        <v>4.6188021535170058</v>
      </c>
      <c r="BG40">
        <f t="shared" si="115"/>
        <v>1.7320508075688772</v>
      </c>
      <c r="BH40">
        <f t="shared" si="115"/>
        <v>2.8867513459480629</v>
      </c>
      <c r="BI40">
        <f t="shared" si="115"/>
        <v>1.7320508075688772</v>
      </c>
      <c r="BK40" t="s">
        <v>28</v>
      </c>
      <c r="BL40">
        <f>STDEVA(BL9:BL11)</f>
        <v>0.57735026918962573</v>
      </c>
      <c r="BM40">
        <f t="shared" ref="BM40:BQ40" si="116">STDEVA(BM9:BM11)</f>
        <v>0.49328828623162402</v>
      </c>
      <c r="BN40">
        <f t="shared" si="116"/>
        <v>0.25166114784235627</v>
      </c>
      <c r="BO40">
        <f t="shared" si="116"/>
        <v>0.15275252316519686</v>
      </c>
      <c r="BP40">
        <f t="shared" si="116"/>
        <v>0.20816659994661393</v>
      </c>
      <c r="BQ40">
        <f t="shared" si="116"/>
        <v>2.0816659994661331</v>
      </c>
    </row>
    <row r="42" spans="1:74" x14ac:dyDescent="0.3">
      <c r="AY42" s="7" t="s">
        <v>5</v>
      </c>
      <c r="AZ42" s="7">
        <v>6</v>
      </c>
      <c r="BA42" s="7">
        <v>12</v>
      </c>
      <c r="BB42" s="7">
        <v>24</v>
      </c>
      <c r="BC42" s="7">
        <v>48</v>
      </c>
      <c r="BD42" s="7">
        <v>72</v>
      </c>
      <c r="BE42" s="7">
        <v>96</v>
      </c>
      <c r="BF42" s="7">
        <v>192</v>
      </c>
      <c r="BG42" s="7" t="s">
        <v>35</v>
      </c>
      <c r="BK42" s="3" t="s">
        <v>5</v>
      </c>
      <c r="BL42" s="3">
        <v>6</v>
      </c>
      <c r="BM42" s="3">
        <v>12</v>
      </c>
      <c r="BN42" s="3">
        <v>24</v>
      </c>
      <c r="BO42" s="3">
        <v>48</v>
      </c>
      <c r="BP42" s="3">
        <v>72</v>
      </c>
      <c r="BQ42" s="3">
        <v>96</v>
      </c>
      <c r="BR42" s="3">
        <v>192</v>
      </c>
      <c r="BS42" s="3" t="s">
        <v>35</v>
      </c>
    </row>
    <row r="43" spans="1:74" x14ac:dyDescent="0.3">
      <c r="AY43" t="s">
        <v>22</v>
      </c>
      <c r="AZ43">
        <f>AVERAGE(AZ16:AZ18)</f>
        <v>72</v>
      </c>
      <c r="BA43">
        <f t="shared" ref="BA43:BE43" si="117">AVERAGE(BA16:BA18)</f>
        <v>49.20000000000001</v>
      </c>
      <c r="BB43">
        <f t="shared" si="117"/>
        <v>120.2</v>
      </c>
      <c r="BC43">
        <f t="shared" si="117"/>
        <v>147.83333333333334</v>
      </c>
      <c r="BD43">
        <f t="shared" si="117"/>
        <v>212</v>
      </c>
      <c r="BE43">
        <f t="shared" si="117"/>
        <v>1044</v>
      </c>
      <c r="BK43" t="s">
        <v>22</v>
      </c>
      <c r="BL43">
        <f>AVERAGE(BL16:BL18)</f>
        <v>8.4666666666666668</v>
      </c>
      <c r="BM43">
        <f t="shared" ref="BM43:BQ43" si="118">AVERAGE(BM16:BM18)</f>
        <v>3.5966666666666671</v>
      </c>
      <c r="BN43">
        <f t="shared" si="118"/>
        <v>29.466666666666669</v>
      </c>
      <c r="BO43">
        <f t="shared" si="118"/>
        <v>30.01</v>
      </c>
      <c r="BP43">
        <f t="shared" si="118"/>
        <v>23</v>
      </c>
      <c r="BQ43">
        <f t="shared" si="118"/>
        <v>31</v>
      </c>
    </row>
    <row r="44" spans="1:74" x14ac:dyDescent="0.3">
      <c r="AY44" t="s">
        <v>28</v>
      </c>
      <c r="AZ44">
        <f>STDEVA(AZ16:AZ18)</f>
        <v>1</v>
      </c>
      <c r="BA44">
        <f t="shared" ref="BA44:BE44" si="119">STDEVA(BA16:BA18)</f>
        <v>1.0583005244258379</v>
      </c>
      <c r="BB44">
        <f t="shared" si="119"/>
        <v>0.72111025509280025</v>
      </c>
      <c r="BC44">
        <f t="shared" si="119"/>
        <v>2.0207259421636903</v>
      </c>
      <c r="BD44">
        <f t="shared" si="119"/>
        <v>1</v>
      </c>
      <c r="BE44">
        <f t="shared" si="119"/>
        <v>1</v>
      </c>
      <c r="BK44" t="s">
        <v>28</v>
      </c>
      <c r="BL44">
        <f>STDEVA(BL16:BL19)</f>
        <v>0.19703355608175477</v>
      </c>
      <c r="BM44">
        <f t="shared" ref="BM44:BQ44" si="120">STDEVA(BM16:BM19)</f>
        <v>0.28110891523077386</v>
      </c>
      <c r="BN44">
        <f t="shared" si="120"/>
        <v>0.41899350299921811</v>
      </c>
      <c r="BO44">
        <f t="shared" si="120"/>
        <v>8.1649658092785363E-3</v>
      </c>
      <c r="BP44">
        <f t="shared" si="120"/>
        <v>1.6329931618554507</v>
      </c>
      <c r="BQ44">
        <f t="shared" si="120"/>
        <v>9.9331096171675597</v>
      </c>
    </row>
    <row r="46" spans="1:74" x14ac:dyDescent="0.3">
      <c r="AY46" s="13" t="s">
        <v>10</v>
      </c>
      <c r="AZ46" s="9"/>
      <c r="BA46" s="9"/>
      <c r="BB46" s="9"/>
      <c r="BC46" s="9"/>
      <c r="BD46" s="9"/>
      <c r="BE46" s="9"/>
      <c r="BF46" s="9"/>
      <c r="BG46" s="9"/>
      <c r="BH46" s="9"/>
      <c r="BI46" s="9"/>
      <c r="BK46" s="11" t="s">
        <v>8</v>
      </c>
      <c r="BL46" s="5"/>
      <c r="BM46" s="5"/>
      <c r="BN46" s="5"/>
      <c r="BO46" s="5"/>
      <c r="BP46" s="5"/>
      <c r="BQ46" s="5"/>
      <c r="BR46" s="5"/>
      <c r="BS46" s="5"/>
      <c r="BT46" s="5"/>
      <c r="BU46" s="5"/>
    </row>
    <row r="47" spans="1:74" x14ac:dyDescent="0.3">
      <c r="AY47" s="9" t="s">
        <v>6</v>
      </c>
      <c r="AZ47" s="9"/>
      <c r="BA47" s="9"/>
      <c r="BB47" s="9"/>
      <c r="BC47" s="9"/>
      <c r="BD47" s="9" t="s">
        <v>41</v>
      </c>
      <c r="BE47" s="9">
        <v>4</v>
      </c>
      <c r="BF47" s="9">
        <v>8</v>
      </c>
      <c r="BG47" s="9">
        <v>12</v>
      </c>
      <c r="BH47" s="9">
        <v>16</v>
      </c>
      <c r="BI47" s="9">
        <v>20</v>
      </c>
      <c r="BK47" s="5" t="s">
        <v>6</v>
      </c>
      <c r="BL47" s="5"/>
      <c r="BM47" s="5"/>
      <c r="BN47" s="5"/>
      <c r="BO47" s="5"/>
      <c r="BP47" s="5"/>
      <c r="BQ47" s="5">
        <v>4</v>
      </c>
      <c r="BR47" s="5">
        <v>8</v>
      </c>
      <c r="BS47" s="5">
        <v>12</v>
      </c>
      <c r="BT47" s="5">
        <v>16</v>
      </c>
      <c r="BU47" s="5">
        <v>20</v>
      </c>
      <c r="BV47" s="5" t="s">
        <v>38</v>
      </c>
    </row>
    <row r="48" spans="1:74" x14ac:dyDescent="0.3">
      <c r="AY48" t="s">
        <v>22</v>
      </c>
      <c r="BE48">
        <f>AVERAGE(BE23:BE25)</f>
        <v>269.36666666666667</v>
      </c>
      <c r="BF48">
        <f t="shared" ref="BF48:BI48" si="121">AVERAGE(BF23:BF25)</f>
        <v>399</v>
      </c>
      <c r="BG48">
        <f t="shared" si="121"/>
        <v>411</v>
      </c>
      <c r="BH48">
        <f t="shared" si="121"/>
        <v>432</v>
      </c>
      <c r="BI48">
        <f t="shared" si="121"/>
        <v>453</v>
      </c>
      <c r="BK48" t="s">
        <v>22</v>
      </c>
      <c r="BQ48">
        <f>AVERAGE(BQ23:BQ26)</f>
        <v>45.666666666666664</v>
      </c>
      <c r="BR48">
        <f>AVERAGE(BR23:BR26)</f>
        <v>57</v>
      </c>
      <c r="BS48">
        <f t="shared" ref="BS48:BU48" si="122">AVERAGE(BS23:BS26)</f>
        <v>44.666666666666664</v>
      </c>
      <c r="BT48">
        <f>AVERAGE(BT23:BT26)</f>
        <v>51.20000000000001</v>
      </c>
      <c r="BU48">
        <f t="shared" si="122"/>
        <v>64</v>
      </c>
    </row>
    <row r="49" spans="51:73" x14ac:dyDescent="0.3">
      <c r="AY49" t="s">
        <v>28</v>
      </c>
      <c r="BE49">
        <f>STDEVA(BE23:BE25)</f>
        <v>0.5507570547286047</v>
      </c>
      <c r="BF49">
        <f>STDEVA(BF23:BF25)</f>
        <v>8.0388733884609289E-14</v>
      </c>
      <c r="BG49">
        <f t="shared" ref="BG49:BI49" si="123">STDEVA(BG23:BG25)</f>
        <v>0</v>
      </c>
      <c r="BH49">
        <f t="shared" si="123"/>
        <v>8.0388733884609289E-14</v>
      </c>
      <c r="BI49">
        <f t="shared" si="123"/>
        <v>8.0388733884609289E-14</v>
      </c>
      <c r="BK49" t="s">
        <v>28</v>
      </c>
      <c r="BQ49">
        <f>STDEVA(BQ23:BQ25)</f>
        <v>5.0332229568471671</v>
      </c>
      <c r="BR49">
        <f t="shared" ref="BR49:BU49" si="124">STDEVA(BR23:BR25)</f>
        <v>4.3588989435406678</v>
      </c>
      <c r="BS49">
        <f t="shared" si="124"/>
        <v>1.5275252316519499</v>
      </c>
      <c r="BT49">
        <f t="shared" si="124"/>
        <v>1.3114877048604048</v>
      </c>
      <c r="BU49">
        <f t="shared" si="124"/>
        <v>1.7320508075688854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012A-1CB3-4E95-8AA0-BD8F1949447D}">
  <dimension ref="A1:T1505"/>
  <sheetViews>
    <sheetView workbookViewId="0">
      <selection activeCell="E3" sqref="E3"/>
    </sheetView>
  </sheetViews>
  <sheetFormatPr defaultRowHeight="14.4" x14ac:dyDescent="0.3"/>
  <cols>
    <col min="1" max="1" width="19.88671875" style="22" customWidth="1"/>
    <col min="2" max="2" width="8.88671875" style="22"/>
  </cols>
  <sheetData>
    <row r="1" spans="1:20" s="1" customFormat="1" x14ac:dyDescent="0.3">
      <c r="A1" s="23" t="s">
        <v>1576</v>
      </c>
      <c r="B1" s="23"/>
      <c r="F1" s="1" t="s">
        <v>1577</v>
      </c>
      <c r="J1" s="1" t="s">
        <v>1578</v>
      </c>
      <c r="M1" s="1" t="s">
        <v>1579</v>
      </c>
      <c r="P1" s="1" t="s">
        <v>1580</v>
      </c>
      <c r="S1" s="1" t="s">
        <v>1581</v>
      </c>
    </row>
    <row r="2" spans="1:20" x14ac:dyDescent="0.3">
      <c r="A2" s="22">
        <v>5</v>
      </c>
      <c r="B2" s="28">
        <v>933333</v>
      </c>
      <c r="F2" t="s">
        <v>167</v>
      </c>
      <c r="G2" s="20">
        <v>366667</v>
      </c>
    </row>
    <row r="3" spans="1:20" x14ac:dyDescent="0.3">
      <c r="A3" s="22" t="s">
        <v>167</v>
      </c>
      <c r="B3" s="22">
        <v>80</v>
      </c>
      <c r="F3" t="s">
        <v>168</v>
      </c>
      <c r="G3">
        <v>20</v>
      </c>
      <c r="J3">
        <v>5</v>
      </c>
      <c r="K3" s="20">
        <v>666667</v>
      </c>
      <c r="M3">
        <v>5</v>
      </c>
      <c r="N3" s="20">
        <v>143333</v>
      </c>
      <c r="P3">
        <v>5</v>
      </c>
      <c r="Q3">
        <v>90</v>
      </c>
      <c r="S3">
        <v>5</v>
      </c>
      <c r="T3">
        <v>80</v>
      </c>
    </row>
    <row r="4" spans="1:20" x14ac:dyDescent="0.3">
      <c r="A4" s="22" t="s">
        <v>168</v>
      </c>
      <c r="B4" s="28">
        <v>866667</v>
      </c>
      <c r="F4" t="s">
        <v>169</v>
      </c>
      <c r="G4" s="20">
        <v>133333</v>
      </c>
      <c r="J4" t="s">
        <v>167</v>
      </c>
      <c r="K4" s="20">
        <v>666667</v>
      </c>
      <c r="M4" t="s">
        <v>167</v>
      </c>
      <c r="N4" s="20">
        <v>146667</v>
      </c>
      <c r="P4" t="s">
        <v>167</v>
      </c>
      <c r="Q4" s="20">
        <v>966667</v>
      </c>
      <c r="S4" t="s">
        <v>167</v>
      </c>
      <c r="T4">
        <v>130</v>
      </c>
    </row>
    <row r="5" spans="1:20" x14ac:dyDescent="0.3">
      <c r="A5" s="22" t="s">
        <v>169</v>
      </c>
      <c r="B5" s="28">
        <v>866667</v>
      </c>
      <c r="F5" t="s">
        <v>170</v>
      </c>
      <c r="G5" s="20">
        <v>533333</v>
      </c>
      <c r="J5" t="s">
        <v>168</v>
      </c>
      <c r="K5" s="20">
        <v>566667</v>
      </c>
      <c r="M5" t="s">
        <v>168</v>
      </c>
      <c r="N5" s="20">
        <v>176667</v>
      </c>
      <c r="P5" t="s">
        <v>168</v>
      </c>
      <c r="Q5" s="20">
        <v>103333</v>
      </c>
      <c r="S5" t="s">
        <v>168</v>
      </c>
      <c r="T5">
        <v>90</v>
      </c>
    </row>
    <row r="6" spans="1:20" x14ac:dyDescent="0.3">
      <c r="A6" s="22" t="s">
        <v>170</v>
      </c>
      <c r="B6" s="22">
        <v>110</v>
      </c>
      <c r="F6" t="s">
        <v>171</v>
      </c>
      <c r="G6" s="20">
        <v>566667</v>
      </c>
      <c r="J6" t="s">
        <v>169</v>
      </c>
      <c r="K6">
        <v>80</v>
      </c>
      <c r="M6" t="s">
        <v>169</v>
      </c>
      <c r="N6" s="20">
        <v>153333</v>
      </c>
      <c r="P6" t="s">
        <v>169</v>
      </c>
      <c r="Q6" s="20">
        <v>113333</v>
      </c>
      <c r="S6" t="s">
        <v>169</v>
      </c>
      <c r="T6">
        <v>100</v>
      </c>
    </row>
    <row r="7" spans="1:20" x14ac:dyDescent="0.3">
      <c r="A7" s="22" t="s">
        <v>171</v>
      </c>
      <c r="B7" s="22">
        <v>90</v>
      </c>
      <c r="F7" t="s">
        <v>172</v>
      </c>
      <c r="G7">
        <v>60</v>
      </c>
      <c r="J7" t="s">
        <v>170</v>
      </c>
      <c r="K7" s="20">
        <v>833333</v>
      </c>
      <c r="M7" t="s">
        <v>170</v>
      </c>
      <c r="N7">
        <v>170</v>
      </c>
      <c r="P7" t="s">
        <v>170</v>
      </c>
      <c r="Q7" s="20">
        <v>113333</v>
      </c>
      <c r="S7" t="s">
        <v>170</v>
      </c>
      <c r="T7" s="20">
        <v>966667</v>
      </c>
    </row>
    <row r="8" spans="1:20" x14ac:dyDescent="0.3">
      <c r="A8" s="22" t="s">
        <v>172</v>
      </c>
      <c r="B8" s="22">
        <v>80</v>
      </c>
      <c r="F8" t="s">
        <v>173</v>
      </c>
      <c r="G8">
        <v>10</v>
      </c>
      <c r="J8" t="s">
        <v>171</v>
      </c>
      <c r="K8">
        <v>40</v>
      </c>
      <c r="M8" t="s">
        <v>171</v>
      </c>
      <c r="N8" s="20">
        <v>146667</v>
      </c>
      <c r="P8" t="s">
        <v>171</v>
      </c>
      <c r="Q8" s="20">
        <v>866667</v>
      </c>
      <c r="S8" t="s">
        <v>171</v>
      </c>
      <c r="T8">
        <v>90</v>
      </c>
    </row>
    <row r="9" spans="1:20" x14ac:dyDescent="0.3">
      <c r="A9" s="22" t="s">
        <v>173</v>
      </c>
      <c r="B9" s="28">
        <v>966667</v>
      </c>
      <c r="F9" t="s">
        <v>174</v>
      </c>
      <c r="G9">
        <v>30</v>
      </c>
      <c r="J9" t="s">
        <v>172</v>
      </c>
      <c r="K9" s="20">
        <v>766667</v>
      </c>
      <c r="M9" t="s">
        <v>172</v>
      </c>
      <c r="N9" s="20">
        <v>173333</v>
      </c>
      <c r="P9" t="s">
        <v>172</v>
      </c>
      <c r="Q9">
        <v>110</v>
      </c>
      <c r="S9" t="s">
        <v>172</v>
      </c>
      <c r="T9" s="20">
        <v>733333</v>
      </c>
    </row>
    <row r="10" spans="1:20" x14ac:dyDescent="0.3">
      <c r="A10" s="22" t="s">
        <v>174</v>
      </c>
      <c r="B10" s="28">
        <v>666667</v>
      </c>
      <c r="F10" t="s">
        <v>175</v>
      </c>
      <c r="G10" s="20">
        <v>366667</v>
      </c>
      <c r="J10" t="s">
        <v>173</v>
      </c>
      <c r="K10" s="20">
        <v>766667</v>
      </c>
      <c r="M10" t="s">
        <v>173</v>
      </c>
      <c r="N10">
        <v>130</v>
      </c>
      <c r="P10" t="s">
        <v>173</v>
      </c>
      <c r="Q10">
        <v>90</v>
      </c>
      <c r="S10" t="s">
        <v>173</v>
      </c>
      <c r="T10" s="20">
        <v>106667</v>
      </c>
    </row>
    <row r="11" spans="1:20" x14ac:dyDescent="0.3">
      <c r="A11" s="22" t="s">
        <v>175</v>
      </c>
      <c r="B11" s="28">
        <v>966667</v>
      </c>
      <c r="F11" t="s">
        <v>94</v>
      </c>
      <c r="G11">
        <v>30</v>
      </c>
      <c r="J11" t="s">
        <v>174</v>
      </c>
      <c r="K11">
        <v>70</v>
      </c>
      <c r="M11" t="s">
        <v>174</v>
      </c>
      <c r="N11">
        <v>160</v>
      </c>
      <c r="P11" t="s">
        <v>174</v>
      </c>
      <c r="Q11">
        <v>80</v>
      </c>
      <c r="S11" t="s">
        <v>174</v>
      </c>
      <c r="T11" s="20">
        <v>103333</v>
      </c>
    </row>
    <row r="12" spans="1:20" x14ac:dyDescent="0.3">
      <c r="A12" s="22" t="s">
        <v>94</v>
      </c>
      <c r="B12" s="28">
        <v>866667</v>
      </c>
      <c r="F12" t="s">
        <v>176</v>
      </c>
      <c r="G12" s="20">
        <v>333333</v>
      </c>
      <c r="J12" t="s">
        <v>175</v>
      </c>
      <c r="K12" s="20">
        <v>866667</v>
      </c>
      <c r="M12" t="s">
        <v>175</v>
      </c>
      <c r="N12" s="20">
        <v>103333</v>
      </c>
      <c r="P12" t="s">
        <v>175</v>
      </c>
      <c r="Q12" s="20">
        <v>666667</v>
      </c>
      <c r="S12" t="s">
        <v>175</v>
      </c>
      <c r="T12">
        <v>80</v>
      </c>
    </row>
    <row r="13" spans="1:20" x14ac:dyDescent="0.3">
      <c r="A13" s="22" t="s">
        <v>176</v>
      </c>
      <c r="B13" s="28">
        <v>733333</v>
      </c>
      <c r="F13" t="s">
        <v>177</v>
      </c>
      <c r="G13" s="20">
        <v>666667</v>
      </c>
      <c r="J13" t="s">
        <v>94</v>
      </c>
      <c r="K13" s="20">
        <v>766667</v>
      </c>
      <c r="M13" t="s">
        <v>94</v>
      </c>
      <c r="N13" s="20">
        <v>143333</v>
      </c>
      <c r="P13" t="s">
        <v>94</v>
      </c>
      <c r="Q13">
        <v>60</v>
      </c>
      <c r="S13" t="s">
        <v>94</v>
      </c>
      <c r="T13">
        <v>70</v>
      </c>
    </row>
    <row r="14" spans="1:20" x14ac:dyDescent="0.3">
      <c r="A14" s="22" t="s">
        <v>177</v>
      </c>
      <c r="B14" s="28">
        <v>833333</v>
      </c>
      <c r="F14" t="s">
        <v>178</v>
      </c>
      <c r="G14" s="20">
        <v>166667</v>
      </c>
      <c r="J14" t="s">
        <v>176</v>
      </c>
      <c r="K14">
        <v>70</v>
      </c>
      <c r="M14" t="s">
        <v>176</v>
      </c>
      <c r="N14" s="20">
        <v>116667</v>
      </c>
      <c r="P14" t="s">
        <v>176</v>
      </c>
      <c r="Q14">
        <v>110</v>
      </c>
      <c r="S14" t="s">
        <v>176</v>
      </c>
      <c r="T14" s="20">
        <v>733333</v>
      </c>
    </row>
    <row r="15" spans="1:20" x14ac:dyDescent="0.3">
      <c r="A15" s="22" t="s">
        <v>178</v>
      </c>
      <c r="B15" s="28">
        <v>133333</v>
      </c>
      <c r="F15" t="s">
        <v>179</v>
      </c>
      <c r="G15" s="20">
        <v>333333</v>
      </c>
      <c r="J15" t="s">
        <v>177</v>
      </c>
      <c r="K15" s="20">
        <v>766667</v>
      </c>
      <c r="M15" t="s">
        <v>177</v>
      </c>
      <c r="N15" s="20">
        <v>133333</v>
      </c>
      <c r="P15" t="s">
        <v>177</v>
      </c>
      <c r="Q15">
        <v>60</v>
      </c>
      <c r="S15" t="s">
        <v>177</v>
      </c>
      <c r="T15" s="20">
        <v>966667</v>
      </c>
    </row>
    <row r="16" spans="1:20" x14ac:dyDescent="0.3">
      <c r="A16" s="22" t="s">
        <v>179</v>
      </c>
      <c r="B16" s="22">
        <v>90</v>
      </c>
      <c r="F16" t="s">
        <v>180</v>
      </c>
      <c r="G16">
        <v>20</v>
      </c>
      <c r="J16" t="s">
        <v>178</v>
      </c>
      <c r="K16" s="20">
        <v>766667</v>
      </c>
      <c r="M16" t="s">
        <v>178</v>
      </c>
      <c r="N16" s="20">
        <v>133333</v>
      </c>
      <c r="P16" t="s">
        <v>178</v>
      </c>
      <c r="Q16">
        <v>60</v>
      </c>
      <c r="S16" t="s">
        <v>178</v>
      </c>
      <c r="T16">
        <v>70</v>
      </c>
    </row>
    <row r="17" spans="1:20" x14ac:dyDescent="0.3">
      <c r="A17" s="22" t="s">
        <v>180</v>
      </c>
      <c r="B17" s="28">
        <v>833333</v>
      </c>
      <c r="F17" t="s">
        <v>181</v>
      </c>
      <c r="G17" s="20">
        <v>333333</v>
      </c>
      <c r="J17" t="s">
        <v>179</v>
      </c>
      <c r="K17">
        <v>50</v>
      </c>
      <c r="M17" t="s">
        <v>179</v>
      </c>
      <c r="N17" s="20">
        <v>156667</v>
      </c>
      <c r="P17" t="s">
        <v>179</v>
      </c>
      <c r="Q17">
        <v>80</v>
      </c>
      <c r="S17" t="s">
        <v>179</v>
      </c>
      <c r="T17">
        <v>90</v>
      </c>
    </row>
    <row r="18" spans="1:20" x14ac:dyDescent="0.3">
      <c r="A18" s="22" t="s">
        <v>181</v>
      </c>
      <c r="B18" s="22">
        <v>110</v>
      </c>
      <c r="F18" t="s">
        <v>182</v>
      </c>
      <c r="G18" s="20">
        <v>366667</v>
      </c>
      <c r="J18" t="s">
        <v>180</v>
      </c>
      <c r="K18" s="20">
        <v>533333</v>
      </c>
      <c r="M18" t="s">
        <v>180</v>
      </c>
      <c r="N18" s="20">
        <v>166667</v>
      </c>
      <c r="P18" t="s">
        <v>180</v>
      </c>
      <c r="Q18" s="20">
        <v>633333</v>
      </c>
      <c r="S18" t="s">
        <v>180</v>
      </c>
      <c r="T18" s="20">
        <v>106667</v>
      </c>
    </row>
    <row r="19" spans="1:20" x14ac:dyDescent="0.3">
      <c r="A19" s="22" t="s">
        <v>182</v>
      </c>
      <c r="B19" s="22">
        <v>80</v>
      </c>
      <c r="F19" t="s">
        <v>183</v>
      </c>
      <c r="G19">
        <v>30</v>
      </c>
      <c r="J19" t="s">
        <v>181</v>
      </c>
      <c r="K19">
        <v>60</v>
      </c>
      <c r="M19" t="s">
        <v>181</v>
      </c>
      <c r="N19" s="20">
        <v>133333</v>
      </c>
      <c r="P19" t="s">
        <v>181</v>
      </c>
      <c r="Q19" s="20">
        <v>766667</v>
      </c>
      <c r="S19" t="s">
        <v>181</v>
      </c>
      <c r="T19" s="20">
        <v>866667</v>
      </c>
    </row>
    <row r="20" spans="1:20" x14ac:dyDescent="0.3">
      <c r="A20" s="22" t="s">
        <v>183</v>
      </c>
      <c r="B20" s="28">
        <v>666667</v>
      </c>
      <c r="F20" t="s">
        <v>184</v>
      </c>
      <c r="G20" s="20">
        <v>333333</v>
      </c>
      <c r="J20" t="s">
        <v>182</v>
      </c>
      <c r="K20">
        <v>80</v>
      </c>
      <c r="M20" t="s">
        <v>182</v>
      </c>
      <c r="N20" s="20">
        <v>136667</v>
      </c>
      <c r="P20" t="s">
        <v>182</v>
      </c>
      <c r="Q20" s="20">
        <v>566667</v>
      </c>
      <c r="S20" t="s">
        <v>182</v>
      </c>
      <c r="T20" s="20">
        <v>866667</v>
      </c>
    </row>
    <row r="21" spans="1:20" x14ac:dyDescent="0.3">
      <c r="A21" s="22" t="s">
        <v>184</v>
      </c>
      <c r="B21" s="28">
        <v>566667</v>
      </c>
      <c r="F21">
        <v>6</v>
      </c>
      <c r="G21">
        <v>30</v>
      </c>
      <c r="J21" t="s">
        <v>183</v>
      </c>
      <c r="K21">
        <v>70</v>
      </c>
      <c r="M21" t="s">
        <v>183</v>
      </c>
      <c r="N21" s="20">
        <v>166667</v>
      </c>
      <c r="P21" t="s">
        <v>183</v>
      </c>
      <c r="Q21">
        <v>100</v>
      </c>
      <c r="S21" t="s">
        <v>183</v>
      </c>
      <c r="T21" s="20">
        <v>766667</v>
      </c>
    </row>
    <row r="22" spans="1:20" x14ac:dyDescent="0.3">
      <c r="A22" s="22">
        <v>6</v>
      </c>
      <c r="B22" s="28">
        <v>766667</v>
      </c>
      <c r="F22" t="s">
        <v>185</v>
      </c>
      <c r="G22" s="20">
        <v>366667</v>
      </c>
      <c r="J22" t="s">
        <v>184</v>
      </c>
      <c r="K22" s="20">
        <v>566667</v>
      </c>
      <c r="M22" t="s">
        <v>184</v>
      </c>
      <c r="N22" s="20">
        <v>163333</v>
      </c>
      <c r="P22" t="s">
        <v>184</v>
      </c>
      <c r="Q22" s="20">
        <v>666667</v>
      </c>
      <c r="S22" t="s">
        <v>184</v>
      </c>
      <c r="T22" s="20">
        <v>933333</v>
      </c>
    </row>
    <row r="23" spans="1:20" x14ac:dyDescent="0.3">
      <c r="A23" s="22" t="s">
        <v>185</v>
      </c>
      <c r="B23" s="22">
        <v>80</v>
      </c>
      <c r="F23" t="s">
        <v>186</v>
      </c>
      <c r="G23" s="20">
        <v>133333</v>
      </c>
      <c r="J23">
        <v>6</v>
      </c>
      <c r="K23" s="20">
        <v>733333</v>
      </c>
      <c r="M23">
        <v>6</v>
      </c>
      <c r="N23" s="20">
        <v>126667</v>
      </c>
      <c r="P23">
        <v>6</v>
      </c>
      <c r="Q23">
        <v>70</v>
      </c>
      <c r="S23">
        <v>6</v>
      </c>
      <c r="T23" s="20">
        <v>966667</v>
      </c>
    </row>
    <row r="24" spans="1:20" x14ac:dyDescent="0.3">
      <c r="A24" s="22" t="s">
        <v>186</v>
      </c>
      <c r="B24" s="28">
        <v>633333</v>
      </c>
      <c r="F24" t="s">
        <v>187</v>
      </c>
      <c r="G24" s="20">
        <v>233333</v>
      </c>
      <c r="J24" t="s">
        <v>185</v>
      </c>
      <c r="K24" s="20">
        <v>733333</v>
      </c>
      <c r="M24" t="s">
        <v>185</v>
      </c>
      <c r="N24" s="20">
        <v>143333</v>
      </c>
      <c r="P24" t="s">
        <v>185</v>
      </c>
      <c r="Q24" s="20">
        <v>633333</v>
      </c>
      <c r="S24" t="s">
        <v>185</v>
      </c>
      <c r="T24" s="20">
        <v>866667</v>
      </c>
    </row>
    <row r="25" spans="1:20" x14ac:dyDescent="0.3">
      <c r="A25" s="22" t="s">
        <v>187</v>
      </c>
      <c r="B25" s="28">
        <v>766667</v>
      </c>
      <c r="F25" t="s">
        <v>108</v>
      </c>
      <c r="G25" s="20">
        <v>133333</v>
      </c>
      <c r="J25" t="s">
        <v>186</v>
      </c>
      <c r="K25" s="20">
        <v>833333</v>
      </c>
      <c r="M25" t="s">
        <v>186</v>
      </c>
      <c r="N25" s="20">
        <v>123333</v>
      </c>
      <c r="P25" t="s">
        <v>186</v>
      </c>
      <c r="Q25" s="20">
        <v>366667</v>
      </c>
      <c r="S25" t="s">
        <v>186</v>
      </c>
      <c r="T25" s="20">
        <v>766667</v>
      </c>
    </row>
    <row r="26" spans="1:20" x14ac:dyDescent="0.3">
      <c r="A26" s="22" t="s">
        <v>108</v>
      </c>
      <c r="B26" s="28">
        <v>106667</v>
      </c>
      <c r="F26" t="s">
        <v>188</v>
      </c>
      <c r="G26" s="20">
        <v>266667</v>
      </c>
      <c r="J26" t="s">
        <v>187</v>
      </c>
      <c r="K26" s="20">
        <v>933333</v>
      </c>
      <c r="M26" t="s">
        <v>187</v>
      </c>
      <c r="N26" s="20">
        <v>133333</v>
      </c>
      <c r="P26" t="s">
        <v>187</v>
      </c>
      <c r="Q26" s="20">
        <v>633333</v>
      </c>
      <c r="S26" t="s">
        <v>187</v>
      </c>
      <c r="T26" s="20">
        <v>866667</v>
      </c>
    </row>
    <row r="27" spans="1:20" x14ac:dyDescent="0.3">
      <c r="A27" s="22" t="s">
        <v>188</v>
      </c>
      <c r="B27" s="22">
        <v>80</v>
      </c>
      <c r="F27" t="s">
        <v>189</v>
      </c>
      <c r="G27" s="20">
        <v>266667</v>
      </c>
      <c r="J27" t="s">
        <v>108</v>
      </c>
      <c r="K27" s="20">
        <v>533333</v>
      </c>
      <c r="M27" t="s">
        <v>108</v>
      </c>
      <c r="N27" s="20">
        <v>143333</v>
      </c>
      <c r="P27" t="s">
        <v>108</v>
      </c>
      <c r="Q27">
        <v>60</v>
      </c>
      <c r="S27" t="s">
        <v>108</v>
      </c>
      <c r="T27">
        <v>80</v>
      </c>
    </row>
    <row r="28" spans="1:20" x14ac:dyDescent="0.3">
      <c r="A28" s="22" t="s">
        <v>189</v>
      </c>
      <c r="B28" s="28">
        <v>933333</v>
      </c>
      <c r="F28" t="s">
        <v>84</v>
      </c>
      <c r="G28" s="20">
        <v>133333</v>
      </c>
      <c r="J28" t="s">
        <v>188</v>
      </c>
      <c r="K28" s="20">
        <v>833333</v>
      </c>
      <c r="M28" t="s">
        <v>188</v>
      </c>
      <c r="N28" s="20">
        <v>136667</v>
      </c>
      <c r="P28" t="s">
        <v>188</v>
      </c>
      <c r="Q28" s="20">
        <v>733333</v>
      </c>
      <c r="S28" t="s">
        <v>188</v>
      </c>
      <c r="T28" s="20">
        <v>106667</v>
      </c>
    </row>
    <row r="29" spans="1:20" x14ac:dyDescent="0.3">
      <c r="A29" s="22" t="s">
        <v>84</v>
      </c>
      <c r="B29" s="28">
        <v>766667</v>
      </c>
      <c r="F29" t="s">
        <v>190</v>
      </c>
      <c r="G29">
        <v>20</v>
      </c>
      <c r="J29" t="s">
        <v>189</v>
      </c>
      <c r="K29" s="20">
        <v>466667</v>
      </c>
      <c r="M29" t="s">
        <v>189</v>
      </c>
      <c r="N29" s="20">
        <v>133333</v>
      </c>
      <c r="P29" t="s">
        <v>189</v>
      </c>
      <c r="Q29">
        <v>50</v>
      </c>
      <c r="S29" t="s">
        <v>189</v>
      </c>
      <c r="T29" s="20">
        <v>123333</v>
      </c>
    </row>
    <row r="30" spans="1:20" x14ac:dyDescent="0.3">
      <c r="A30" s="22" t="s">
        <v>190</v>
      </c>
      <c r="B30" s="28">
        <v>533333</v>
      </c>
      <c r="F30" t="s">
        <v>191</v>
      </c>
      <c r="G30" s="20">
        <v>266667</v>
      </c>
      <c r="J30" t="s">
        <v>84</v>
      </c>
      <c r="K30" s="20">
        <v>833333</v>
      </c>
      <c r="M30" t="s">
        <v>84</v>
      </c>
      <c r="N30" s="20">
        <v>113333</v>
      </c>
      <c r="P30" t="s">
        <v>84</v>
      </c>
      <c r="Q30" s="20">
        <v>566667</v>
      </c>
      <c r="S30" t="s">
        <v>84</v>
      </c>
      <c r="T30">
        <v>80</v>
      </c>
    </row>
    <row r="31" spans="1:20" x14ac:dyDescent="0.3">
      <c r="A31" s="22" t="s">
        <v>191</v>
      </c>
      <c r="B31" s="28">
        <v>666667</v>
      </c>
      <c r="F31" t="s">
        <v>192</v>
      </c>
      <c r="G31">
        <v>30</v>
      </c>
      <c r="J31" t="s">
        <v>190</v>
      </c>
      <c r="K31" s="20">
        <v>733333</v>
      </c>
      <c r="M31" t="s">
        <v>190</v>
      </c>
      <c r="N31">
        <v>160</v>
      </c>
      <c r="P31" t="s">
        <v>190</v>
      </c>
      <c r="Q31" s="20">
        <v>633333</v>
      </c>
      <c r="S31" t="s">
        <v>190</v>
      </c>
      <c r="T31">
        <v>60</v>
      </c>
    </row>
    <row r="32" spans="1:20" x14ac:dyDescent="0.3">
      <c r="A32" s="22" t="s">
        <v>192</v>
      </c>
      <c r="B32" s="28">
        <v>733333</v>
      </c>
      <c r="F32" t="s">
        <v>193</v>
      </c>
      <c r="G32" s="20">
        <v>133333</v>
      </c>
      <c r="J32" t="s">
        <v>191</v>
      </c>
      <c r="K32" s="20">
        <v>466667</v>
      </c>
      <c r="M32" t="s">
        <v>191</v>
      </c>
      <c r="N32">
        <v>140</v>
      </c>
      <c r="P32" t="s">
        <v>191</v>
      </c>
      <c r="Q32" s="20">
        <v>566667</v>
      </c>
      <c r="S32" t="s">
        <v>191</v>
      </c>
      <c r="T32" s="20">
        <v>666667</v>
      </c>
    </row>
    <row r="33" spans="1:20" x14ac:dyDescent="0.3">
      <c r="A33" s="22" t="s">
        <v>193</v>
      </c>
      <c r="B33" s="22">
        <v>70</v>
      </c>
      <c r="F33" t="s">
        <v>194</v>
      </c>
      <c r="G33" s="20">
        <v>266667</v>
      </c>
      <c r="J33" t="s">
        <v>192</v>
      </c>
      <c r="K33" s="20">
        <v>533333</v>
      </c>
      <c r="M33" t="s">
        <v>192</v>
      </c>
      <c r="N33" s="20">
        <v>133333</v>
      </c>
      <c r="P33" t="s">
        <v>192</v>
      </c>
      <c r="Q33" s="20">
        <v>666667</v>
      </c>
      <c r="S33" t="s">
        <v>192</v>
      </c>
      <c r="T33">
        <v>80</v>
      </c>
    </row>
    <row r="34" spans="1:20" x14ac:dyDescent="0.3">
      <c r="A34" s="22" t="s">
        <v>194</v>
      </c>
      <c r="B34" s="28">
        <v>733333</v>
      </c>
      <c r="F34" t="s">
        <v>106</v>
      </c>
      <c r="G34">
        <v>50</v>
      </c>
      <c r="J34" t="s">
        <v>193</v>
      </c>
      <c r="K34" s="20">
        <v>433333</v>
      </c>
      <c r="M34" t="s">
        <v>193</v>
      </c>
      <c r="N34" s="20">
        <v>116667</v>
      </c>
      <c r="P34" t="s">
        <v>193</v>
      </c>
      <c r="Q34" s="20">
        <v>966667</v>
      </c>
      <c r="S34" t="s">
        <v>193</v>
      </c>
      <c r="T34" s="20">
        <v>866667</v>
      </c>
    </row>
    <row r="35" spans="1:20" x14ac:dyDescent="0.3">
      <c r="A35" s="22" t="s">
        <v>106</v>
      </c>
      <c r="B35" s="22">
        <v>80</v>
      </c>
      <c r="F35" t="s">
        <v>195</v>
      </c>
      <c r="G35" s="20">
        <v>433333</v>
      </c>
      <c r="J35" t="s">
        <v>194</v>
      </c>
      <c r="K35" s="20">
        <v>666667</v>
      </c>
      <c r="M35" t="s">
        <v>194</v>
      </c>
      <c r="N35" s="20">
        <v>113333</v>
      </c>
      <c r="P35" t="s">
        <v>194</v>
      </c>
      <c r="Q35" s="20">
        <v>733333</v>
      </c>
      <c r="S35" t="s">
        <v>194</v>
      </c>
      <c r="T35">
        <v>70</v>
      </c>
    </row>
    <row r="36" spans="1:20" x14ac:dyDescent="0.3">
      <c r="A36" s="22" t="s">
        <v>195</v>
      </c>
      <c r="B36" s="22">
        <v>60</v>
      </c>
      <c r="F36" t="s">
        <v>196</v>
      </c>
      <c r="G36">
        <v>20</v>
      </c>
      <c r="J36" t="s">
        <v>106</v>
      </c>
      <c r="K36" s="20">
        <v>666667</v>
      </c>
      <c r="M36" t="s">
        <v>106</v>
      </c>
      <c r="N36" s="20">
        <v>126667</v>
      </c>
      <c r="P36" t="s">
        <v>106</v>
      </c>
      <c r="Q36">
        <v>80</v>
      </c>
      <c r="S36" t="s">
        <v>106</v>
      </c>
      <c r="T36" s="20">
        <v>933333</v>
      </c>
    </row>
    <row r="37" spans="1:20" x14ac:dyDescent="0.3">
      <c r="A37" s="22" t="s">
        <v>196</v>
      </c>
      <c r="B37" s="28">
        <v>766667</v>
      </c>
      <c r="F37" t="s">
        <v>197</v>
      </c>
      <c r="G37" s="20">
        <v>366667</v>
      </c>
      <c r="J37" t="s">
        <v>195</v>
      </c>
      <c r="K37">
        <v>60</v>
      </c>
      <c r="M37" t="s">
        <v>195</v>
      </c>
      <c r="N37" s="20">
        <v>933333</v>
      </c>
      <c r="P37" t="s">
        <v>195</v>
      </c>
      <c r="Q37" s="20">
        <v>733333</v>
      </c>
      <c r="S37" t="s">
        <v>195</v>
      </c>
      <c r="T37" s="20">
        <v>733333</v>
      </c>
    </row>
    <row r="38" spans="1:20" x14ac:dyDescent="0.3">
      <c r="A38" s="22" t="s">
        <v>197</v>
      </c>
      <c r="B38" s="28">
        <v>866667</v>
      </c>
      <c r="F38" t="s">
        <v>198</v>
      </c>
      <c r="G38" s="20">
        <v>333333</v>
      </c>
      <c r="J38" t="s">
        <v>196</v>
      </c>
      <c r="K38" s="20">
        <v>533333</v>
      </c>
      <c r="M38" t="s">
        <v>196</v>
      </c>
      <c r="N38" s="20">
        <v>146667</v>
      </c>
      <c r="P38" t="s">
        <v>196</v>
      </c>
      <c r="Q38" s="20">
        <v>466667</v>
      </c>
      <c r="S38" t="s">
        <v>196</v>
      </c>
      <c r="T38">
        <v>70</v>
      </c>
    </row>
    <row r="39" spans="1:20" x14ac:dyDescent="0.3">
      <c r="A39" s="22" t="s">
        <v>198</v>
      </c>
      <c r="B39" s="28">
        <v>666667</v>
      </c>
      <c r="F39" t="s">
        <v>199</v>
      </c>
      <c r="G39" s="20">
        <v>333333</v>
      </c>
      <c r="J39" t="s">
        <v>197</v>
      </c>
      <c r="K39" s="20">
        <v>533333</v>
      </c>
      <c r="M39" t="s">
        <v>197</v>
      </c>
      <c r="N39" s="20">
        <v>933333</v>
      </c>
      <c r="P39" t="s">
        <v>197</v>
      </c>
      <c r="Q39" s="20">
        <v>466667</v>
      </c>
      <c r="S39" t="s">
        <v>197</v>
      </c>
      <c r="T39">
        <v>90</v>
      </c>
    </row>
    <row r="40" spans="1:20" x14ac:dyDescent="0.3">
      <c r="A40" s="22" t="s">
        <v>199</v>
      </c>
      <c r="B40" s="28">
        <v>533333</v>
      </c>
      <c r="F40" t="s">
        <v>200</v>
      </c>
      <c r="G40" s="20">
        <v>133333</v>
      </c>
      <c r="J40" t="s">
        <v>198</v>
      </c>
      <c r="K40">
        <v>50</v>
      </c>
      <c r="M40" t="s">
        <v>198</v>
      </c>
      <c r="N40" s="20">
        <v>106667</v>
      </c>
      <c r="P40" t="s">
        <v>198</v>
      </c>
      <c r="Q40">
        <v>40</v>
      </c>
      <c r="S40" t="s">
        <v>198</v>
      </c>
      <c r="T40">
        <v>70</v>
      </c>
    </row>
    <row r="41" spans="1:20" x14ac:dyDescent="0.3">
      <c r="A41" s="22" t="s">
        <v>200</v>
      </c>
      <c r="B41" s="28">
        <v>433333</v>
      </c>
      <c r="F41">
        <v>7</v>
      </c>
      <c r="G41">
        <v>20</v>
      </c>
      <c r="J41" t="s">
        <v>199</v>
      </c>
      <c r="K41" s="20">
        <v>733333</v>
      </c>
      <c r="M41" t="s">
        <v>199</v>
      </c>
      <c r="N41" s="20">
        <v>833333</v>
      </c>
      <c r="P41" t="s">
        <v>199</v>
      </c>
      <c r="Q41" s="20">
        <v>433333</v>
      </c>
      <c r="S41" t="s">
        <v>199</v>
      </c>
      <c r="T41" s="20">
        <v>766667</v>
      </c>
    </row>
    <row r="42" spans="1:20" x14ac:dyDescent="0.3">
      <c r="A42" s="22">
        <v>7</v>
      </c>
      <c r="B42" s="28">
        <v>333333</v>
      </c>
      <c r="F42" t="s">
        <v>201</v>
      </c>
      <c r="G42" s="20">
        <v>266667</v>
      </c>
      <c r="J42" t="s">
        <v>200</v>
      </c>
      <c r="K42" s="20">
        <v>433333</v>
      </c>
      <c r="M42" t="s">
        <v>200</v>
      </c>
      <c r="N42" s="20">
        <v>766667</v>
      </c>
      <c r="P42" t="s">
        <v>200</v>
      </c>
      <c r="Q42" s="20">
        <v>533333</v>
      </c>
      <c r="S42" t="s">
        <v>200</v>
      </c>
      <c r="T42" s="20">
        <v>766667</v>
      </c>
    </row>
    <row r="43" spans="1:20" x14ac:dyDescent="0.3">
      <c r="A43" s="22" t="s">
        <v>201</v>
      </c>
      <c r="B43" s="28">
        <v>633333</v>
      </c>
      <c r="F43" t="s">
        <v>202</v>
      </c>
      <c r="G43">
        <v>30</v>
      </c>
      <c r="J43">
        <v>7</v>
      </c>
      <c r="K43" s="20">
        <v>466667</v>
      </c>
      <c r="M43">
        <v>7</v>
      </c>
      <c r="N43">
        <v>90</v>
      </c>
      <c r="P43">
        <v>7</v>
      </c>
      <c r="Q43" s="20">
        <v>733333</v>
      </c>
      <c r="S43">
        <v>7</v>
      </c>
      <c r="T43" s="20">
        <v>733333</v>
      </c>
    </row>
    <row r="44" spans="1:20" x14ac:dyDescent="0.3">
      <c r="A44" s="22" t="s">
        <v>202</v>
      </c>
      <c r="B44" s="28">
        <v>433333</v>
      </c>
      <c r="F44" t="s">
        <v>203</v>
      </c>
      <c r="G44" s="20">
        <v>233333</v>
      </c>
      <c r="J44" t="s">
        <v>201</v>
      </c>
      <c r="K44" s="20">
        <v>366667</v>
      </c>
      <c r="M44" t="s">
        <v>201</v>
      </c>
      <c r="N44" s="20">
        <v>933333</v>
      </c>
      <c r="P44" t="s">
        <v>201</v>
      </c>
      <c r="Q44">
        <v>80</v>
      </c>
      <c r="S44" t="s">
        <v>201</v>
      </c>
      <c r="T44" s="20">
        <v>833333</v>
      </c>
    </row>
    <row r="45" spans="1:20" x14ac:dyDescent="0.3">
      <c r="A45" s="22" t="s">
        <v>203</v>
      </c>
      <c r="B45" s="22">
        <v>70</v>
      </c>
      <c r="F45" t="s">
        <v>204</v>
      </c>
      <c r="G45" s="20">
        <v>133333</v>
      </c>
      <c r="J45" t="s">
        <v>202</v>
      </c>
      <c r="K45" s="20">
        <v>266667</v>
      </c>
      <c r="M45" t="s">
        <v>202</v>
      </c>
      <c r="N45">
        <v>100</v>
      </c>
      <c r="P45" t="s">
        <v>202</v>
      </c>
      <c r="Q45">
        <v>50</v>
      </c>
      <c r="S45" t="s">
        <v>202</v>
      </c>
      <c r="T45">
        <v>70</v>
      </c>
    </row>
    <row r="46" spans="1:20" x14ac:dyDescent="0.3">
      <c r="A46" s="22" t="s">
        <v>204</v>
      </c>
      <c r="B46" s="28">
        <v>366667</v>
      </c>
      <c r="F46" t="s">
        <v>205</v>
      </c>
      <c r="G46" s="20">
        <v>133333</v>
      </c>
      <c r="J46" t="s">
        <v>203</v>
      </c>
      <c r="K46">
        <v>20</v>
      </c>
      <c r="M46" t="s">
        <v>203</v>
      </c>
      <c r="N46" s="20">
        <v>833333</v>
      </c>
      <c r="P46" t="s">
        <v>203</v>
      </c>
      <c r="Q46" s="20">
        <v>533333</v>
      </c>
      <c r="S46" t="s">
        <v>203</v>
      </c>
      <c r="T46" s="20">
        <v>666667</v>
      </c>
    </row>
    <row r="47" spans="1:20" x14ac:dyDescent="0.3">
      <c r="A47" s="22" t="s">
        <v>205</v>
      </c>
      <c r="B47" s="28">
        <v>766667</v>
      </c>
      <c r="F47" t="s">
        <v>206</v>
      </c>
      <c r="G47" s="20">
        <v>266667</v>
      </c>
      <c r="J47" t="s">
        <v>204</v>
      </c>
      <c r="K47">
        <v>20</v>
      </c>
      <c r="M47" t="s">
        <v>204</v>
      </c>
      <c r="N47">
        <v>110</v>
      </c>
      <c r="P47" t="s">
        <v>204</v>
      </c>
      <c r="Q47">
        <v>80</v>
      </c>
      <c r="S47" t="s">
        <v>204</v>
      </c>
      <c r="T47" s="20">
        <v>766667</v>
      </c>
    </row>
    <row r="48" spans="1:20" x14ac:dyDescent="0.3">
      <c r="A48" s="22" t="s">
        <v>206</v>
      </c>
      <c r="B48" s="28">
        <v>633333</v>
      </c>
      <c r="F48" t="s">
        <v>207</v>
      </c>
      <c r="G48" s="20">
        <v>333333</v>
      </c>
      <c r="J48" t="s">
        <v>205</v>
      </c>
      <c r="K48">
        <v>30</v>
      </c>
      <c r="M48" t="s">
        <v>205</v>
      </c>
      <c r="N48">
        <v>90</v>
      </c>
      <c r="P48" t="s">
        <v>205</v>
      </c>
      <c r="Q48" s="20">
        <v>466667</v>
      </c>
      <c r="S48" t="s">
        <v>205</v>
      </c>
      <c r="T48" s="20">
        <v>666667</v>
      </c>
    </row>
    <row r="49" spans="1:20" x14ac:dyDescent="0.3">
      <c r="A49" s="22" t="s">
        <v>207</v>
      </c>
      <c r="B49" s="28">
        <v>533333</v>
      </c>
      <c r="F49" t="s">
        <v>208</v>
      </c>
      <c r="G49" s="20">
        <v>466667</v>
      </c>
      <c r="J49" t="s">
        <v>206</v>
      </c>
      <c r="K49">
        <v>50</v>
      </c>
      <c r="M49" t="s">
        <v>206</v>
      </c>
      <c r="N49" s="20">
        <v>466667</v>
      </c>
      <c r="P49" t="s">
        <v>206</v>
      </c>
      <c r="Q49" s="20">
        <v>433333</v>
      </c>
      <c r="S49" t="s">
        <v>206</v>
      </c>
      <c r="T49" s="20">
        <v>533333</v>
      </c>
    </row>
    <row r="50" spans="1:20" x14ac:dyDescent="0.3">
      <c r="A50" s="22" t="s">
        <v>208</v>
      </c>
      <c r="B50" s="22">
        <v>30</v>
      </c>
      <c r="F50" t="s">
        <v>209</v>
      </c>
      <c r="G50" s="20">
        <v>166667</v>
      </c>
      <c r="J50" t="s">
        <v>207</v>
      </c>
      <c r="K50">
        <v>40</v>
      </c>
      <c r="M50" t="s">
        <v>207</v>
      </c>
      <c r="N50" s="20">
        <v>833333</v>
      </c>
      <c r="P50" t="s">
        <v>207</v>
      </c>
      <c r="Q50">
        <v>50</v>
      </c>
      <c r="S50" t="s">
        <v>207</v>
      </c>
      <c r="T50">
        <v>60</v>
      </c>
    </row>
    <row r="51" spans="1:20" x14ac:dyDescent="0.3">
      <c r="A51" s="22" t="s">
        <v>209</v>
      </c>
      <c r="B51" s="28">
        <v>466667</v>
      </c>
      <c r="F51" t="s">
        <v>210</v>
      </c>
      <c r="G51" s="20">
        <v>133333</v>
      </c>
      <c r="J51" t="s">
        <v>208</v>
      </c>
      <c r="K51" s="20">
        <v>433333</v>
      </c>
      <c r="M51" t="s">
        <v>208</v>
      </c>
      <c r="N51" s="20">
        <v>966667</v>
      </c>
      <c r="P51" t="s">
        <v>208</v>
      </c>
      <c r="Q51" s="20">
        <v>366667</v>
      </c>
      <c r="S51" t="s">
        <v>208</v>
      </c>
      <c r="T51" s="20">
        <v>566667</v>
      </c>
    </row>
    <row r="52" spans="1:20" x14ac:dyDescent="0.3">
      <c r="A52" s="22" t="s">
        <v>210</v>
      </c>
      <c r="B52" s="22">
        <v>40</v>
      </c>
      <c r="F52" t="s">
        <v>211</v>
      </c>
      <c r="G52" s="20">
        <v>133333</v>
      </c>
      <c r="J52" t="s">
        <v>209</v>
      </c>
      <c r="K52" s="20">
        <v>366667</v>
      </c>
      <c r="M52" t="s">
        <v>209</v>
      </c>
      <c r="N52" s="20">
        <v>333333</v>
      </c>
      <c r="P52" t="s">
        <v>209</v>
      </c>
      <c r="Q52" s="20">
        <v>433333</v>
      </c>
      <c r="S52" t="s">
        <v>209</v>
      </c>
      <c r="T52">
        <v>90</v>
      </c>
    </row>
    <row r="53" spans="1:20" x14ac:dyDescent="0.3">
      <c r="A53" s="22" t="s">
        <v>211</v>
      </c>
      <c r="B53" s="28">
        <v>566667</v>
      </c>
      <c r="F53" t="s">
        <v>212</v>
      </c>
      <c r="G53">
        <v>20</v>
      </c>
      <c r="J53" t="s">
        <v>210</v>
      </c>
      <c r="K53" s="20">
        <v>433333</v>
      </c>
      <c r="M53" t="s">
        <v>210</v>
      </c>
      <c r="N53" s="20">
        <v>766667</v>
      </c>
      <c r="P53" t="s">
        <v>210</v>
      </c>
      <c r="Q53" s="20">
        <v>666667</v>
      </c>
      <c r="S53" t="s">
        <v>210</v>
      </c>
      <c r="T53" s="20">
        <v>533333</v>
      </c>
    </row>
    <row r="54" spans="1:20" x14ac:dyDescent="0.3">
      <c r="A54" s="22" t="s">
        <v>212</v>
      </c>
      <c r="B54" s="28">
        <v>466667</v>
      </c>
      <c r="F54" t="s">
        <v>213</v>
      </c>
      <c r="G54" s="20">
        <v>266667</v>
      </c>
      <c r="J54" t="s">
        <v>211</v>
      </c>
      <c r="K54" s="20">
        <v>266667</v>
      </c>
      <c r="M54" t="s">
        <v>211</v>
      </c>
      <c r="N54" s="20">
        <v>866667</v>
      </c>
      <c r="P54" t="s">
        <v>211</v>
      </c>
      <c r="Q54" s="20">
        <v>733333</v>
      </c>
      <c r="S54" t="s">
        <v>211</v>
      </c>
      <c r="T54" s="20">
        <v>633333</v>
      </c>
    </row>
    <row r="55" spans="1:20" x14ac:dyDescent="0.3">
      <c r="A55" s="22" t="s">
        <v>213</v>
      </c>
      <c r="B55" s="22">
        <v>40</v>
      </c>
      <c r="F55" t="s">
        <v>214</v>
      </c>
      <c r="G55" s="20">
        <v>133333</v>
      </c>
      <c r="J55" t="s">
        <v>212</v>
      </c>
      <c r="K55">
        <v>30</v>
      </c>
      <c r="M55" t="s">
        <v>212</v>
      </c>
      <c r="N55">
        <v>70</v>
      </c>
      <c r="P55" t="s">
        <v>212</v>
      </c>
      <c r="Q55">
        <v>50</v>
      </c>
      <c r="S55" t="s">
        <v>212</v>
      </c>
      <c r="T55">
        <v>40</v>
      </c>
    </row>
    <row r="56" spans="1:20" x14ac:dyDescent="0.3">
      <c r="A56" s="22" t="s">
        <v>214</v>
      </c>
      <c r="B56" s="28">
        <v>533333</v>
      </c>
      <c r="F56" t="s">
        <v>215</v>
      </c>
      <c r="G56" s="20">
        <v>133333</v>
      </c>
      <c r="J56" t="s">
        <v>213</v>
      </c>
      <c r="K56">
        <v>50</v>
      </c>
      <c r="M56" t="s">
        <v>213</v>
      </c>
      <c r="N56">
        <v>50</v>
      </c>
      <c r="P56" t="s">
        <v>213</v>
      </c>
      <c r="Q56" s="20">
        <v>466667</v>
      </c>
      <c r="S56" t="s">
        <v>213</v>
      </c>
      <c r="T56">
        <v>40</v>
      </c>
    </row>
    <row r="57" spans="1:20" x14ac:dyDescent="0.3">
      <c r="A57" s="22" t="s">
        <v>215</v>
      </c>
      <c r="B57" s="28">
        <v>466667</v>
      </c>
      <c r="F57" t="s">
        <v>216</v>
      </c>
      <c r="G57" s="20">
        <v>333333</v>
      </c>
      <c r="J57" t="s">
        <v>214</v>
      </c>
      <c r="K57">
        <v>20</v>
      </c>
      <c r="M57" t="s">
        <v>214</v>
      </c>
      <c r="N57" s="20">
        <v>733333</v>
      </c>
      <c r="P57" t="s">
        <v>214</v>
      </c>
      <c r="Q57" s="20">
        <v>633333</v>
      </c>
      <c r="S57" t="s">
        <v>214</v>
      </c>
      <c r="T57" s="20">
        <v>766667</v>
      </c>
    </row>
    <row r="58" spans="1:20" x14ac:dyDescent="0.3">
      <c r="A58" s="22" t="s">
        <v>216</v>
      </c>
      <c r="B58" s="28">
        <v>333333</v>
      </c>
      <c r="F58" t="s">
        <v>217</v>
      </c>
      <c r="G58" s="20">
        <v>133333</v>
      </c>
      <c r="J58" t="s">
        <v>215</v>
      </c>
      <c r="K58" s="20">
        <v>266667</v>
      </c>
      <c r="M58" t="s">
        <v>215</v>
      </c>
      <c r="N58" s="20">
        <v>666667</v>
      </c>
      <c r="P58" t="s">
        <v>215</v>
      </c>
      <c r="Q58" s="20">
        <v>433333</v>
      </c>
      <c r="S58" t="s">
        <v>215</v>
      </c>
      <c r="T58" s="20">
        <v>666667</v>
      </c>
    </row>
    <row r="59" spans="1:20" x14ac:dyDescent="0.3">
      <c r="A59" s="22" t="s">
        <v>217</v>
      </c>
      <c r="B59" s="28">
        <v>433333</v>
      </c>
      <c r="F59" t="s">
        <v>218</v>
      </c>
      <c r="G59">
        <v>20</v>
      </c>
      <c r="J59" t="s">
        <v>216</v>
      </c>
      <c r="K59" s="20">
        <v>366667</v>
      </c>
      <c r="M59" t="s">
        <v>216</v>
      </c>
      <c r="N59" s="20">
        <v>733333</v>
      </c>
      <c r="P59" t="s">
        <v>216</v>
      </c>
      <c r="Q59">
        <v>50</v>
      </c>
      <c r="S59" t="s">
        <v>216</v>
      </c>
      <c r="T59" s="20">
        <v>466667</v>
      </c>
    </row>
    <row r="60" spans="1:20" x14ac:dyDescent="0.3">
      <c r="A60" s="22" t="s">
        <v>218</v>
      </c>
      <c r="B60" s="22">
        <v>50</v>
      </c>
      <c r="F60" t="s">
        <v>219</v>
      </c>
      <c r="G60">
        <v>10</v>
      </c>
      <c r="J60" t="s">
        <v>217</v>
      </c>
      <c r="K60" s="20">
        <v>566667</v>
      </c>
      <c r="M60" t="s">
        <v>217</v>
      </c>
      <c r="N60">
        <v>60</v>
      </c>
      <c r="P60" t="s">
        <v>217</v>
      </c>
      <c r="Q60" s="20">
        <v>433333</v>
      </c>
      <c r="S60" t="s">
        <v>217</v>
      </c>
      <c r="T60" s="20">
        <v>666667</v>
      </c>
    </row>
    <row r="61" spans="1:20" x14ac:dyDescent="0.3">
      <c r="A61" s="22" t="s">
        <v>219</v>
      </c>
      <c r="B61" s="28">
        <v>566667</v>
      </c>
      <c r="F61">
        <v>8</v>
      </c>
      <c r="G61" s="20">
        <v>266667</v>
      </c>
      <c r="J61" t="s">
        <v>218</v>
      </c>
      <c r="K61">
        <v>30</v>
      </c>
      <c r="M61" t="s">
        <v>218</v>
      </c>
      <c r="N61" s="20">
        <v>166667</v>
      </c>
      <c r="P61" t="s">
        <v>218</v>
      </c>
      <c r="Q61" s="20">
        <v>633333</v>
      </c>
      <c r="S61" t="s">
        <v>218</v>
      </c>
      <c r="T61" s="20">
        <v>233333</v>
      </c>
    </row>
    <row r="62" spans="1:20" x14ac:dyDescent="0.3">
      <c r="A62" s="22">
        <v>8</v>
      </c>
      <c r="B62" s="28">
        <v>333333</v>
      </c>
      <c r="F62" t="s">
        <v>220</v>
      </c>
      <c r="G62" s="20">
        <v>666667</v>
      </c>
      <c r="J62" t="s">
        <v>219</v>
      </c>
      <c r="K62" s="20">
        <v>366667</v>
      </c>
      <c r="M62" t="s">
        <v>219</v>
      </c>
      <c r="N62">
        <v>60</v>
      </c>
      <c r="P62" t="s">
        <v>219</v>
      </c>
      <c r="Q62">
        <v>50</v>
      </c>
      <c r="S62" t="s">
        <v>219</v>
      </c>
      <c r="T62" s="20">
        <v>566667</v>
      </c>
    </row>
    <row r="63" spans="1:20" x14ac:dyDescent="0.3">
      <c r="A63" s="22" t="s">
        <v>220</v>
      </c>
      <c r="B63" s="28">
        <v>466667</v>
      </c>
      <c r="F63" t="s">
        <v>221</v>
      </c>
      <c r="G63">
        <v>20</v>
      </c>
      <c r="J63">
        <v>8</v>
      </c>
      <c r="K63" s="20">
        <v>266667</v>
      </c>
      <c r="M63">
        <v>8</v>
      </c>
      <c r="N63" s="20">
        <v>766667</v>
      </c>
      <c r="P63">
        <v>8</v>
      </c>
      <c r="Q63">
        <v>60</v>
      </c>
      <c r="S63">
        <v>8</v>
      </c>
      <c r="T63" s="20">
        <v>466667</v>
      </c>
    </row>
    <row r="64" spans="1:20" x14ac:dyDescent="0.3">
      <c r="A64" s="22" t="s">
        <v>221</v>
      </c>
      <c r="B64" s="28">
        <v>433333</v>
      </c>
      <c r="F64" t="s">
        <v>222</v>
      </c>
      <c r="G64">
        <v>30</v>
      </c>
      <c r="J64" t="s">
        <v>220</v>
      </c>
      <c r="K64" s="20">
        <v>166667</v>
      </c>
      <c r="M64" t="s">
        <v>220</v>
      </c>
      <c r="N64" s="20">
        <v>566667</v>
      </c>
      <c r="P64" t="s">
        <v>220</v>
      </c>
      <c r="Q64">
        <v>60</v>
      </c>
      <c r="S64" t="s">
        <v>220</v>
      </c>
      <c r="T64" s="20">
        <v>366667</v>
      </c>
    </row>
    <row r="65" spans="1:20" x14ac:dyDescent="0.3">
      <c r="A65" s="22" t="s">
        <v>222</v>
      </c>
      <c r="B65" s="22">
        <v>50</v>
      </c>
      <c r="F65" t="s">
        <v>223</v>
      </c>
      <c r="G65">
        <v>20</v>
      </c>
      <c r="J65" t="s">
        <v>221</v>
      </c>
      <c r="K65" s="20">
        <v>233333</v>
      </c>
      <c r="M65" t="s">
        <v>221</v>
      </c>
      <c r="N65">
        <v>60</v>
      </c>
      <c r="P65" t="s">
        <v>221</v>
      </c>
      <c r="Q65">
        <v>40</v>
      </c>
      <c r="S65" t="s">
        <v>221</v>
      </c>
      <c r="T65" s="20">
        <v>566667</v>
      </c>
    </row>
    <row r="66" spans="1:20" x14ac:dyDescent="0.3">
      <c r="A66" s="22" t="s">
        <v>223</v>
      </c>
      <c r="B66" s="22">
        <v>40</v>
      </c>
      <c r="F66" t="s">
        <v>224</v>
      </c>
      <c r="G66">
        <v>20</v>
      </c>
      <c r="J66" t="s">
        <v>222</v>
      </c>
      <c r="K66" s="20">
        <v>266667</v>
      </c>
      <c r="M66" t="s">
        <v>222</v>
      </c>
      <c r="N66">
        <v>40</v>
      </c>
      <c r="P66" t="s">
        <v>222</v>
      </c>
      <c r="Q66">
        <v>50</v>
      </c>
      <c r="S66" t="s">
        <v>222</v>
      </c>
      <c r="T66">
        <v>30</v>
      </c>
    </row>
    <row r="67" spans="1:20" x14ac:dyDescent="0.3">
      <c r="A67" s="22" t="s">
        <v>224</v>
      </c>
      <c r="B67" s="22">
        <v>30</v>
      </c>
      <c r="F67" t="s">
        <v>225</v>
      </c>
      <c r="G67" s="20">
        <v>133333</v>
      </c>
      <c r="J67" t="s">
        <v>223</v>
      </c>
      <c r="K67" s="20">
        <v>233333</v>
      </c>
      <c r="M67" t="s">
        <v>223</v>
      </c>
      <c r="N67">
        <v>60</v>
      </c>
      <c r="P67" t="s">
        <v>223</v>
      </c>
      <c r="Q67">
        <v>40</v>
      </c>
      <c r="S67" t="s">
        <v>223</v>
      </c>
      <c r="T67" s="20">
        <v>466667</v>
      </c>
    </row>
    <row r="68" spans="1:20" x14ac:dyDescent="0.3">
      <c r="A68" s="22" t="s">
        <v>225</v>
      </c>
      <c r="B68" s="28">
        <v>233333</v>
      </c>
      <c r="F68" t="s">
        <v>226</v>
      </c>
      <c r="G68">
        <v>10</v>
      </c>
      <c r="J68" t="s">
        <v>224</v>
      </c>
      <c r="K68" s="20">
        <v>233333</v>
      </c>
      <c r="M68" t="s">
        <v>224</v>
      </c>
      <c r="N68" s="20">
        <v>433333</v>
      </c>
      <c r="P68" t="s">
        <v>224</v>
      </c>
      <c r="Q68" s="20">
        <v>433333</v>
      </c>
      <c r="S68" t="s">
        <v>224</v>
      </c>
      <c r="T68" s="20">
        <v>366667</v>
      </c>
    </row>
    <row r="69" spans="1:20" x14ac:dyDescent="0.3">
      <c r="A69" s="22" t="s">
        <v>226</v>
      </c>
      <c r="B69" s="28">
        <v>166667</v>
      </c>
      <c r="F69" t="s">
        <v>227</v>
      </c>
      <c r="G69" s="20">
        <v>166667</v>
      </c>
      <c r="J69" t="s">
        <v>225</v>
      </c>
      <c r="K69" s="20">
        <v>466667</v>
      </c>
      <c r="M69" t="s">
        <v>225</v>
      </c>
      <c r="N69">
        <v>50</v>
      </c>
      <c r="P69" t="s">
        <v>225</v>
      </c>
      <c r="Q69" s="20">
        <v>566667</v>
      </c>
      <c r="S69" t="s">
        <v>225</v>
      </c>
      <c r="T69">
        <v>60</v>
      </c>
    </row>
    <row r="70" spans="1:20" x14ac:dyDescent="0.3">
      <c r="A70" s="22" t="s">
        <v>227</v>
      </c>
      <c r="B70" s="22">
        <v>40</v>
      </c>
      <c r="F70" t="s">
        <v>228</v>
      </c>
      <c r="G70" s="20">
        <v>666667</v>
      </c>
      <c r="J70" t="s">
        <v>226</v>
      </c>
      <c r="K70">
        <v>20</v>
      </c>
      <c r="M70" t="s">
        <v>226</v>
      </c>
      <c r="N70">
        <v>60</v>
      </c>
      <c r="P70" t="s">
        <v>226</v>
      </c>
      <c r="Q70" s="20">
        <v>533333</v>
      </c>
      <c r="S70" t="s">
        <v>226</v>
      </c>
      <c r="T70" s="20">
        <v>533333</v>
      </c>
    </row>
    <row r="71" spans="1:20" x14ac:dyDescent="0.3">
      <c r="A71" s="22" t="s">
        <v>228</v>
      </c>
      <c r="B71" s="28">
        <v>266667</v>
      </c>
      <c r="F71" t="s">
        <v>229</v>
      </c>
      <c r="G71" s="20">
        <v>133333</v>
      </c>
      <c r="J71" t="s">
        <v>227</v>
      </c>
      <c r="K71">
        <v>10</v>
      </c>
      <c r="M71" t="s">
        <v>227</v>
      </c>
      <c r="N71" s="20">
        <v>566667</v>
      </c>
      <c r="P71" t="s">
        <v>227</v>
      </c>
      <c r="Q71" s="20">
        <v>933333</v>
      </c>
      <c r="S71" t="s">
        <v>227</v>
      </c>
      <c r="T71">
        <v>60</v>
      </c>
    </row>
    <row r="72" spans="1:20" x14ac:dyDescent="0.3">
      <c r="A72" s="22" t="s">
        <v>229</v>
      </c>
      <c r="B72" s="28">
        <v>333333</v>
      </c>
      <c r="F72" t="s">
        <v>230</v>
      </c>
      <c r="G72" s="20">
        <v>233333</v>
      </c>
      <c r="J72" t="s">
        <v>228</v>
      </c>
      <c r="K72" s="20">
        <v>166667</v>
      </c>
      <c r="M72" t="s">
        <v>228</v>
      </c>
      <c r="N72" s="20">
        <v>466667</v>
      </c>
      <c r="P72" t="s">
        <v>228</v>
      </c>
      <c r="Q72">
        <v>50</v>
      </c>
      <c r="S72" t="s">
        <v>228</v>
      </c>
      <c r="T72">
        <v>30</v>
      </c>
    </row>
    <row r="73" spans="1:20" x14ac:dyDescent="0.3">
      <c r="A73" s="22" t="s">
        <v>230</v>
      </c>
      <c r="B73" s="28">
        <v>466667</v>
      </c>
      <c r="F73" t="s">
        <v>231</v>
      </c>
      <c r="G73" s="20">
        <v>233333</v>
      </c>
      <c r="J73" t="s">
        <v>229</v>
      </c>
      <c r="K73" s="20">
        <v>266667</v>
      </c>
      <c r="M73" t="s">
        <v>229</v>
      </c>
      <c r="N73">
        <v>100</v>
      </c>
      <c r="P73" t="s">
        <v>229</v>
      </c>
      <c r="Q73">
        <v>40</v>
      </c>
      <c r="S73" t="s">
        <v>229</v>
      </c>
      <c r="T73" s="20">
        <v>466667</v>
      </c>
    </row>
    <row r="74" spans="1:20" x14ac:dyDescent="0.3">
      <c r="A74" s="22" t="s">
        <v>231</v>
      </c>
      <c r="B74" s="28">
        <v>233333</v>
      </c>
      <c r="F74" t="s">
        <v>232</v>
      </c>
      <c r="G74" s="20">
        <v>233333</v>
      </c>
      <c r="J74" t="s">
        <v>230</v>
      </c>
      <c r="K74" s="20">
        <v>266667</v>
      </c>
      <c r="M74" t="s">
        <v>230</v>
      </c>
      <c r="N74" s="20">
        <v>566667</v>
      </c>
      <c r="P74" t="s">
        <v>230</v>
      </c>
      <c r="Q74" s="20">
        <v>333333</v>
      </c>
      <c r="S74" t="s">
        <v>230</v>
      </c>
      <c r="T74">
        <v>60</v>
      </c>
    </row>
    <row r="75" spans="1:20" x14ac:dyDescent="0.3">
      <c r="A75" s="22" t="s">
        <v>232</v>
      </c>
      <c r="B75" s="28">
        <v>433333</v>
      </c>
      <c r="F75" t="s">
        <v>233</v>
      </c>
      <c r="G75" s="20">
        <v>333333</v>
      </c>
      <c r="J75" t="s">
        <v>231</v>
      </c>
      <c r="K75" s="20">
        <v>333333</v>
      </c>
      <c r="M75" t="s">
        <v>231</v>
      </c>
      <c r="N75" s="20">
        <v>766667</v>
      </c>
      <c r="P75" t="s">
        <v>231</v>
      </c>
      <c r="Q75">
        <v>70</v>
      </c>
      <c r="S75" t="s">
        <v>231</v>
      </c>
      <c r="T75" s="20">
        <v>566667</v>
      </c>
    </row>
    <row r="76" spans="1:20" x14ac:dyDescent="0.3">
      <c r="A76" s="22" t="s">
        <v>233</v>
      </c>
      <c r="B76" s="28">
        <v>366667</v>
      </c>
      <c r="F76" t="s">
        <v>234</v>
      </c>
      <c r="G76" s="20">
        <v>133333</v>
      </c>
      <c r="J76" t="s">
        <v>232</v>
      </c>
      <c r="K76">
        <v>30</v>
      </c>
      <c r="M76" t="s">
        <v>232</v>
      </c>
      <c r="N76" s="20">
        <v>233333</v>
      </c>
      <c r="P76" t="s">
        <v>232</v>
      </c>
      <c r="Q76" s="20">
        <v>533333</v>
      </c>
      <c r="S76" t="s">
        <v>232</v>
      </c>
      <c r="T76">
        <v>60</v>
      </c>
    </row>
    <row r="77" spans="1:20" x14ac:dyDescent="0.3">
      <c r="A77" s="22" t="s">
        <v>234</v>
      </c>
      <c r="B77" s="22">
        <v>30</v>
      </c>
      <c r="F77" t="s">
        <v>235</v>
      </c>
      <c r="G77">
        <v>10</v>
      </c>
      <c r="J77" t="s">
        <v>233</v>
      </c>
      <c r="K77" s="20">
        <v>166667</v>
      </c>
      <c r="M77" t="s">
        <v>233</v>
      </c>
      <c r="N77" s="20">
        <v>433333</v>
      </c>
      <c r="P77" t="s">
        <v>233</v>
      </c>
      <c r="Q77" s="20">
        <v>533333</v>
      </c>
      <c r="S77" t="s">
        <v>233</v>
      </c>
      <c r="T77">
        <v>40</v>
      </c>
    </row>
    <row r="78" spans="1:20" x14ac:dyDescent="0.3">
      <c r="A78" s="22" t="s">
        <v>235</v>
      </c>
      <c r="B78" s="22">
        <v>50</v>
      </c>
      <c r="F78" t="s">
        <v>236</v>
      </c>
      <c r="G78" s="20">
        <v>133333</v>
      </c>
      <c r="J78" t="s">
        <v>234</v>
      </c>
      <c r="K78" s="20">
        <v>466667</v>
      </c>
      <c r="M78" t="s">
        <v>234</v>
      </c>
      <c r="N78" s="20">
        <v>666667</v>
      </c>
      <c r="P78" t="s">
        <v>234</v>
      </c>
      <c r="Q78" s="20">
        <v>566667</v>
      </c>
      <c r="S78" t="s">
        <v>234</v>
      </c>
      <c r="T78" s="20">
        <v>533333</v>
      </c>
    </row>
    <row r="79" spans="1:20" x14ac:dyDescent="0.3">
      <c r="A79" s="22" t="s">
        <v>236</v>
      </c>
      <c r="B79" s="28">
        <v>266667</v>
      </c>
      <c r="F79" t="s">
        <v>237</v>
      </c>
      <c r="G79" s="20">
        <v>233333</v>
      </c>
      <c r="J79" t="s">
        <v>235</v>
      </c>
      <c r="K79">
        <v>20</v>
      </c>
      <c r="M79" t="s">
        <v>235</v>
      </c>
      <c r="N79" s="20">
        <v>466667</v>
      </c>
      <c r="P79" t="s">
        <v>235</v>
      </c>
      <c r="Q79">
        <v>70</v>
      </c>
      <c r="S79" t="s">
        <v>235</v>
      </c>
      <c r="T79">
        <v>50</v>
      </c>
    </row>
    <row r="80" spans="1:20" x14ac:dyDescent="0.3">
      <c r="A80" s="22" t="s">
        <v>237</v>
      </c>
      <c r="B80" s="28">
        <v>333333</v>
      </c>
      <c r="F80" t="s">
        <v>238</v>
      </c>
      <c r="G80" s="20">
        <v>133333</v>
      </c>
      <c r="J80" t="s">
        <v>236</v>
      </c>
      <c r="K80" s="20">
        <v>233333</v>
      </c>
      <c r="M80" t="s">
        <v>236</v>
      </c>
      <c r="N80" s="20">
        <v>433333</v>
      </c>
      <c r="P80" t="s">
        <v>236</v>
      </c>
      <c r="Q80" s="20">
        <v>366667</v>
      </c>
      <c r="S80" t="s">
        <v>236</v>
      </c>
      <c r="T80" s="20">
        <v>533333</v>
      </c>
    </row>
    <row r="81" spans="1:20" x14ac:dyDescent="0.3">
      <c r="A81" s="22" t="s">
        <v>238</v>
      </c>
      <c r="B81" s="28">
        <v>266667</v>
      </c>
      <c r="F81">
        <v>9</v>
      </c>
      <c r="G81" s="20">
        <v>666667</v>
      </c>
      <c r="J81" t="s">
        <v>237</v>
      </c>
      <c r="K81">
        <v>50</v>
      </c>
      <c r="M81" t="s">
        <v>237</v>
      </c>
      <c r="N81" s="20">
        <v>466667</v>
      </c>
      <c r="P81" t="s">
        <v>237</v>
      </c>
      <c r="Q81">
        <v>30</v>
      </c>
      <c r="S81" t="s">
        <v>237</v>
      </c>
      <c r="T81" s="20">
        <v>733333</v>
      </c>
    </row>
    <row r="82" spans="1:20" x14ac:dyDescent="0.3">
      <c r="A82" s="22">
        <v>9</v>
      </c>
      <c r="B82" s="22">
        <v>3</v>
      </c>
      <c r="F82" t="s">
        <v>239</v>
      </c>
      <c r="G82" s="20">
        <v>133333</v>
      </c>
      <c r="J82" t="s">
        <v>238</v>
      </c>
      <c r="K82">
        <v>20</v>
      </c>
      <c r="M82" t="s">
        <v>238</v>
      </c>
      <c r="N82">
        <v>40</v>
      </c>
      <c r="P82" t="s">
        <v>238</v>
      </c>
      <c r="Q82" s="20">
        <v>333333</v>
      </c>
      <c r="S82" t="s">
        <v>238</v>
      </c>
      <c r="T82" s="20">
        <v>766667</v>
      </c>
    </row>
    <row r="83" spans="1:20" x14ac:dyDescent="0.3">
      <c r="A83" s="22" t="s">
        <v>239</v>
      </c>
      <c r="B83" s="22">
        <v>30</v>
      </c>
      <c r="F83" t="s">
        <v>240</v>
      </c>
      <c r="G83" s="20">
        <v>233333</v>
      </c>
      <c r="J83">
        <v>9</v>
      </c>
      <c r="K83" s="20">
        <v>366667</v>
      </c>
      <c r="M83">
        <v>9</v>
      </c>
      <c r="N83" s="20">
        <v>266667</v>
      </c>
      <c r="P83">
        <v>9</v>
      </c>
      <c r="Q83" s="20">
        <v>333333</v>
      </c>
      <c r="S83">
        <v>9</v>
      </c>
      <c r="T83" s="20">
        <v>233333</v>
      </c>
    </row>
    <row r="84" spans="1:20" x14ac:dyDescent="0.3">
      <c r="A84" s="22" t="s">
        <v>240</v>
      </c>
      <c r="B84" s="28">
        <v>466667</v>
      </c>
      <c r="F84" t="s">
        <v>241</v>
      </c>
      <c r="G84">
        <v>10</v>
      </c>
      <c r="J84" t="s">
        <v>239</v>
      </c>
      <c r="K84" s="20">
        <v>666667</v>
      </c>
      <c r="M84" t="s">
        <v>239</v>
      </c>
      <c r="N84">
        <v>40</v>
      </c>
      <c r="P84" t="s">
        <v>239</v>
      </c>
      <c r="Q84" s="20">
        <v>333333</v>
      </c>
      <c r="S84" t="s">
        <v>239</v>
      </c>
      <c r="T84" s="20">
        <v>433333</v>
      </c>
    </row>
    <row r="85" spans="1:20" x14ac:dyDescent="0.3">
      <c r="A85" s="22" t="s">
        <v>241</v>
      </c>
      <c r="B85" s="28">
        <v>266667</v>
      </c>
      <c r="F85" t="s">
        <v>242</v>
      </c>
      <c r="G85" s="20">
        <v>133333</v>
      </c>
      <c r="J85" t="s">
        <v>240</v>
      </c>
      <c r="K85">
        <v>20</v>
      </c>
      <c r="M85" t="s">
        <v>240</v>
      </c>
      <c r="N85">
        <v>60</v>
      </c>
      <c r="P85" t="s">
        <v>240</v>
      </c>
      <c r="Q85" s="20">
        <v>433333</v>
      </c>
      <c r="S85" t="s">
        <v>240</v>
      </c>
      <c r="T85" s="20">
        <v>533333</v>
      </c>
    </row>
    <row r="86" spans="1:20" x14ac:dyDescent="0.3">
      <c r="A86" s="22" t="s">
        <v>242</v>
      </c>
      <c r="B86" s="22">
        <v>20</v>
      </c>
      <c r="F86" t="s">
        <v>243</v>
      </c>
      <c r="G86" s="20">
        <v>133333</v>
      </c>
      <c r="J86" t="s">
        <v>241</v>
      </c>
      <c r="K86" s="20">
        <v>266667</v>
      </c>
      <c r="M86" t="s">
        <v>241</v>
      </c>
      <c r="N86" s="20">
        <v>533333</v>
      </c>
      <c r="P86" t="s">
        <v>241</v>
      </c>
      <c r="Q86" s="20">
        <v>366667</v>
      </c>
      <c r="S86" t="s">
        <v>241</v>
      </c>
      <c r="T86" s="20">
        <v>533333</v>
      </c>
    </row>
    <row r="87" spans="1:20" x14ac:dyDescent="0.3">
      <c r="A87" s="22" t="s">
        <v>243</v>
      </c>
      <c r="B87" s="22">
        <v>40</v>
      </c>
      <c r="F87" t="s">
        <v>244</v>
      </c>
      <c r="G87">
        <v>10</v>
      </c>
      <c r="J87" t="s">
        <v>242</v>
      </c>
      <c r="K87" s="20">
        <v>266667</v>
      </c>
      <c r="M87" t="s">
        <v>242</v>
      </c>
      <c r="N87">
        <v>60</v>
      </c>
      <c r="P87" t="s">
        <v>242</v>
      </c>
      <c r="Q87">
        <v>50</v>
      </c>
      <c r="S87" t="s">
        <v>242</v>
      </c>
      <c r="T87" s="20">
        <v>566667</v>
      </c>
    </row>
    <row r="88" spans="1:20" x14ac:dyDescent="0.3">
      <c r="A88" s="22" t="s">
        <v>244</v>
      </c>
      <c r="B88" s="22">
        <v>30</v>
      </c>
      <c r="F88" t="s">
        <v>245</v>
      </c>
      <c r="G88" s="20">
        <v>266667</v>
      </c>
      <c r="J88" t="s">
        <v>243</v>
      </c>
      <c r="K88" s="20">
        <v>233333</v>
      </c>
      <c r="M88" t="s">
        <v>243</v>
      </c>
      <c r="N88" s="20">
        <v>766667</v>
      </c>
      <c r="P88" t="s">
        <v>243</v>
      </c>
      <c r="Q88" s="20">
        <v>233333</v>
      </c>
      <c r="S88" t="s">
        <v>243</v>
      </c>
      <c r="T88">
        <v>40</v>
      </c>
    </row>
    <row r="89" spans="1:20" x14ac:dyDescent="0.3">
      <c r="A89" s="22" t="s">
        <v>245</v>
      </c>
      <c r="B89" s="28">
        <v>266667</v>
      </c>
      <c r="F89" t="s">
        <v>246</v>
      </c>
      <c r="G89" s="20">
        <v>666667</v>
      </c>
      <c r="J89" t="s">
        <v>244</v>
      </c>
      <c r="K89" s="20">
        <v>233333</v>
      </c>
      <c r="M89" t="s">
        <v>244</v>
      </c>
      <c r="N89">
        <v>50</v>
      </c>
      <c r="P89" t="s">
        <v>244</v>
      </c>
      <c r="Q89">
        <v>30</v>
      </c>
      <c r="S89" t="s">
        <v>244</v>
      </c>
      <c r="T89" s="20">
        <v>533333</v>
      </c>
    </row>
    <row r="90" spans="1:20" x14ac:dyDescent="0.3">
      <c r="A90" s="22" t="s">
        <v>246</v>
      </c>
      <c r="B90" s="28">
        <v>366667</v>
      </c>
      <c r="F90" t="s">
        <v>247</v>
      </c>
      <c r="G90">
        <v>20</v>
      </c>
      <c r="J90" t="s">
        <v>245</v>
      </c>
      <c r="K90" s="20">
        <v>233333</v>
      </c>
      <c r="M90" t="s">
        <v>245</v>
      </c>
      <c r="N90" s="20">
        <v>333333</v>
      </c>
      <c r="P90" t="s">
        <v>245</v>
      </c>
      <c r="Q90">
        <v>30</v>
      </c>
      <c r="S90" t="s">
        <v>245</v>
      </c>
      <c r="T90">
        <v>40</v>
      </c>
    </row>
    <row r="91" spans="1:20" x14ac:dyDescent="0.3">
      <c r="A91" s="22" t="s">
        <v>247</v>
      </c>
      <c r="B91" s="22">
        <v>50</v>
      </c>
      <c r="F91" t="s">
        <v>248</v>
      </c>
      <c r="G91" s="20">
        <v>166667</v>
      </c>
      <c r="J91" t="s">
        <v>246</v>
      </c>
      <c r="K91" s="20">
        <v>133333</v>
      </c>
      <c r="M91" t="s">
        <v>246</v>
      </c>
      <c r="N91" s="20">
        <v>366667</v>
      </c>
      <c r="P91" t="s">
        <v>246</v>
      </c>
      <c r="Q91" s="20">
        <v>366667</v>
      </c>
      <c r="S91" t="s">
        <v>246</v>
      </c>
      <c r="T91">
        <v>50</v>
      </c>
    </row>
    <row r="92" spans="1:20" x14ac:dyDescent="0.3">
      <c r="A92" s="22" t="s">
        <v>248</v>
      </c>
      <c r="B92" s="22">
        <v>20</v>
      </c>
      <c r="F92" t="s">
        <v>249</v>
      </c>
      <c r="G92" s="20">
        <v>266667</v>
      </c>
      <c r="J92" t="s">
        <v>247</v>
      </c>
      <c r="K92" s="20">
        <v>233333</v>
      </c>
      <c r="M92" t="s">
        <v>247</v>
      </c>
      <c r="N92">
        <v>60</v>
      </c>
      <c r="P92" t="s">
        <v>247</v>
      </c>
      <c r="Q92">
        <v>40</v>
      </c>
      <c r="S92" t="s">
        <v>247</v>
      </c>
      <c r="T92" s="20">
        <v>466667</v>
      </c>
    </row>
    <row r="93" spans="1:20" x14ac:dyDescent="0.3">
      <c r="A93" s="22" t="s">
        <v>249</v>
      </c>
      <c r="B93" s="28">
        <v>133333</v>
      </c>
      <c r="F93" t="s">
        <v>250</v>
      </c>
      <c r="G93" s="20">
        <v>666667</v>
      </c>
      <c r="J93" t="s">
        <v>248</v>
      </c>
      <c r="K93">
        <v>20</v>
      </c>
      <c r="M93" t="s">
        <v>248</v>
      </c>
      <c r="N93" s="20">
        <v>566667</v>
      </c>
      <c r="P93" t="s">
        <v>248</v>
      </c>
      <c r="Q93" s="20">
        <v>233333</v>
      </c>
      <c r="S93" t="s">
        <v>248</v>
      </c>
      <c r="T93" s="20">
        <v>266667</v>
      </c>
    </row>
    <row r="94" spans="1:20" x14ac:dyDescent="0.3">
      <c r="A94" s="22" t="s">
        <v>250</v>
      </c>
      <c r="B94" s="22">
        <v>30</v>
      </c>
      <c r="F94" t="s">
        <v>251</v>
      </c>
      <c r="G94" s="20">
        <v>666667</v>
      </c>
      <c r="J94" t="s">
        <v>249</v>
      </c>
      <c r="K94" s="20">
        <v>333333</v>
      </c>
      <c r="M94" t="s">
        <v>249</v>
      </c>
      <c r="N94">
        <v>60</v>
      </c>
      <c r="P94" t="s">
        <v>249</v>
      </c>
      <c r="Q94" s="20">
        <v>333333</v>
      </c>
      <c r="S94" t="s">
        <v>249</v>
      </c>
      <c r="T94">
        <v>60</v>
      </c>
    </row>
    <row r="95" spans="1:20" x14ac:dyDescent="0.3">
      <c r="A95" s="22" t="s">
        <v>251</v>
      </c>
      <c r="B95" s="22">
        <v>30</v>
      </c>
      <c r="F95" t="s">
        <v>252</v>
      </c>
      <c r="G95" s="20">
        <v>666667</v>
      </c>
      <c r="J95" t="s">
        <v>250</v>
      </c>
      <c r="K95">
        <v>20</v>
      </c>
      <c r="M95" t="s">
        <v>250</v>
      </c>
      <c r="N95">
        <v>50</v>
      </c>
      <c r="P95" t="s">
        <v>250</v>
      </c>
      <c r="Q95">
        <v>30</v>
      </c>
      <c r="S95" t="s">
        <v>250</v>
      </c>
      <c r="T95" s="20">
        <v>566667</v>
      </c>
    </row>
    <row r="96" spans="1:20" x14ac:dyDescent="0.3">
      <c r="A96" s="22" t="s">
        <v>252</v>
      </c>
      <c r="B96" s="28">
        <v>433333</v>
      </c>
      <c r="F96" t="s">
        <v>253</v>
      </c>
      <c r="G96" s="20">
        <v>133333</v>
      </c>
      <c r="J96" t="s">
        <v>251</v>
      </c>
      <c r="K96" s="20">
        <v>133333</v>
      </c>
      <c r="M96" t="s">
        <v>251</v>
      </c>
      <c r="N96" s="20">
        <v>566667</v>
      </c>
      <c r="P96" t="s">
        <v>251</v>
      </c>
      <c r="Q96" s="20">
        <v>433333</v>
      </c>
      <c r="S96" t="s">
        <v>251</v>
      </c>
      <c r="T96" s="20">
        <v>433333</v>
      </c>
    </row>
    <row r="97" spans="1:20" x14ac:dyDescent="0.3">
      <c r="A97" s="22" t="s">
        <v>253</v>
      </c>
      <c r="B97" s="28">
        <v>333333</v>
      </c>
      <c r="F97" t="s">
        <v>90</v>
      </c>
      <c r="G97">
        <v>10</v>
      </c>
      <c r="J97" t="s">
        <v>252</v>
      </c>
      <c r="K97" s="20">
        <v>166667</v>
      </c>
      <c r="M97" t="s">
        <v>252</v>
      </c>
      <c r="N97" s="20">
        <v>266667</v>
      </c>
      <c r="P97" t="s">
        <v>252</v>
      </c>
      <c r="Q97" s="20">
        <v>466667</v>
      </c>
      <c r="S97" t="s">
        <v>252</v>
      </c>
      <c r="T97" s="20">
        <v>566667</v>
      </c>
    </row>
    <row r="98" spans="1:20" x14ac:dyDescent="0.3">
      <c r="A98" s="22" t="s">
        <v>90</v>
      </c>
      <c r="B98" s="28">
        <v>266667</v>
      </c>
      <c r="F98" t="s">
        <v>254</v>
      </c>
      <c r="G98" s="20">
        <v>166667</v>
      </c>
      <c r="J98" t="s">
        <v>253</v>
      </c>
      <c r="K98" s="20">
        <v>166667</v>
      </c>
      <c r="M98" t="s">
        <v>253</v>
      </c>
      <c r="N98" s="20">
        <v>433333</v>
      </c>
      <c r="P98" t="s">
        <v>253</v>
      </c>
      <c r="Q98" s="20">
        <v>233333</v>
      </c>
      <c r="S98" t="s">
        <v>253</v>
      </c>
      <c r="T98" s="20">
        <v>533333</v>
      </c>
    </row>
    <row r="99" spans="1:20" x14ac:dyDescent="0.3">
      <c r="A99" s="22" t="s">
        <v>254</v>
      </c>
      <c r="B99" s="28">
        <v>333333</v>
      </c>
      <c r="F99" t="s">
        <v>97</v>
      </c>
      <c r="G99" s="20">
        <v>133333</v>
      </c>
      <c r="J99" t="s">
        <v>90</v>
      </c>
      <c r="K99" s="20">
        <v>266667</v>
      </c>
      <c r="M99" t="s">
        <v>90</v>
      </c>
      <c r="N99">
        <v>40</v>
      </c>
      <c r="P99" t="s">
        <v>90</v>
      </c>
      <c r="Q99" s="20">
        <v>533333</v>
      </c>
      <c r="S99" t="s">
        <v>90</v>
      </c>
      <c r="T99" s="20">
        <v>433333</v>
      </c>
    </row>
    <row r="100" spans="1:20" x14ac:dyDescent="0.3">
      <c r="A100" s="22" t="s">
        <v>97</v>
      </c>
      <c r="B100" s="22">
        <v>50</v>
      </c>
      <c r="F100" t="s">
        <v>255</v>
      </c>
      <c r="G100">
        <v>10</v>
      </c>
      <c r="J100" t="s">
        <v>254</v>
      </c>
      <c r="K100" s="20">
        <v>333333</v>
      </c>
      <c r="M100" t="s">
        <v>254</v>
      </c>
      <c r="N100" s="20">
        <v>166667</v>
      </c>
      <c r="P100" t="s">
        <v>254</v>
      </c>
      <c r="Q100" s="20">
        <v>666667</v>
      </c>
      <c r="S100" t="s">
        <v>254</v>
      </c>
      <c r="T100">
        <v>40</v>
      </c>
    </row>
    <row r="101" spans="1:20" x14ac:dyDescent="0.3">
      <c r="A101" s="22" t="s">
        <v>255</v>
      </c>
      <c r="B101" s="28">
        <v>266667</v>
      </c>
      <c r="F101">
        <v>10</v>
      </c>
      <c r="G101" s="20">
        <v>333333</v>
      </c>
      <c r="J101" t="s">
        <v>97</v>
      </c>
      <c r="K101" s="20">
        <v>333333</v>
      </c>
      <c r="M101" t="s">
        <v>97</v>
      </c>
      <c r="N101">
        <v>40</v>
      </c>
      <c r="P101" t="s">
        <v>97</v>
      </c>
      <c r="Q101">
        <v>50</v>
      </c>
      <c r="S101" t="s">
        <v>97</v>
      </c>
      <c r="T101" s="20">
        <v>266667</v>
      </c>
    </row>
    <row r="102" spans="1:20" x14ac:dyDescent="0.3">
      <c r="A102" s="22">
        <v>10</v>
      </c>
      <c r="B102" s="28">
        <v>233333</v>
      </c>
      <c r="F102" t="s">
        <v>256</v>
      </c>
      <c r="G102" s="20">
        <v>333333</v>
      </c>
      <c r="J102" t="s">
        <v>255</v>
      </c>
      <c r="K102" s="20">
        <v>666667</v>
      </c>
      <c r="M102" t="s">
        <v>255</v>
      </c>
      <c r="N102" s="20">
        <v>433333</v>
      </c>
      <c r="P102" t="s">
        <v>255</v>
      </c>
      <c r="Q102" s="20">
        <v>566667</v>
      </c>
      <c r="S102" t="s">
        <v>255</v>
      </c>
      <c r="T102" s="20">
        <v>566667</v>
      </c>
    </row>
    <row r="103" spans="1:20" x14ac:dyDescent="0.3">
      <c r="A103" s="22" t="s">
        <v>256</v>
      </c>
      <c r="B103" s="22">
        <v>20</v>
      </c>
      <c r="F103" t="s">
        <v>257</v>
      </c>
      <c r="G103">
        <v>10</v>
      </c>
      <c r="J103">
        <v>10</v>
      </c>
      <c r="K103">
        <v>1</v>
      </c>
      <c r="M103">
        <v>10</v>
      </c>
      <c r="N103" s="20">
        <v>466667</v>
      </c>
      <c r="P103">
        <v>10</v>
      </c>
      <c r="Q103">
        <v>40</v>
      </c>
      <c r="S103">
        <v>10</v>
      </c>
      <c r="T103" s="20">
        <v>333333</v>
      </c>
    </row>
    <row r="104" spans="1:20" x14ac:dyDescent="0.3">
      <c r="A104" s="22" t="s">
        <v>257</v>
      </c>
      <c r="B104" s="28">
        <v>533333</v>
      </c>
      <c r="F104" t="s">
        <v>258</v>
      </c>
      <c r="G104" s="20">
        <v>266667</v>
      </c>
      <c r="J104" t="s">
        <v>256</v>
      </c>
      <c r="K104">
        <v>10</v>
      </c>
      <c r="M104" t="s">
        <v>256</v>
      </c>
      <c r="N104" s="20">
        <v>433333</v>
      </c>
      <c r="P104" t="s">
        <v>256</v>
      </c>
      <c r="Q104" s="20">
        <v>433333</v>
      </c>
      <c r="S104" t="s">
        <v>256</v>
      </c>
      <c r="T104" s="20">
        <v>566667</v>
      </c>
    </row>
    <row r="105" spans="1:20" x14ac:dyDescent="0.3">
      <c r="A105" s="22" t="s">
        <v>258</v>
      </c>
      <c r="B105" s="28">
        <v>433333</v>
      </c>
      <c r="F105" t="s">
        <v>259</v>
      </c>
      <c r="G105" s="20">
        <v>666667</v>
      </c>
      <c r="J105" t="s">
        <v>257</v>
      </c>
      <c r="K105" s="20">
        <v>166667</v>
      </c>
      <c r="M105" t="s">
        <v>257</v>
      </c>
      <c r="N105" s="20">
        <v>533333</v>
      </c>
      <c r="P105" t="s">
        <v>257</v>
      </c>
      <c r="Q105" s="20">
        <v>533333</v>
      </c>
      <c r="S105" t="s">
        <v>257</v>
      </c>
      <c r="T105" s="20">
        <v>633333</v>
      </c>
    </row>
    <row r="106" spans="1:20" x14ac:dyDescent="0.3">
      <c r="A106" s="22" t="s">
        <v>259</v>
      </c>
      <c r="B106" s="28">
        <v>433333</v>
      </c>
      <c r="F106" t="s">
        <v>260</v>
      </c>
      <c r="G106">
        <v>10</v>
      </c>
      <c r="J106" t="s">
        <v>258</v>
      </c>
      <c r="K106" s="20">
        <v>366667</v>
      </c>
      <c r="M106" t="s">
        <v>258</v>
      </c>
      <c r="N106" s="20">
        <v>333333</v>
      </c>
      <c r="P106" t="s">
        <v>258</v>
      </c>
      <c r="Q106" s="20">
        <v>366667</v>
      </c>
      <c r="S106" t="s">
        <v>258</v>
      </c>
      <c r="T106" s="20">
        <v>566667</v>
      </c>
    </row>
    <row r="107" spans="1:20" x14ac:dyDescent="0.3">
      <c r="A107" s="22" t="s">
        <v>260</v>
      </c>
      <c r="B107" s="22">
        <v>30</v>
      </c>
      <c r="F107" t="s">
        <v>261</v>
      </c>
      <c r="G107" s="20">
        <v>333333</v>
      </c>
      <c r="J107" t="s">
        <v>259</v>
      </c>
      <c r="K107">
        <v>30</v>
      </c>
      <c r="M107" t="s">
        <v>259</v>
      </c>
      <c r="N107" s="20">
        <v>533333</v>
      </c>
      <c r="P107" t="s">
        <v>259</v>
      </c>
      <c r="Q107" s="20">
        <v>566667</v>
      </c>
      <c r="S107" t="s">
        <v>259</v>
      </c>
      <c r="T107">
        <v>40</v>
      </c>
    </row>
    <row r="108" spans="1:20" x14ac:dyDescent="0.3">
      <c r="A108" s="22" t="s">
        <v>261</v>
      </c>
      <c r="B108" s="28">
        <v>433333</v>
      </c>
      <c r="F108" t="s">
        <v>262</v>
      </c>
      <c r="G108" s="20">
        <v>666667</v>
      </c>
      <c r="J108" t="s">
        <v>260</v>
      </c>
      <c r="K108" s="20">
        <v>233333</v>
      </c>
      <c r="M108" t="s">
        <v>260</v>
      </c>
      <c r="N108" s="20">
        <v>166667</v>
      </c>
      <c r="P108" t="s">
        <v>260</v>
      </c>
      <c r="Q108" s="20">
        <v>333333</v>
      </c>
      <c r="S108" t="s">
        <v>260</v>
      </c>
      <c r="T108" s="20">
        <v>266667</v>
      </c>
    </row>
    <row r="109" spans="1:20" x14ac:dyDescent="0.3">
      <c r="A109" s="22" t="s">
        <v>262</v>
      </c>
      <c r="B109" s="28">
        <v>266667</v>
      </c>
      <c r="F109" t="s">
        <v>263</v>
      </c>
      <c r="G109" s="20">
        <v>666667</v>
      </c>
      <c r="J109" t="s">
        <v>261</v>
      </c>
      <c r="K109" s="20">
        <v>166667</v>
      </c>
      <c r="M109" t="s">
        <v>261</v>
      </c>
      <c r="N109">
        <v>60</v>
      </c>
      <c r="P109" t="s">
        <v>261</v>
      </c>
      <c r="Q109" s="20">
        <v>433333</v>
      </c>
      <c r="S109" t="s">
        <v>261</v>
      </c>
      <c r="T109" s="20">
        <v>433333</v>
      </c>
    </row>
    <row r="110" spans="1:20" x14ac:dyDescent="0.3">
      <c r="A110" s="22" t="s">
        <v>263</v>
      </c>
      <c r="B110" s="22">
        <v>40</v>
      </c>
      <c r="F110" t="s">
        <v>264</v>
      </c>
      <c r="G110">
        <v>20</v>
      </c>
      <c r="J110" t="s">
        <v>262</v>
      </c>
      <c r="K110" s="20">
        <v>266667</v>
      </c>
      <c r="M110" t="s">
        <v>262</v>
      </c>
      <c r="N110" s="20">
        <v>433333</v>
      </c>
      <c r="P110" t="s">
        <v>262</v>
      </c>
      <c r="Q110" s="20">
        <v>466667</v>
      </c>
      <c r="S110" t="s">
        <v>262</v>
      </c>
      <c r="T110" s="20">
        <v>266667</v>
      </c>
    </row>
    <row r="111" spans="1:20" x14ac:dyDescent="0.3">
      <c r="A111" s="22" t="s">
        <v>264</v>
      </c>
      <c r="B111" s="28">
        <v>266667</v>
      </c>
      <c r="F111" t="s">
        <v>265</v>
      </c>
      <c r="G111" s="20">
        <v>666667</v>
      </c>
      <c r="J111" t="s">
        <v>263</v>
      </c>
      <c r="K111" s="20">
        <v>666667</v>
      </c>
      <c r="M111" t="s">
        <v>263</v>
      </c>
      <c r="N111" s="20">
        <v>333333</v>
      </c>
      <c r="P111" t="s">
        <v>263</v>
      </c>
      <c r="Q111">
        <v>60</v>
      </c>
      <c r="S111" t="s">
        <v>263</v>
      </c>
      <c r="T111">
        <v>60</v>
      </c>
    </row>
    <row r="112" spans="1:20" x14ac:dyDescent="0.3">
      <c r="A112" s="22" t="s">
        <v>265</v>
      </c>
      <c r="B112" s="28">
        <v>366667</v>
      </c>
      <c r="F112" t="s">
        <v>266</v>
      </c>
      <c r="G112">
        <v>10</v>
      </c>
      <c r="J112" t="s">
        <v>264</v>
      </c>
      <c r="K112">
        <v>20</v>
      </c>
      <c r="M112" t="s">
        <v>264</v>
      </c>
      <c r="N112">
        <v>40</v>
      </c>
      <c r="P112" t="s">
        <v>264</v>
      </c>
      <c r="Q112">
        <v>50</v>
      </c>
      <c r="S112" t="s">
        <v>264</v>
      </c>
      <c r="T112" s="20">
        <v>333333</v>
      </c>
    </row>
    <row r="113" spans="1:20" x14ac:dyDescent="0.3">
      <c r="A113" s="22" t="s">
        <v>266</v>
      </c>
      <c r="B113" s="28">
        <v>366667</v>
      </c>
      <c r="F113" t="s">
        <v>267</v>
      </c>
      <c r="G113">
        <v>0</v>
      </c>
      <c r="J113" t="s">
        <v>265</v>
      </c>
      <c r="K113" s="20">
        <v>133333</v>
      </c>
      <c r="M113" t="s">
        <v>265</v>
      </c>
      <c r="N113">
        <v>40</v>
      </c>
      <c r="P113" t="s">
        <v>265</v>
      </c>
      <c r="Q113" s="20">
        <v>266667</v>
      </c>
      <c r="S113" t="s">
        <v>265</v>
      </c>
      <c r="T113">
        <v>30</v>
      </c>
    </row>
    <row r="114" spans="1:20" x14ac:dyDescent="0.3">
      <c r="A114" s="22" t="s">
        <v>267</v>
      </c>
      <c r="B114" s="22">
        <v>60</v>
      </c>
      <c r="F114" t="s">
        <v>268</v>
      </c>
      <c r="G114" s="20">
        <v>133333</v>
      </c>
      <c r="J114" t="s">
        <v>266</v>
      </c>
      <c r="K114">
        <v>20</v>
      </c>
      <c r="M114" t="s">
        <v>266</v>
      </c>
      <c r="N114" s="20">
        <v>566667</v>
      </c>
      <c r="P114" t="s">
        <v>266</v>
      </c>
      <c r="Q114" s="20">
        <v>533333</v>
      </c>
      <c r="S114" t="s">
        <v>266</v>
      </c>
      <c r="T114">
        <v>50</v>
      </c>
    </row>
    <row r="115" spans="1:20" x14ac:dyDescent="0.3">
      <c r="A115" s="22" t="s">
        <v>268</v>
      </c>
      <c r="B115" s="28">
        <v>233333</v>
      </c>
      <c r="F115" t="s">
        <v>269</v>
      </c>
      <c r="G115" s="20">
        <v>166667</v>
      </c>
      <c r="J115" t="s">
        <v>267</v>
      </c>
      <c r="K115" s="20">
        <v>233333</v>
      </c>
      <c r="M115" t="s">
        <v>267</v>
      </c>
      <c r="N115">
        <v>50</v>
      </c>
      <c r="P115" t="s">
        <v>267</v>
      </c>
      <c r="Q115" s="20">
        <v>433333</v>
      </c>
      <c r="S115" t="s">
        <v>267</v>
      </c>
      <c r="T115">
        <v>60</v>
      </c>
    </row>
    <row r="116" spans="1:20" x14ac:dyDescent="0.3">
      <c r="A116" s="22" t="s">
        <v>269</v>
      </c>
      <c r="B116" s="22">
        <v>30</v>
      </c>
      <c r="F116" t="s">
        <v>270</v>
      </c>
      <c r="G116" s="20">
        <v>133333</v>
      </c>
      <c r="J116" t="s">
        <v>268</v>
      </c>
      <c r="K116" s="20">
        <v>166667</v>
      </c>
      <c r="M116" t="s">
        <v>268</v>
      </c>
      <c r="N116" s="20">
        <v>333333</v>
      </c>
      <c r="P116" t="s">
        <v>268</v>
      </c>
      <c r="Q116" s="20">
        <v>333333</v>
      </c>
      <c r="S116" t="s">
        <v>268</v>
      </c>
      <c r="T116" s="20">
        <v>633333</v>
      </c>
    </row>
    <row r="117" spans="1:20" x14ac:dyDescent="0.3">
      <c r="A117" s="22" t="s">
        <v>270</v>
      </c>
      <c r="B117" s="28">
        <v>366667</v>
      </c>
      <c r="F117" t="s">
        <v>271</v>
      </c>
      <c r="G117">
        <v>10</v>
      </c>
      <c r="J117" t="s">
        <v>269</v>
      </c>
      <c r="K117">
        <v>20</v>
      </c>
      <c r="M117" t="s">
        <v>269</v>
      </c>
      <c r="N117" s="20">
        <v>533333</v>
      </c>
      <c r="P117" t="s">
        <v>269</v>
      </c>
      <c r="Q117" s="20">
        <v>433333</v>
      </c>
      <c r="S117" t="s">
        <v>269</v>
      </c>
      <c r="T117">
        <v>50</v>
      </c>
    </row>
    <row r="118" spans="1:20" x14ac:dyDescent="0.3">
      <c r="A118" s="22" t="s">
        <v>271</v>
      </c>
      <c r="B118" s="28">
        <v>466667</v>
      </c>
      <c r="F118" t="s">
        <v>272</v>
      </c>
      <c r="G118" s="20">
        <v>166667</v>
      </c>
      <c r="J118" t="s">
        <v>270</v>
      </c>
      <c r="K118" s="20">
        <v>166667</v>
      </c>
      <c r="M118" t="s">
        <v>270</v>
      </c>
      <c r="N118" s="20">
        <v>533333</v>
      </c>
      <c r="P118" t="s">
        <v>270</v>
      </c>
      <c r="Q118" s="20">
        <v>466667</v>
      </c>
      <c r="S118" t="s">
        <v>270</v>
      </c>
      <c r="T118" s="20">
        <v>533333</v>
      </c>
    </row>
    <row r="119" spans="1:20" x14ac:dyDescent="0.3">
      <c r="A119" s="22" t="s">
        <v>272</v>
      </c>
      <c r="B119" s="28">
        <v>266667</v>
      </c>
      <c r="F119" t="s">
        <v>273</v>
      </c>
      <c r="G119" s="20">
        <v>666667</v>
      </c>
      <c r="J119" t="s">
        <v>271</v>
      </c>
      <c r="K119">
        <v>40</v>
      </c>
      <c r="M119" t="s">
        <v>271</v>
      </c>
      <c r="N119">
        <v>40</v>
      </c>
      <c r="P119" t="s">
        <v>271</v>
      </c>
      <c r="Q119" s="20">
        <v>466667</v>
      </c>
      <c r="S119" t="s">
        <v>271</v>
      </c>
      <c r="T119">
        <v>50</v>
      </c>
    </row>
    <row r="120" spans="1:20" x14ac:dyDescent="0.3">
      <c r="A120" s="22" t="s">
        <v>273</v>
      </c>
      <c r="B120" s="28">
        <v>633333</v>
      </c>
      <c r="F120" t="s">
        <v>274</v>
      </c>
      <c r="G120">
        <v>20</v>
      </c>
      <c r="J120" t="s">
        <v>272</v>
      </c>
      <c r="K120">
        <v>30</v>
      </c>
      <c r="M120" t="s">
        <v>272</v>
      </c>
      <c r="N120" s="20">
        <v>533333</v>
      </c>
      <c r="P120" t="s">
        <v>272</v>
      </c>
      <c r="Q120" s="20">
        <v>566667</v>
      </c>
      <c r="S120" t="s">
        <v>272</v>
      </c>
      <c r="T120" s="20">
        <v>366667</v>
      </c>
    </row>
    <row r="121" spans="1:20" x14ac:dyDescent="0.3">
      <c r="A121" s="22" t="s">
        <v>274</v>
      </c>
      <c r="B121" s="28">
        <v>366667</v>
      </c>
      <c r="F121">
        <v>11</v>
      </c>
      <c r="G121">
        <v>10</v>
      </c>
      <c r="J121" t="s">
        <v>273</v>
      </c>
      <c r="K121" s="20">
        <v>166667</v>
      </c>
      <c r="M121" t="s">
        <v>273</v>
      </c>
      <c r="N121" s="20">
        <v>533333</v>
      </c>
      <c r="P121" t="s">
        <v>273</v>
      </c>
      <c r="Q121" s="20">
        <v>333333</v>
      </c>
      <c r="S121" t="s">
        <v>273</v>
      </c>
      <c r="T121" s="20">
        <v>333333</v>
      </c>
    </row>
    <row r="122" spans="1:20" x14ac:dyDescent="0.3">
      <c r="A122" s="22">
        <v>11</v>
      </c>
      <c r="B122" s="28">
        <v>333333</v>
      </c>
      <c r="F122" t="s">
        <v>275</v>
      </c>
      <c r="G122">
        <v>10</v>
      </c>
      <c r="J122" t="s">
        <v>274</v>
      </c>
      <c r="K122">
        <v>30</v>
      </c>
      <c r="M122" t="s">
        <v>274</v>
      </c>
      <c r="N122" s="20">
        <v>166667</v>
      </c>
      <c r="P122" t="s">
        <v>274</v>
      </c>
      <c r="Q122" s="20">
        <v>666667</v>
      </c>
      <c r="S122" t="s">
        <v>274</v>
      </c>
      <c r="T122">
        <v>40</v>
      </c>
    </row>
    <row r="123" spans="1:20" x14ac:dyDescent="0.3">
      <c r="A123" s="22" t="s">
        <v>275</v>
      </c>
      <c r="B123" s="28">
        <v>366667</v>
      </c>
      <c r="F123" t="s">
        <v>276</v>
      </c>
      <c r="G123" s="20">
        <v>166667</v>
      </c>
      <c r="J123">
        <v>11</v>
      </c>
      <c r="K123">
        <v>3</v>
      </c>
      <c r="M123">
        <v>11</v>
      </c>
      <c r="N123" s="20">
        <v>233333</v>
      </c>
      <c r="P123">
        <v>11</v>
      </c>
      <c r="Q123" s="20">
        <v>433333</v>
      </c>
      <c r="S123">
        <v>11</v>
      </c>
      <c r="T123" s="20">
        <v>566667</v>
      </c>
    </row>
    <row r="124" spans="1:20" x14ac:dyDescent="0.3">
      <c r="A124" s="22" t="s">
        <v>276</v>
      </c>
      <c r="B124" s="22">
        <v>20</v>
      </c>
      <c r="F124" t="s">
        <v>277</v>
      </c>
      <c r="G124">
        <v>10</v>
      </c>
      <c r="J124" t="s">
        <v>275</v>
      </c>
      <c r="K124" s="20">
        <v>266667</v>
      </c>
      <c r="M124" t="s">
        <v>275</v>
      </c>
      <c r="N124">
        <v>50</v>
      </c>
      <c r="P124" t="s">
        <v>275</v>
      </c>
      <c r="Q124">
        <v>20</v>
      </c>
      <c r="S124" t="s">
        <v>275</v>
      </c>
      <c r="T124" s="20">
        <v>633333</v>
      </c>
    </row>
    <row r="125" spans="1:20" x14ac:dyDescent="0.3">
      <c r="A125" s="22" t="s">
        <v>277</v>
      </c>
      <c r="B125" s="28">
        <v>266667</v>
      </c>
      <c r="F125" t="s">
        <v>105</v>
      </c>
      <c r="G125">
        <v>20</v>
      </c>
      <c r="J125" t="s">
        <v>276</v>
      </c>
      <c r="K125" s="20">
        <v>233333</v>
      </c>
      <c r="M125" t="s">
        <v>276</v>
      </c>
      <c r="N125" s="20">
        <v>466667</v>
      </c>
      <c r="P125" t="s">
        <v>276</v>
      </c>
      <c r="Q125" s="20">
        <v>366667</v>
      </c>
      <c r="S125" t="s">
        <v>276</v>
      </c>
      <c r="T125" s="20">
        <v>533333</v>
      </c>
    </row>
    <row r="126" spans="1:20" x14ac:dyDescent="0.3">
      <c r="A126" s="22" t="s">
        <v>105</v>
      </c>
      <c r="B126" s="28">
        <v>333333</v>
      </c>
      <c r="F126" t="s">
        <v>278</v>
      </c>
      <c r="G126" s="20">
        <v>666667</v>
      </c>
      <c r="J126" t="s">
        <v>277</v>
      </c>
      <c r="K126" s="20">
        <v>333333</v>
      </c>
      <c r="M126" t="s">
        <v>277</v>
      </c>
      <c r="N126" s="20">
        <v>566667</v>
      </c>
      <c r="P126" t="s">
        <v>277</v>
      </c>
      <c r="Q126">
        <v>30</v>
      </c>
      <c r="S126" t="s">
        <v>277</v>
      </c>
      <c r="T126" s="20">
        <v>433333</v>
      </c>
    </row>
    <row r="127" spans="1:20" x14ac:dyDescent="0.3">
      <c r="A127" s="22" t="s">
        <v>278</v>
      </c>
      <c r="B127" s="22">
        <v>30</v>
      </c>
      <c r="F127" t="s">
        <v>279</v>
      </c>
      <c r="G127" s="20">
        <v>166667</v>
      </c>
      <c r="J127" t="s">
        <v>105</v>
      </c>
      <c r="K127">
        <v>20</v>
      </c>
      <c r="M127" t="s">
        <v>105</v>
      </c>
      <c r="N127" s="20">
        <v>533333</v>
      </c>
      <c r="P127" t="s">
        <v>105</v>
      </c>
      <c r="Q127" s="20">
        <v>366667</v>
      </c>
      <c r="S127" t="s">
        <v>105</v>
      </c>
      <c r="T127">
        <v>60</v>
      </c>
    </row>
    <row r="128" spans="1:20" x14ac:dyDescent="0.3">
      <c r="A128" s="22" t="s">
        <v>279</v>
      </c>
      <c r="B128" s="28">
        <v>466667</v>
      </c>
      <c r="F128" t="s">
        <v>280</v>
      </c>
      <c r="G128" s="20">
        <v>166667</v>
      </c>
      <c r="J128" t="s">
        <v>278</v>
      </c>
      <c r="K128" s="20">
        <v>666667</v>
      </c>
      <c r="M128" t="s">
        <v>278</v>
      </c>
      <c r="N128" s="20">
        <v>766667</v>
      </c>
      <c r="P128" t="s">
        <v>278</v>
      </c>
      <c r="Q128" s="20">
        <v>366667</v>
      </c>
      <c r="S128" t="s">
        <v>278</v>
      </c>
      <c r="T128" s="20">
        <v>333333</v>
      </c>
    </row>
    <row r="129" spans="1:20" x14ac:dyDescent="0.3">
      <c r="A129" s="22" t="s">
        <v>280</v>
      </c>
      <c r="B129" s="28">
        <v>333333</v>
      </c>
      <c r="F129" t="s">
        <v>281</v>
      </c>
      <c r="G129">
        <v>20</v>
      </c>
      <c r="J129" t="s">
        <v>279</v>
      </c>
      <c r="K129" s="20">
        <v>166667</v>
      </c>
      <c r="M129" t="s">
        <v>279</v>
      </c>
      <c r="N129">
        <v>50</v>
      </c>
      <c r="P129" t="s">
        <v>279</v>
      </c>
      <c r="Q129">
        <v>30</v>
      </c>
      <c r="S129" t="s">
        <v>279</v>
      </c>
      <c r="T129" s="20">
        <v>533333</v>
      </c>
    </row>
    <row r="130" spans="1:20" x14ac:dyDescent="0.3">
      <c r="A130" s="22" t="s">
        <v>281</v>
      </c>
      <c r="B130" s="22">
        <v>60</v>
      </c>
      <c r="F130" t="s">
        <v>282</v>
      </c>
      <c r="G130" s="20">
        <v>333333</v>
      </c>
      <c r="J130" t="s">
        <v>280</v>
      </c>
      <c r="K130">
        <v>30</v>
      </c>
      <c r="M130" t="s">
        <v>280</v>
      </c>
      <c r="N130" s="20">
        <v>333333</v>
      </c>
      <c r="P130" t="s">
        <v>280</v>
      </c>
      <c r="Q130" s="20">
        <v>333333</v>
      </c>
      <c r="S130" t="s">
        <v>280</v>
      </c>
      <c r="T130" s="20">
        <v>633333</v>
      </c>
    </row>
    <row r="131" spans="1:20" x14ac:dyDescent="0.3">
      <c r="A131" s="22" t="s">
        <v>282</v>
      </c>
      <c r="B131" s="28">
        <v>166667</v>
      </c>
      <c r="F131" t="s">
        <v>77</v>
      </c>
      <c r="G131" s="20">
        <v>133333</v>
      </c>
      <c r="J131" t="s">
        <v>281</v>
      </c>
      <c r="K131">
        <v>20</v>
      </c>
      <c r="M131" t="s">
        <v>281</v>
      </c>
      <c r="N131" s="20">
        <v>466667</v>
      </c>
      <c r="P131" t="s">
        <v>281</v>
      </c>
      <c r="Q131">
        <v>30</v>
      </c>
      <c r="S131" t="s">
        <v>281</v>
      </c>
      <c r="T131" s="20">
        <v>733333</v>
      </c>
    </row>
    <row r="132" spans="1:20" x14ac:dyDescent="0.3">
      <c r="A132" s="22" t="s">
        <v>77</v>
      </c>
      <c r="B132" s="22">
        <v>30</v>
      </c>
      <c r="F132" t="s">
        <v>283</v>
      </c>
      <c r="G132" s="20">
        <v>233333</v>
      </c>
      <c r="J132" t="s">
        <v>282</v>
      </c>
      <c r="K132" s="20">
        <v>233333</v>
      </c>
      <c r="M132" t="s">
        <v>282</v>
      </c>
      <c r="N132">
        <v>60</v>
      </c>
      <c r="P132" t="s">
        <v>282</v>
      </c>
      <c r="Q132" s="20">
        <v>233333</v>
      </c>
      <c r="S132" t="s">
        <v>282</v>
      </c>
      <c r="T132" s="20">
        <v>333333</v>
      </c>
    </row>
    <row r="133" spans="1:20" x14ac:dyDescent="0.3">
      <c r="A133" s="22" t="s">
        <v>283</v>
      </c>
      <c r="B133" s="28">
        <v>133333</v>
      </c>
      <c r="F133" t="s">
        <v>284</v>
      </c>
      <c r="G133" s="20">
        <v>333333</v>
      </c>
      <c r="J133" t="s">
        <v>77</v>
      </c>
      <c r="K133" s="20">
        <v>133333</v>
      </c>
      <c r="M133" t="s">
        <v>77</v>
      </c>
      <c r="N133">
        <v>60</v>
      </c>
      <c r="P133" t="s">
        <v>77</v>
      </c>
      <c r="Q133">
        <v>50</v>
      </c>
      <c r="S133" t="s">
        <v>77</v>
      </c>
      <c r="T133" s="20">
        <v>433333</v>
      </c>
    </row>
    <row r="134" spans="1:20" x14ac:dyDescent="0.3">
      <c r="A134" s="22" t="s">
        <v>284</v>
      </c>
      <c r="B134" s="28">
        <v>333333</v>
      </c>
      <c r="F134" t="s">
        <v>285</v>
      </c>
      <c r="G134" s="20">
        <v>333333</v>
      </c>
      <c r="J134" t="s">
        <v>283</v>
      </c>
      <c r="K134" s="20">
        <v>366667</v>
      </c>
      <c r="M134" t="s">
        <v>283</v>
      </c>
      <c r="N134" s="20">
        <v>366667</v>
      </c>
      <c r="P134" t="s">
        <v>283</v>
      </c>
      <c r="Q134" s="20">
        <v>366667</v>
      </c>
      <c r="S134" t="s">
        <v>283</v>
      </c>
      <c r="T134" s="20">
        <v>533333</v>
      </c>
    </row>
    <row r="135" spans="1:20" x14ac:dyDescent="0.3">
      <c r="A135" s="22" t="s">
        <v>285</v>
      </c>
      <c r="B135" s="22">
        <v>60</v>
      </c>
      <c r="F135" t="s">
        <v>286</v>
      </c>
      <c r="G135" s="20">
        <v>333333</v>
      </c>
      <c r="J135" t="s">
        <v>284</v>
      </c>
      <c r="K135">
        <v>20</v>
      </c>
      <c r="M135" t="s">
        <v>284</v>
      </c>
      <c r="N135" s="20">
        <v>266667</v>
      </c>
      <c r="P135" t="s">
        <v>284</v>
      </c>
      <c r="Q135" s="20">
        <v>433333</v>
      </c>
      <c r="S135" t="s">
        <v>284</v>
      </c>
      <c r="T135" s="20">
        <v>533333</v>
      </c>
    </row>
    <row r="136" spans="1:20" x14ac:dyDescent="0.3">
      <c r="A136" s="22" t="s">
        <v>286</v>
      </c>
      <c r="B136" s="28">
        <v>266667</v>
      </c>
      <c r="F136" t="s">
        <v>287</v>
      </c>
      <c r="G136" s="20">
        <v>133333</v>
      </c>
      <c r="J136" t="s">
        <v>285</v>
      </c>
      <c r="K136">
        <v>30</v>
      </c>
      <c r="M136" t="s">
        <v>285</v>
      </c>
      <c r="N136">
        <v>50</v>
      </c>
      <c r="P136" t="s">
        <v>285</v>
      </c>
      <c r="Q136" s="20">
        <v>333333</v>
      </c>
      <c r="S136" t="s">
        <v>285</v>
      </c>
      <c r="T136" s="20">
        <v>433333</v>
      </c>
    </row>
    <row r="137" spans="1:20" x14ac:dyDescent="0.3">
      <c r="A137" s="22" t="s">
        <v>287</v>
      </c>
      <c r="B137" s="22">
        <v>30</v>
      </c>
      <c r="F137" t="s">
        <v>288</v>
      </c>
      <c r="G137" s="20">
        <v>666667</v>
      </c>
      <c r="J137" t="s">
        <v>286</v>
      </c>
      <c r="K137" s="20">
        <v>333333</v>
      </c>
      <c r="M137" t="s">
        <v>286</v>
      </c>
      <c r="N137">
        <v>50</v>
      </c>
      <c r="P137" t="s">
        <v>286</v>
      </c>
      <c r="Q137" s="20">
        <v>533333</v>
      </c>
      <c r="S137" t="s">
        <v>286</v>
      </c>
      <c r="T137">
        <v>30</v>
      </c>
    </row>
    <row r="138" spans="1:20" x14ac:dyDescent="0.3">
      <c r="A138" s="22" t="s">
        <v>288</v>
      </c>
      <c r="B138" s="22">
        <v>30</v>
      </c>
      <c r="F138" t="s">
        <v>289</v>
      </c>
      <c r="G138">
        <v>10</v>
      </c>
      <c r="J138" t="s">
        <v>287</v>
      </c>
      <c r="K138" s="20">
        <v>133333</v>
      </c>
      <c r="M138" t="s">
        <v>287</v>
      </c>
      <c r="N138">
        <v>40</v>
      </c>
      <c r="P138" t="s">
        <v>287</v>
      </c>
      <c r="Q138">
        <v>30</v>
      </c>
      <c r="S138" t="s">
        <v>287</v>
      </c>
      <c r="T138" s="20">
        <v>466667</v>
      </c>
    </row>
    <row r="139" spans="1:20" x14ac:dyDescent="0.3">
      <c r="A139" s="22" t="s">
        <v>289</v>
      </c>
      <c r="B139" s="22">
        <v>30</v>
      </c>
      <c r="F139" t="s">
        <v>290</v>
      </c>
      <c r="G139" s="20">
        <v>266667</v>
      </c>
      <c r="J139" t="s">
        <v>288</v>
      </c>
      <c r="K139" s="20">
        <v>333333</v>
      </c>
      <c r="M139" t="s">
        <v>288</v>
      </c>
      <c r="N139" s="20">
        <v>433333</v>
      </c>
      <c r="P139" t="s">
        <v>288</v>
      </c>
      <c r="Q139" s="20">
        <v>333333</v>
      </c>
      <c r="S139" t="s">
        <v>288</v>
      </c>
      <c r="T139" s="20">
        <v>233333</v>
      </c>
    </row>
    <row r="140" spans="1:20" x14ac:dyDescent="0.3">
      <c r="A140" s="22" t="s">
        <v>290</v>
      </c>
      <c r="B140" s="28">
        <v>333333</v>
      </c>
      <c r="F140" t="s">
        <v>291</v>
      </c>
      <c r="G140" s="20">
        <v>133333</v>
      </c>
      <c r="J140" t="s">
        <v>289</v>
      </c>
      <c r="K140">
        <v>30</v>
      </c>
      <c r="M140" t="s">
        <v>289</v>
      </c>
      <c r="N140">
        <v>50</v>
      </c>
      <c r="P140" t="s">
        <v>289</v>
      </c>
      <c r="Q140">
        <v>50</v>
      </c>
      <c r="S140" t="s">
        <v>289</v>
      </c>
      <c r="T140">
        <v>40</v>
      </c>
    </row>
    <row r="141" spans="1:20" x14ac:dyDescent="0.3">
      <c r="A141" s="22" t="s">
        <v>291</v>
      </c>
      <c r="B141" s="22">
        <v>40</v>
      </c>
      <c r="F141">
        <v>12</v>
      </c>
      <c r="G141" s="20">
        <v>166667</v>
      </c>
      <c r="J141" t="s">
        <v>290</v>
      </c>
      <c r="K141" s="20">
        <v>333333</v>
      </c>
      <c r="M141" t="s">
        <v>290</v>
      </c>
      <c r="N141" s="20">
        <v>533333</v>
      </c>
      <c r="P141" t="s">
        <v>290</v>
      </c>
      <c r="Q141">
        <v>30</v>
      </c>
      <c r="S141" t="s">
        <v>290</v>
      </c>
      <c r="T141">
        <v>50</v>
      </c>
    </row>
    <row r="142" spans="1:20" x14ac:dyDescent="0.3">
      <c r="A142" s="22">
        <v>12</v>
      </c>
      <c r="B142" s="28">
        <v>333333</v>
      </c>
      <c r="F142" t="s">
        <v>292</v>
      </c>
      <c r="G142" s="20">
        <v>133333</v>
      </c>
      <c r="J142" t="s">
        <v>291</v>
      </c>
      <c r="K142">
        <v>30</v>
      </c>
      <c r="M142" t="s">
        <v>291</v>
      </c>
      <c r="N142" s="20">
        <v>633333</v>
      </c>
      <c r="P142" t="s">
        <v>291</v>
      </c>
      <c r="Q142" s="20">
        <v>333333</v>
      </c>
      <c r="S142" t="s">
        <v>291</v>
      </c>
      <c r="T142" s="20">
        <v>333333</v>
      </c>
    </row>
    <row r="143" spans="1:20" x14ac:dyDescent="0.3">
      <c r="A143" s="22" t="s">
        <v>292</v>
      </c>
      <c r="B143" s="28">
        <v>333333</v>
      </c>
      <c r="F143" t="s">
        <v>130</v>
      </c>
      <c r="G143">
        <v>20</v>
      </c>
      <c r="J143">
        <v>12</v>
      </c>
      <c r="K143">
        <v>2</v>
      </c>
      <c r="M143">
        <v>12</v>
      </c>
      <c r="N143" s="20">
        <v>666667</v>
      </c>
      <c r="P143">
        <v>12</v>
      </c>
      <c r="Q143">
        <v>40</v>
      </c>
      <c r="S143">
        <v>12</v>
      </c>
      <c r="T143">
        <v>40</v>
      </c>
    </row>
    <row r="144" spans="1:20" x14ac:dyDescent="0.3">
      <c r="A144" s="22" t="s">
        <v>130</v>
      </c>
      <c r="B144" s="28">
        <v>266667</v>
      </c>
      <c r="F144" t="s">
        <v>293</v>
      </c>
      <c r="G144" s="20">
        <v>666667</v>
      </c>
      <c r="J144" t="s">
        <v>292</v>
      </c>
      <c r="K144" s="20">
        <v>266667</v>
      </c>
      <c r="M144" t="s">
        <v>292</v>
      </c>
      <c r="N144">
        <v>60</v>
      </c>
      <c r="P144" t="s">
        <v>292</v>
      </c>
      <c r="Q144" s="20">
        <v>433333</v>
      </c>
      <c r="S144" t="s">
        <v>292</v>
      </c>
      <c r="T144">
        <v>30</v>
      </c>
    </row>
    <row r="145" spans="1:20" x14ac:dyDescent="0.3">
      <c r="A145" s="22" t="s">
        <v>293</v>
      </c>
      <c r="B145" s="28">
        <v>433333</v>
      </c>
      <c r="F145" t="s">
        <v>294</v>
      </c>
      <c r="G145" s="20">
        <v>133333</v>
      </c>
      <c r="J145" t="s">
        <v>130</v>
      </c>
      <c r="K145">
        <v>20</v>
      </c>
      <c r="M145" t="s">
        <v>130</v>
      </c>
      <c r="N145">
        <v>70</v>
      </c>
      <c r="P145" t="s">
        <v>130</v>
      </c>
      <c r="Q145" s="20">
        <v>233333</v>
      </c>
      <c r="S145" t="s">
        <v>130</v>
      </c>
      <c r="T145">
        <v>60</v>
      </c>
    </row>
    <row r="146" spans="1:20" x14ac:dyDescent="0.3">
      <c r="A146" s="22" t="s">
        <v>294</v>
      </c>
      <c r="B146" s="28">
        <v>366667</v>
      </c>
      <c r="F146" t="s">
        <v>295</v>
      </c>
      <c r="G146" s="20">
        <v>333333</v>
      </c>
      <c r="J146" t="s">
        <v>293</v>
      </c>
      <c r="K146">
        <v>20</v>
      </c>
      <c r="M146" t="s">
        <v>293</v>
      </c>
      <c r="N146" s="20">
        <v>833333</v>
      </c>
      <c r="P146" t="s">
        <v>293</v>
      </c>
      <c r="Q146" s="20">
        <v>433333</v>
      </c>
      <c r="S146" t="s">
        <v>293</v>
      </c>
      <c r="T146" s="20">
        <v>533333</v>
      </c>
    </row>
    <row r="147" spans="1:20" x14ac:dyDescent="0.3">
      <c r="A147" s="22" t="s">
        <v>295</v>
      </c>
      <c r="B147" s="22">
        <v>40</v>
      </c>
      <c r="F147" t="s">
        <v>296</v>
      </c>
      <c r="G147" s="20">
        <v>133333</v>
      </c>
      <c r="J147" t="s">
        <v>294</v>
      </c>
      <c r="K147">
        <v>30</v>
      </c>
      <c r="M147" t="s">
        <v>294</v>
      </c>
      <c r="N147">
        <v>40</v>
      </c>
      <c r="P147" t="s">
        <v>294</v>
      </c>
      <c r="Q147">
        <v>30</v>
      </c>
      <c r="S147" t="s">
        <v>294</v>
      </c>
      <c r="T147">
        <v>60</v>
      </c>
    </row>
    <row r="148" spans="1:20" x14ac:dyDescent="0.3">
      <c r="A148" s="22" t="s">
        <v>296</v>
      </c>
      <c r="B148" s="28">
        <v>166667</v>
      </c>
      <c r="F148" t="s">
        <v>297</v>
      </c>
      <c r="G148" s="20">
        <v>133333</v>
      </c>
      <c r="J148" t="s">
        <v>295</v>
      </c>
      <c r="K148" s="20">
        <v>666667</v>
      </c>
      <c r="M148" t="s">
        <v>295</v>
      </c>
      <c r="N148" s="20">
        <v>366667</v>
      </c>
      <c r="P148" t="s">
        <v>295</v>
      </c>
      <c r="Q148" s="20">
        <v>433333</v>
      </c>
      <c r="S148" t="s">
        <v>295</v>
      </c>
      <c r="T148" s="20">
        <v>766667</v>
      </c>
    </row>
    <row r="149" spans="1:20" x14ac:dyDescent="0.3">
      <c r="A149" s="22" t="s">
        <v>297</v>
      </c>
      <c r="B149" s="22">
        <v>30</v>
      </c>
      <c r="F149" t="s">
        <v>298</v>
      </c>
      <c r="G149">
        <v>10</v>
      </c>
      <c r="J149" t="s">
        <v>296</v>
      </c>
      <c r="K149" s="20">
        <v>433333</v>
      </c>
      <c r="M149" t="s">
        <v>296</v>
      </c>
      <c r="N149">
        <v>70</v>
      </c>
      <c r="P149" t="s">
        <v>296</v>
      </c>
      <c r="Q149" s="20">
        <v>366667</v>
      </c>
      <c r="S149" t="s">
        <v>296</v>
      </c>
      <c r="T149" s="20">
        <v>733333</v>
      </c>
    </row>
    <row r="150" spans="1:20" x14ac:dyDescent="0.3">
      <c r="A150" s="22" t="s">
        <v>298</v>
      </c>
      <c r="B150" s="22">
        <v>40</v>
      </c>
      <c r="F150" t="s">
        <v>299</v>
      </c>
      <c r="G150">
        <v>20</v>
      </c>
      <c r="J150" t="s">
        <v>297</v>
      </c>
      <c r="K150">
        <v>10</v>
      </c>
      <c r="M150" t="s">
        <v>297</v>
      </c>
      <c r="N150" s="20">
        <v>566667</v>
      </c>
      <c r="P150" t="s">
        <v>297</v>
      </c>
      <c r="Q150">
        <v>30</v>
      </c>
      <c r="S150" t="s">
        <v>297</v>
      </c>
      <c r="T150" s="20">
        <v>433333</v>
      </c>
    </row>
    <row r="151" spans="1:20" x14ac:dyDescent="0.3">
      <c r="A151" s="22" t="s">
        <v>299</v>
      </c>
      <c r="B151" s="28">
        <v>366667</v>
      </c>
      <c r="F151" t="s">
        <v>300</v>
      </c>
      <c r="G151" s="20">
        <v>233333</v>
      </c>
      <c r="J151" t="s">
        <v>298</v>
      </c>
      <c r="K151">
        <v>30</v>
      </c>
      <c r="M151" t="s">
        <v>298</v>
      </c>
      <c r="N151" s="20">
        <v>566667</v>
      </c>
      <c r="P151" t="s">
        <v>298</v>
      </c>
      <c r="Q151" s="20">
        <v>366667</v>
      </c>
      <c r="S151" t="s">
        <v>298</v>
      </c>
      <c r="T151" s="20">
        <v>433333</v>
      </c>
    </row>
    <row r="152" spans="1:20" x14ac:dyDescent="0.3">
      <c r="A152" s="22" t="s">
        <v>300</v>
      </c>
      <c r="B152" s="28">
        <v>333333</v>
      </c>
      <c r="F152" t="s">
        <v>301</v>
      </c>
      <c r="G152">
        <v>10</v>
      </c>
      <c r="J152" t="s">
        <v>299</v>
      </c>
      <c r="K152">
        <v>30</v>
      </c>
      <c r="M152" t="s">
        <v>299</v>
      </c>
      <c r="N152" s="20">
        <v>733333</v>
      </c>
      <c r="P152" t="s">
        <v>299</v>
      </c>
      <c r="Q152" s="20">
        <v>266667</v>
      </c>
      <c r="S152" t="s">
        <v>299</v>
      </c>
      <c r="T152" s="20">
        <v>566667</v>
      </c>
    </row>
    <row r="153" spans="1:20" x14ac:dyDescent="0.3">
      <c r="A153" s="22" t="s">
        <v>301</v>
      </c>
      <c r="B153" s="28">
        <v>233333</v>
      </c>
      <c r="F153" t="s">
        <v>302</v>
      </c>
      <c r="G153" s="20">
        <v>133333</v>
      </c>
      <c r="J153" t="s">
        <v>300</v>
      </c>
      <c r="K153">
        <v>10</v>
      </c>
      <c r="M153" t="s">
        <v>300</v>
      </c>
      <c r="N153" s="20">
        <v>633333</v>
      </c>
      <c r="P153" t="s">
        <v>300</v>
      </c>
      <c r="Q153" s="20">
        <v>133333</v>
      </c>
      <c r="S153" t="s">
        <v>300</v>
      </c>
      <c r="T153">
        <v>50</v>
      </c>
    </row>
    <row r="154" spans="1:20" x14ac:dyDescent="0.3">
      <c r="A154" s="22" t="s">
        <v>302</v>
      </c>
      <c r="B154" s="28">
        <v>266667</v>
      </c>
      <c r="F154" t="s">
        <v>303</v>
      </c>
      <c r="G154">
        <v>10</v>
      </c>
      <c r="J154" t="s">
        <v>301</v>
      </c>
      <c r="K154" s="20">
        <v>133333</v>
      </c>
      <c r="M154" t="s">
        <v>301</v>
      </c>
      <c r="N154" s="20">
        <v>333333</v>
      </c>
      <c r="P154" t="s">
        <v>301</v>
      </c>
      <c r="Q154">
        <v>50</v>
      </c>
      <c r="S154" t="s">
        <v>301</v>
      </c>
      <c r="T154" s="20">
        <v>633333</v>
      </c>
    </row>
    <row r="155" spans="1:20" x14ac:dyDescent="0.3">
      <c r="A155" s="22" t="s">
        <v>303</v>
      </c>
      <c r="B155" s="28">
        <v>333333</v>
      </c>
      <c r="F155" t="s">
        <v>304</v>
      </c>
      <c r="G155" s="20">
        <v>666667</v>
      </c>
      <c r="J155" t="s">
        <v>302</v>
      </c>
      <c r="K155" s="20">
        <v>366667</v>
      </c>
      <c r="M155" t="s">
        <v>302</v>
      </c>
      <c r="N155" s="20">
        <v>533333</v>
      </c>
      <c r="P155" t="s">
        <v>302</v>
      </c>
      <c r="Q155" s="20">
        <v>666667</v>
      </c>
      <c r="S155" t="s">
        <v>302</v>
      </c>
      <c r="T155" s="20">
        <v>433333</v>
      </c>
    </row>
    <row r="156" spans="1:20" x14ac:dyDescent="0.3">
      <c r="A156" s="22" t="s">
        <v>304</v>
      </c>
      <c r="B156" s="28">
        <v>433333</v>
      </c>
      <c r="F156" t="s">
        <v>305</v>
      </c>
      <c r="G156" s="20">
        <v>133333</v>
      </c>
      <c r="J156" t="s">
        <v>303</v>
      </c>
      <c r="K156" s="20">
        <v>266667</v>
      </c>
      <c r="M156" t="s">
        <v>303</v>
      </c>
      <c r="N156" s="20">
        <v>566667</v>
      </c>
      <c r="P156" t="s">
        <v>303</v>
      </c>
      <c r="Q156" s="20">
        <v>266667</v>
      </c>
      <c r="S156" t="s">
        <v>303</v>
      </c>
      <c r="T156" s="20">
        <v>633333</v>
      </c>
    </row>
    <row r="157" spans="1:20" x14ac:dyDescent="0.3">
      <c r="A157" s="22" t="s">
        <v>305</v>
      </c>
      <c r="B157" s="28">
        <v>466667</v>
      </c>
      <c r="F157" t="s">
        <v>306</v>
      </c>
      <c r="G157" s="20">
        <v>166667</v>
      </c>
      <c r="J157" t="s">
        <v>304</v>
      </c>
      <c r="K157" s="20">
        <v>333333</v>
      </c>
      <c r="M157" t="s">
        <v>304</v>
      </c>
      <c r="N157" s="20">
        <v>733333</v>
      </c>
      <c r="P157" t="s">
        <v>304</v>
      </c>
      <c r="Q157" s="20">
        <v>533333</v>
      </c>
      <c r="S157" t="s">
        <v>304</v>
      </c>
      <c r="T157" s="20">
        <v>366667</v>
      </c>
    </row>
    <row r="158" spans="1:20" x14ac:dyDescent="0.3">
      <c r="A158" s="22" t="s">
        <v>306</v>
      </c>
      <c r="B158" s="22">
        <v>60</v>
      </c>
      <c r="F158" t="s">
        <v>307</v>
      </c>
      <c r="G158" s="20">
        <v>133333</v>
      </c>
      <c r="J158" t="s">
        <v>305</v>
      </c>
      <c r="K158" s="20">
        <v>133333</v>
      </c>
      <c r="M158" t="s">
        <v>305</v>
      </c>
      <c r="N158" s="20">
        <v>633333</v>
      </c>
      <c r="P158" t="s">
        <v>305</v>
      </c>
      <c r="Q158" s="20">
        <v>566667</v>
      </c>
      <c r="S158" t="s">
        <v>305</v>
      </c>
      <c r="T158" s="20">
        <v>433333</v>
      </c>
    </row>
    <row r="159" spans="1:20" x14ac:dyDescent="0.3">
      <c r="A159" s="22" t="s">
        <v>307</v>
      </c>
      <c r="B159" s="28">
        <v>366667</v>
      </c>
      <c r="F159" t="s">
        <v>308</v>
      </c>
      <c r="G159" s="20">
        <v>133333</v>
      </c>
      <c r="J159" t="s">
        <v>306</v>
      </c>
      <c r="K159" s="20">
        <v>366667</v>
      </c>
      <c r="M159" t="s">
        <v>306</v>
      </c>
      <c r="N159" s="20">
        <v>566667</v>
      </c>
      <c r="P159" t="s">
        <v>306</v>
      </c>
      <c r="Q159" s="20">
        <v>433333</v>
      </c>
      <c r="S159" t="s">
        <v>306</v>
      </c>
      <c r="T159" s="20">
        <v>366667</v>
      </c>
    </row>
    <row r="160" spans="1:20" x14ac:dyDescent="0.3">
      <c r="A160" s="22" t="s">
        <v>308</v>
      </c>
      <c r="B160" s="22">
        <v>40</v>
      </c>
      <c r="F160" t="s">
        <v>309</v>
      </c>
      <c r="G160">
        <v>20</v>
      </c>
      <c r="J160" t="s">
        <v>307</v>
      </c>
      <c r="K160" s="20">
        <v>266667</v>
      </c>
      <c r="M160" t="s">
        <v>307</v>
      </c>
      <c r="N160" s="20">
        <v>533333</v>
      </c>
      <c r="P160" t="s">
        <v>307</v>
      </c>
      <c r="Q160" s="20">
        <v>566667</v>
      </c>
      <c r="S160" t="s">
        <v>307</v>
      </c>
      <c r="T160" s="20">
        <v>333333</v>
      </c>
    </row>
    <row r="161" spans="1:20" x14ac:dyDescent="0.3">
      <c r="A161" s="22" t="s">
        <v>309</v>
      </c>
      <c r="B161" s="22">
        <v>40</v>
      </c>
      <c r="F161">
        <v>13</v>
      </c>
      <c r="G161" s="20">
        <v>233333</v>
      </c>
      <c r="J161" t="s">
        <v>308</v>
      </c>
      <c r="K161" s="20">
        <v>166667</v>
      </c>
      <c r="M161" t="s">
        <v>308</v>
      </c>
      <c r="N161" s="20">
        <v>633333</v>
      </c>
      <c r="P161" t="s">
        <v>308</v>
      </c>
      <c r="Q161" s="20">
        <v>466667</v>
      </c>
      <c r="S161" t="s">
        <v>308</v>
      </c>
      <c r="T161" s="20">
        <v>366667</v>
      </c>
    </row>
    <row r="162" spans="1:20" x14ac:dyDescent="0.3">
      <c r="A162" s="22">
        <v>13</v>
      </c>
      <c r="B162" s="22">
        <v>4</v>
      </c>
      <c r="F162" t="s">
        <v>310</v>
      </c>
      <c r="G162" s="20">
        <v>133333</v>
      </c>
      <c r="J162" t="s">
        <v>309</v>
      </c>
      <c r="K162">
        <v>20</v>
      </c>
      <c r="M162" t="s">
        <v>309</v>
      </c>
      <c r="N162" s="20">
        <v>533333</v>
      </c>
      <c r="P162" t="s">
        <v>309</v>
      </c>
      <c r="Q162" s="20">
        <v>566667</v>
      </c>
      <c r="S162" t="s">
        <v>309</v>
      </c>
      <c r="T162">
        <v>40</v>
      </c>
    </row>
    <row r="163" spans="1:20" x14ac:dyDescent="0.3">
      <c r="A163" s="22" t="s">
        <v>310</v>
      </c>
      <c r="B163" s="22">
        <v>50</v>
      </c>
      <c r="F163" t="s">
        <v>311</v>
      </c>
      <c r="G163" s="20">
        <v>266667</v>
      </c>
      <c r="J163">
        <v>13</v>
      </c>
      <c r="K163" s="20">
        <v>166667</v>
      </c>
      <c r="M163">
        <v>13</v>
      </c>
      <c r="N163">
        <v>70</v>
      </c>
      <c r="P163">
        <v>13</v>
      </c>
      <c r="Q163" s="20">
        <v>333333</v>
      </c>
      <c r="S163">
        <v>13</v>
      </c>
      <c r="T163">
        <v>80</v>
      </c>
    </row>
    <row r="164" spans="1:20" x14ac:dyDescent="0.3">
      <c r="A164" s="22" t="s">
        <v>311</v>
      </c>
      <c r="B164" s="22">
        <v>20</v>
      </c>
      <c r="F164" t="s">
        <v>312</v>
      </c>
      <c r="G164" s="20">
        <v>666667</v>
      </c>
      <c r="J164" t="s">
        <v>310</v>
      </c>
      <c r="K164" s="20">
        <v>266667</v>
      </c>
      <c r="M164" t="s">
        <v>310</v>
      </c>
      <c r="N164" s="20">
        <v>633333</v>
      </c>
      <c r="P164" t="s">
        <v>310</v>
      </c>
      <c r="Q164">
        <v>50</v>
      </c>
      <c r="S164" t="s">
        <v>310</v>
      </c>
      <c r="T164">
        <v>50</v>
      </c>
    </row>
    <row r="165" spans="1:20" x14ac:dyDescent="0.3">
      <c r="A165" s="22" t="s">
        <v>312</v>
      </c>
      <c r="B165" s="22">
        <v>20</v>
      </c>
      <c r="F165" t="s">
        <v>313</v>
      </c>
      <c r="G165" s="20">
        <v>266667</v>
      </c>
      <c r="J165" t="s">
        <v>311</v>
      </c>
      <c r="K165" s="20">
        <v>166667</v>
      </c>
      <c r="M165" t="s">
        <v>311</v>
      </c>
      <c r="N165" s="20">
        <v>433333</v>
      </c>
      <c r="P165" t="s">
        <v>311</v>
      </c>
      <c r="Q165">
        <v>40</v>
      </c>
      <c r="S165" t="s">
        <v>311</v>
      </c>
      <c r="T165" s="20">
        <v>566667</v>
      </c>
    </row>
    <row r="166" spans="1:20" x14ac:dyDescent="0.3">
      <c r="A166" s="22" t="s">
        <v>313</v>
      </c>
      <c r="B166" s="22">
        <v>30</v>
      </c>
      <c r="F166" t="s">
        <v>314</v>
      </c>
      <c r="G166">
        <v>10</v>
      </c>
      <c r="J166" t="s">
        <v>312</v>
      </c>
      <c r="K166" s="20">
        <v>133333</v>
      </c>
      <c r="M166" t="s">
        <v>312</v>
      </c>
      <c r="N166" s="20">
        <v>733333</v>
      </c>
      <c r="P166" t="s">
        <v>312</v>
      </c>
      <c r="Q166" s="20">
        <v>566667</v>
      </c>
      <c r="S166" t="s">
        <v>312</v>
      </c>
      <c r="T166" s="20">
        <v>233333</v>
      </c>
    </row>
    <row r="167" spans="1:20" x14ac:dyDescent="0.3">
      <c r="A167" s="22" t="s">
        <v>314</v>
      </c>
      <c r="B167" s="22">
        <v>60</v>
      </c>
      <c r="F167" t="s">
        <v>315</v>
      </c>
      <c r="G167" s="20">
        <v>133333</v>
      </c>
      <c r="J167" t="s">
        <v>313</v>
      </c>
      <c r="K167" s="20">
        <v>266667</v>
      </c>
      <c r="M167" t="s">
        <v>313</v>
      </c>
      <c r="N167" s="20">
        <v>266667</v>
      </c>
      <c r="P167" t="s">
        <v>313</v>
      </c>
      <c r="Q167" s="20">
        <v>333333</v>
      </c>
      <c r="S167" t="s">
        <v>313</v>
      </c>
      <c r="T167">
        <v>40</v>
      </c>
    </row>
    <row r="168" spans="1:20" x14ac:dyDescent="0.3">
      <c r="A168" s="22" t="s">
        <v>315</v>
      </c>
      <c r="B168" s="28">
        <v>633333</v>
      </c>
      <c r="F168" t="s">
        <v>316</v>
      </c>
      <c r="G168" s="20">
        <v>233333</v>
      </c>
      <c r="J168" t="s">
        <v>314</v>
      </c>
      <c r="K168" s="20">
        <v>266667</v>
      </c>
      <c r="M168" t="s">
        <v>314</v>
      </c>
      <c r="N168" s="20">
        <v>833333</v>
      </c>
      <c r="P168" t="s">
        <v>314</v>
      </c>
      <c r="Q168">
        <v>30</v>
      </c>
      <c r="S168" t="s">
        <v>314</v>
      </c>
      <c r="T168" s="20">
        <v>633333</v>
      </c>
    </row>
    <row r="169" spans="1:20" x14ac:dyDescent="0.3">
      <c r="A169" s="22" t="s">
        <v>316</v>
      </c>
      <c r="B169" s="22">
        <v>50</v>
      </c>
      <c r="F169" t="s">
        <v>317</v>
      </c>
      <c r="G169" s="20">
        <v>133333</v>
      </c>
      <c r="J169" t="s">
        <v>315</v>
      </c>
      <c r="K169">
        <v>20</v>
      </c>
      <c r="M169" t="s">
        <v>315</v>
      </c>
      <c r="N169">
        <v>50</v>
      </c>
      <c r="P169" t="s">
        <v>315</v>
      </c>
      <c r="Q169" s="20">
        <v>666667</v>
      </c>
      <c r="S169" t="s">
        <v>315</v>
      </c>
      <c r="T169">
        <v>60</v>
      </c>
    </row>
    <row r="170" spans="1:20" x14ac:dyDescent="0.3">
      <c r="A170" s="22" t="s">
        <v>317</v>
      </c>
      <c r="B170" s="28">
        <v>433333</v>
      </c>
      <c r="F170" t="s">
        <v>318</v>
      </c>
      <c r="G170" s="20">
        <v>133333</v>
      </c>
      <c r="J170" t="s">
        <v>316</v>
      </c>
      <c r="K170" s="20">
        <v>266667</v>
      </c>
      <c r="M170" t="s">
        <v>316</v>
      </c>
      <c r="N170" s="20">
        <v>633333</v>
      </c>
      <c r="P170" t="s">
        <v>316</v>
      </c>
      <c r="Q170">
        <v>30</v>
      </c>
      <c r="S170" t="s">
        <v>316</v>
      </c>
      <c r="T170">
        <v>50</v>
      </c>
    </row>
    <row r="171" spans="1:20" x14ac:dyDescent="0.3">
      <c r="A171" s="22" t="s">
        <v>318</v>
      </c>
      <c r="B171" s="22">
        <v>20</v>
      </c>
      <c r="F171" t="s">
        <v>319</v>
      </c>
      <c r="G171">
        <v>10</v>
      </c>
      <c r="J171" t="s">
        <v>317</v>
      </c>
      <c r="K171">
        <v>30</v>
      </c>
      <c r="M171" t="s">
        <v>317</v>
      </c>
      <c r="N171" s="20">
        <v>666667</v>
      </c>
      <c r="P171" t="s">
        <v>317</v>
      </c>
      <c r="Q171" s="20">
        <v>433333</v>
      </c>
      <c r="S171" t="s">
        <v>317</v>
      </c>
      <c r="T171" s="20">
        <v>366667</v>
      </c>
    </row>
    <row r="172" spans="1:20" x14ac:dyDescent="0.3">
      <c r="A172" s="22" t="s">
        <v>319</v>
      </c>
      <c r="B172" s="28">
        <v>433333</v>
      </c>
      <c r="F172" t="s">
        <v>320</v>
      </c>
      <c r="G172" s="20">
        <v>666667</v>
      </c>
      <c r="J172" t="s">
        <v>318</v>
      </c>
      <c r="K172" s="20">
        <v>166667</v>
      </c>
      <c r="M172" t="s">
        <v>318</v>
      </c>
      <c r="N172" s="20">
        <v>633333</v>
      </c>
      <c r="P172" t="s">
        <v>318</v>
      </c>
      <c r="Q172">
        <v>30</v>
      </c>
      <c r="S172" t="s">
        <v>318</v>
      </c>
      <c r="T172" s="20">
        <v>366667</v>
      </c>
    </row>
    <row r="173" spans="1:20" x14ac:dyDescent="0.3">
      <c r="A173" s="22" t="s">
        <v>320</v>
      </c>
      <c r="B173" s="22">
        <v>40</v>
      </c>
      <c r="F173" t="s">
        <v>321</v>
      </c>
      <c r="G173" s="20">
        <v>133333</v>
      </c>
      <c r="J173" t="s">
        <v>319</v>
      </c>
      <c r="K173">
        <v>20</v>
      </c>
      <c r="M173" t="s">
        <v>319</v>
      </c>
      <c r="N173" s="20">
        <v>533333</v>
      </c>
      <c r="P173" t="s">
        <v>319</v>
      </c>
      <c r="Q173" s="20">
        <v>533333</v>
      </c>
      <c r="S173" t="s">
        <v>319</v>
      </c>
      <c r="T173" s="20">
        <v>266667</v>
      </c>
    </row>
    <row r="174" spans="1:20" x14ac:dyDescent="0.3">
      <c r="A174" s="22" t="s">
        <v>321</v>
      </c>
      <c r="B174" s="22">
        <v>40</v>
      </c>
      <c r="F174" t="s">
        <v>322</v>
      </c>
      <c r="G174" s="20">
        <v>666667</v>
      </c>
      <c r="J174" t="s">
        <v>320</v>
      </c>
      <c r="K174">
        <v>30</v>
      </c>
      <c r="M174" t="s">
        <v>320</v>
      </c>
      <c r="N174" s="20">
        <v>666667</v>
      </c>
      <c r="P174" t="s">
        <v>320</v>
      </c>
      <c r="Q174" s="20">
        <v>366667</v>
      </c>
      <c r="S174" t="s">
        <v>320</v>
      </c>
      <c r="T174">
        <v>40</v>
      </c>
    </row>
    <row r="175" spans="1:20" x14ac:dyDescent="0.3">
      <c r="A175" s="22" t="s">
        <v>322</v>
      </c>
      <c r="B175" s="28">
        <v>633333</v>
      </c>
      <c r="F175" t="s">
        <v>323</v>
      </c>
      <c r="G175">
        <v>10</v>
      </c>
      <c r="J175" t="s">
        <v>321</v>
      </c>
      <c r="K175">
        <v>40</v>
      </c>
      <c r="M175" t="s">
        <v>321</v>
      </c>
      <c r="N175" s="20">
        <v>266667</v>
      </c>
      <c r="P175" t="s">
        <v>321</v>
      </c>
      <c r="Q175">
        <v>30</v>
      </c>
      <c r="S175" t="s">
        <v>321</v>
      </c>
      <c r="T175" s="20">
        <v>466667</v>
      </c>
    </row>
    <row r="176" spans="1:20" x14ac:dyDescent="0.3">
      <c r="A176" s="22" t="s">
        <v>323</v>
      </c>
      <c r="B176" s="22">
        <v>30</v>
      </c>
      <c r="F176" t="s">
        <v>83</v>
      </c>
      <c r="G176" s="20">
        <v>133333</v>
      </c>
      <c r="J176" t="s">
        <v>322</v>
      </c>
      <c r="K176" s="20">
        <v>133333</v>
      </c>
      <c r="M176" t="s">
        <v>322</v>
      </c>
      <c r="N176" s="20">
        <v>633333</v>
      </c>
      <c r="P176" t="s">
        <v>322</v>
      </c>
      <c r="Q176" s="20">
        <v>566667</v>
      </c>
      <c r="S176" t="s">
        <v>322</v>
      </c>
      <c r="T176" s="20">
        <v>366667</v>
      </c>
    </row>
    <row r="177" spans="1:20" x14ac:dyDescent="0.3">
      <c r="A177" s="22" t="s">
        <v>83</v>
      </c>
      <c r="B177" s="28">
        <v>533333</v>
      </c>
      <c r="F177" t="s">
        <v>324</v>
      </c>
      <c r="G177">
        <v>10</v>
      </c>
      <c r="J177" t="s">
        <v>323</v>
      </c>
      <c r="K177" s="20">
        <v>233333</v>
      </c>
      <c r="M177" t="s">
        <v>323</v>
      </c>
      <c r="N177" s="20">
        <v>466667</v>
      </c>
      <c r="P177" t="s">
        <v>323</v>
      </c>
      <c r="Q177" s="20">
        <v>433333</v>
      </c>
      <c r="S177" t="s">
        <v>323</v>
      </c>
      <c r="T177" s="20">
        <v>333333</v>
      </c>
    </row>
    <row r="178" spans="1:20" x14ac:dyDescent="0.3">
      <c r="A178" s="22" t="s">
        <v>324</v>
      </c>
      <c r="B178" s="28">
        <v>633333</v>
      </c>
      <c r="F178" t="s">
        <v>325</v>
      </c>
      <c r="G178" s="20">
        <v>133333</v>
      </c>
      <c r="J178" t="s">
        <v>83</v>
      </c>
      <c r="K178" s="20">
        <v>333333</v>
      </c>
      <c r="M178" t="s">
        <v>83</v>
      </c>
      <c r="N178" s="20">
        <v>366667</v>
      </c>
      <c r="P178" t="s">
        <v>83</v>
      </c>
      <c r="Q178" s="20">
        <v>466667</v>
      </c>
      <c r="S178" t="s">
        <v>83</v>
      </c>
      <c r="T178">
        <v>40</v>
      </c>
    </row>
    <row r="179" spans="1:20" x14ac:dyDescent="0.3">
      <c r="A179" s="22" t="s">
        <v>325</v>
      </c>
      <c r="B179" s="28">
        <v>433333</v>
      </c>
      <c r="F179" t="s">
        <v>326</v>
      </c>
      <c r="G179" s="20">
        <v>133333</v>
      </c>
      <c r="J179" t="s">
        <v>324</v>
      </c>
      <c r="K179" s="20">
        <v>166667</v>
      </c>
      <c r="M179" t="s">
        <v>324</v>
      </c>
      <c r="N179">
        <v>50</v>
      </c>
      <c r="P179" t="s">
        <v>324</v>
      </c>
      <c r="Q179" s="20">
        <v>633333</v>
      </c>
      <c r="S179" t="s">
        <v>324</v>
      </c>
      <c r="T179" s="20">
        <v>366667</v>
      </c>
    </row>
    <row r="180" spans="1:20" x14ac:dyDescent="0.3">
      <c r="A180" s="22" t="s">
        <v>326</v>
      </c>
      <c r="B180" s="28">
        <v>466667</v>
      </c>
      <c r="F180" t="s">
        <v>327</v>
      </c>
      <c r="G180" s="20">
        <v>233333</v>
      </c>
      <c r="J180" t="s">
        <v>325</v>
      </c>
      <c r="K180">
        <v>20</v>
      </c>
      <c r="M180" t="s">
        <v>325</v>
      </c>
      <c r="N180">
        <v>50</v>
      </c>
      <c r="P180" t="s">
        <v>325</v>
      </c>
      <c r="Q180" s="20">
        <v>333333</v>
      </c>
      <c r="S180" t="s">
        <v>325</v>
      </c>
      <c r="T180">
        <v>40</v>
      </c>
    </row>
    <row r="181" spans="1:20" x14ac:dyDescent="0.3">
      <c r="A181" s="22" t="s">
        <v>327</v>
      </c>
      <c r="B181" s="28">
        <v>566667</v>
      </c>
      <c r="F181">
        <v>14</v>
      </c>
      <c r="G181" s="20">
        <v>133333</v>
      </c>
      <c r="J181" t="s">
        <v>326</v>
      </c>
      <c r="K181" s="20">
        <v>333333</v>
      </c>
      <c r="M181" t="s">
        <v>326</v>
      </c>
      <c r="N181" s="20">
        <v>333333</v>
      </c>
      <c r="P181" t="s">
        <v>326</v>
      </c>
      <c r="Q181" s="20">
        <v>266667</v>
      </c>
      <c r="S181" t="s">
        <v>326</v>
      </c>
      <c r="T181">
        <v>30</v>
      </c>
    </row>
    <row r="182" spans="1:20" x14ac:dyDescent="0.3">
      <c r="A182" s="22">
        <v>14</v>
      </c>
      <c r="B182" s="22">
        <v>5</v>
      </c>
      <c r="F182" t="s">
        <v>328</v>
      </c>
      <c r="G182">
        <v>20</v>
      </c>
      <c r="J182" t="s">
        <v>327</v>
      </c>
      <c r="K182" s="20">
        <v>266667</v>
      </c>
      <c r="M182" t="s">
        <v>327</v>
      </c>
      <c r="N182" s="20">
        <v>633333</v>
      </c>
      <c r="P182" t="s">
        <v>327</v>
      </c>
      <c r="Q182">
        <v>40</v>
      </c>
      <c r="S182" t="s">
        <v>327</v>
      </c>
      <c r="T182" s="20">
        <v>466667</v>
      </c>
    </row>
    <row r="183" spans="1:20" x14ac:dyDescent="0.3">
      <c r="A183" s="22" t="s">
        <v>328</v>
      </c>
      <c r="B183" s="28">
        <v>133333</v>
      </c>
      <c r="F183" t="s">
        <v>93</v>
      </c>
      <c r="G183" s="20">
        <v>666667</v>
      </c>
      <c r="J183">
        <v>14</v>
      </c>
      <c r="K183" s="20">
        <v>666667</v>
      </c>
      <c r="M183">
        <v>14</v>
      </c>
      <c r="N183" s="20">
        <v>366667</v>
      </c>
      <c r="P183">
        <v>14</v>
      </c>
      <c r="Q183" s="20">
        <v>433333</v>
      </c>
      <c r="S183">
        <v>14</v>
      </c>
      <c r="T183" s="20">
        <v>666667</v>
      </c>
    </row>
    <row r="184" spans="1:20" x14ac:dyDescent="0.3">
      <c r="A184" s="22" t="s">
        <v>93</v>
      </c>
      <c r="B184" s="22">
        <v>20</v>
      </c>
      <c r="F184" t="s">
        <v>329</v>
      </c>
      <c r="G184" s="20">
        <v>166667</v>
      </c>
      <c r="J184" t="s">
        <v>328</v>
      </c>
      <c r="K184" s="20">
        <v>233333</v>
      </c>
      <c r="M184" t="s">
        <v>328</v>
      </c>
      <c r="N184">
        <v>30</v>
      </c>
      <c r="P184" t="s">
        <v>328</v>
      </c>
      <c r="Q184" s="20">
        <v>566667</v>
      </c>
      <c r="S184" t="s">
        <v>328</v>
      </c>
      <c r="T184">
        <v>40</v>
      </c>
    </row>
    <row r="185" spans="1:20" x14ac:dyDescent="0.3">
      <c r="A185" s="22" t="s">
        <v>329</v>
      </c>
      <c r="B185" s="28">
        <v>266667</v>
      </c>
      <c r="F185" t="s">
        <v>330</v>
      </c>
      <c r="G185">
        <v>10</v>
      </c>
      <c r="J185" t="s">
        <v>93</v>
      </c>
      <c r="K185" s="20">
        <v>266667</v>
      </c>
      <c r="M185" t="s">
        <v>93</v>
      </c>
      <c r="N185" s="20">
        <v>333333</v>
      </c>
      <c r="P185" t="s">
        <v>93</v>
      </c>
      <c r="Q185">
        <v>40</v>
      </c>
      <c r="S185" t="s">
        <v>93</v>
      </c>
      <c r="T185" s="20">
        <v>566667</v>
      </c>
    </row>
    <row r="186" spans="1:20" x14ac:dyDescent="0.3">
      <c r="A186" s="22" t="s">
        <v>330</v>
      </c>
      <c r="B186" s="28">
        <v>433333</v>
      </c>
      <c r="F186" t="s">
        <v>331</v>
      </c>
      <c r="G186" s="20">
        <v>133333</v>
      </c>
      <c r="J186" t="s">
        <v>329</v>
      </c>
      <c r="K186">
        <v>20</v>
      </c>
      <c r="M186" t="s">
        <v>329</v>
      </c>
      <c r="N186" s="20">
        <v>633333</v>
      </c>
      <c r="P186" t="s">
        <v>329</v>
      </c>
      <c r="Q186">
        <v>50</v>
      </c>
      <c r="S186" t="s">
        <v>329</v>
      </c>
      <c r="T186">
        <v>40</v>
      </c>
    </row>
    <row r="187" spans="1:20" x14ac:dyDescent="0.3">
      <c r="A187" s="22" t="s">
        <v>331</v>
      </c>
      <c r="B187" s="28">
        <v>233333</v>
      </c>
      <c r="F187" t="s">
        <v>332</v>
      </c>
      <c r="G187">
        <v>10</v>
      </c>
      <c r="J187" t="s">
        <v>330</v>
      </c>
      <c r="K187">
        <v>20</v>
      </c>
      <c r="M187" t="s">
        <v>330</v>
      </c>
      <c r="N187">
        <v>70</v>
      </c>
      <c r="P187" t="s">
        <v>330</v>
      </c>
      <c r="Q187" s="20">
        <v>366667</v>
      </c>
      <c r="S187" t="s">
        <v>330</v>
      </c>
      <c r="T187" s="20">
        <v>433333</v>
      </c>
    </row>
    <row r="188" spans="1:20" x14ac:dyDescent="0.3">
      <c r="A188" s="22" t="s">
        <v>332</v>
      </c>
      <c r="B188" s="28">
        <v>433333</v>
      </c>
      <c r="F188" t="s">
        <v>333</v>
      </c>
      <c r="G188" s="20">
        <v>266667</v>
      </c>
      <c r="J188" t="s">
        <v>331</v>
      </c>
      <c r="K188" s="20">
        <v>166667</v>
      </c>
      <c r="M188" t="s">
        <v>331</v>
      </c>
      <c r="N188" s="20">
        <v>533333</v>
      </c>
      <c r="P188" t="s">
        <v>331</v>
      </c>
      <c r="Q188" s="20">
        <v>366667</v>
      </c>
      <c r="S188" t="s">
        <v>331</v>
      </c>
      <c r="T188" s="20">
        <v>333333</v>
      </c>
    </row>
    <row r="189" spans="1:20" x14ac:dyDescent="0.3">
      <c r="A189" s="22" t="s">
        <v>333</v>
      </c>
      <c r="B189" s="28">
        <v>266667</v>
      </c>
      <c r="F189" t="s">
        <v>334</v>
      </c>
      <c r="G189" s="20">
        <v>666667</v>
      </c>
      <c r="J189" t="s">
        <v>332</v>
      </c>
      <c r="K189">
        <v>20</v>
      </c>
      <c r="M189" t="s">
        <v>332</v>
      </c>
      <c r="N189">
        <v>20</v>
      </c>
      <c r="P189" t="s">
        <v>332</v>
      </c>
      <c r="Q189">
        <v>40</v>
      </c>
      <c r="S189" t="s">
        <v>332</v>
      </c>
      <c r="T189">
        <v>40</v>
      </c>
    </row>
    <row r="190" spans="1:20" x14ac:dyDescent="0.3">
      <c r="A190" s="22" t="s">
        <v>334</v>
      </c>
      <c r="B190" s="28">
        <v>266667</v>
      </c>
      <c r="F190" t="s">
        <v>335</v>
      </c>
      <c r="G190" s="20">
        <v>233333</v>
      </c>
      <c r="J190" t="s">
        <v>333</v>
      </c>
      <c r="K190" s="20">
        <v>266667</v>
      </c>
      <c r="M190" t="s">
        <v>333</v>
      </c>
      <c r="N190" s="20">
        <v>666667</v>
      </c>
      <c r="P190" t="s">
        <v>333</v>
      </c>
      <c r="Q190">
        <v>60</v>
      </c>
      <c r="S190" t="s">
        <v>333</v>
      </c>
      <c r="T190">
        <v>50</v>
      </c>
    </row>
    <row r="191" spans="1:20" x14ac:dyDescent="0.3">
      <c r="A191" s="22" t="s">
        <v>335</v>
      </c>
      <c r="B191" s="28">
        <v>433333</v>
      </c>
      <c r="F191" t="s">
        <v>336</v>
      </c>
      <c r="G191" s="20">
        <v>133333</v>
      </c>
      <c r="J191" t="s">
        <v>334</v>
      </c>
      <c r="K191" s="20">
        <v>333333</v>
      </c>
      <c r="M191" t="s">
        <v>334</v>
      </c>
      <c r="N191" s="20">
        <v>433333</v>
      </c>
      <c r="P191" t="s">
        <v>334</v>
      </c>
      <c r="Q191">
        <v>40</v>
      </c>
      <c r="S191" t="s">
        <v>334</v>
      </c>
      <c r="T191">
        <v>50</v>
      </c>
    </row>
    <row r="192" spans="1:20" x14ac:dyDescent="0.3">
      <c r="A192" s="22" t="s">
        <v>336</v>
      </c>
      <c r="B192" s="28">
        <v>366667</v>
      </c>
      <c r="F192" t="s">
        <v>337</v>
      </c>
      <c r="G192" s="20">
        <v>666667</v>
      </c>
      <c r="J192" t="s">
        <v>335</v>
      </c>
      <c r="K192">
        <v>20</v>
      </c>
      <c r="M192" t="s">
        <v>335</v>
      </c>
      <c r="N192">
        <v>40</v>
      </c>
      <c r="P192" t="s">
        <v>335</v>
      </c>
      <c r="Q192" s="20">
        <v>533333</v>
      </c>
      <c r="S192" t="s">
        <v>335</v>
      </c>
      <c r="T192" s="20">
        <v>533333</v>
      </c>
    </row>
    <row r="193" spans="1:20" x14ac:dyDescent="0.3">
      <c r="A193" s="22" t="s">
        <v>337</v>
      </c>
      <c r="B193" s="28">
        <v>333333</v>
      </c>
      <c r="F193" t="s">
        <v>338</v>
      </c>
      <c r="G193" s="20">
        <v>166667</v>
      </c>
      <c r="J193" t="s">
        <v>336</v>
      </c>
      <c r="K193">
        <v>30</v>
      </c>
      <c r="M193" t="s">
        <v>336</v>
      </c>
      <c r="N193" s="20">
        <v>566667</v>
      </c>
      <c r="P193" t="s">
        <v>336</v>
      </c>
      <c r="Q193" s="20">
        <v>533333</v>
      </c>
      <c r="S193" t="s">
        <v>336</v>
      </c>
      <c r="T193" s="20">
        <v>433333</v>
      </c>
    </row>
    <row r="194" spans="1:20" x14ac:dyDescent="0.3">
      <c r="A194" s="22" t="s">
        <v>338</v>
      </c>
      <c r="B194" s="22">
        <v>40</v>
      </c>
      <c r="F194" t="s">
        <v>339</v>
      </c>
      <c r="G194" s="20">
        <v>666667</v>
      </c>
      <c r="J194" t="s">
        <v>337</v>
      </c>
      <c r="K194">
        <v>30</v>
      </c>
      <c r="M194" t="s">
        <v>337</v>
      </c>
      <c r="N194">
        <v>50</v>
      </c>
      <c r="P194" t="s">
        <v>337</v>
      </c>
      <c r="Q194">
        <v>60</v>
      </c>
      <c r="S194" t="s">
        <v>337</v>
      </c>
      <c r="T194" s="20">
        <v>266667</v>
      </c>
    </row>
    <row r="195" spans="1:20" x14ac:dyDescent="0.3">
      <c r="A195" s="22" t="s">
        <v>339</v>
      </c>
      <c r="B195" s="28">
        <v>333333</v>
      </c>
      <c r="F195" t="s">
        <v>340</v>
      </c>
      <c r="G195" s="20">
        <v>333333</v>
      </c>
      <c r="J195" t="s">
        <v>338</v>
      </c>
      <c r="K195" s="20">
        <v>233333</v>
      </c>
      <c r="M195" t="s">
        <v>338</v>
      </c>
      <c r="N195" s="20">
        <v>366667</v>
      </c>
      <c r="P195" t="s">
        <v>338</v>
      </c>
      <c r="Q195">
        <v>10</v>
      </c>
      <c r="S195" t="s">
        <v>338</v>
      </c>
      <c r="T195" s="20">
        <v>466667</v>
      </c>
    </row>
    <row r="196" spans="1:20" x14ac:dyDescent="0.3">
      <c r="A196" s="22" t="s">
        <v>340</v>
      </c>
      <c r="B196" s="22">
        <v>40</v>
      </c>
      <c r="F196" t="s">
        <v>341</v>
      </c>
      <c r="G196" s="20">
        <v>333333</v>
      </c>
      <c r="J196" t="s">
        <v>339</v>
      </c>
      <c r="K196">
        <v>30</v>
      </c>
      <c r="M196" t="s">
        <v>339</v>
      </c>
      <c r="N196">
        <v>40</v>
      </c>
      <c r="P196" t="s">
        <v>339</v>
      </c>
      <c r="Q196" s="20">
        <v>266667</v>
      </c>
      <c r="S196" t="s">
        <v>339</v>
      </c>
      <c r="T196">
        <v>40</v>
      </c>
    </row>
    <row r="197" spans="1:20" x14ac:dyDescent="0.3">
      <c r="A197" s="22" t="s">
        <v>341</v>
      </c>
      <c r="B197" s="28">
        <v>366667</v>
      </c>
      <c r="F197" t="s">
        <v>76</v>
      </c>
      <c r="G197" s="20">
        <v>166667</v>
      </c>
      <c r="J197" t="s">
        <v>340</v>
      </c>
      <c r="K197">
        <v>20</v>
      </c>
      <c r="M197" t="s">
        <v>340</v>
      </c>
      <c r="N197" s="20">
        <v>433333</v>
      </c>
      <c r="P197" t="s">
        <v>340</v>
      </c>
      <c r="Q197" s="20">
        <v>433333</v>
      </c>
      <c r="S197" t="s">
        <v>340</v>
      </c>
      <c r="T197" s="20">
        <v>466667</v>
      </c>
    </row>
    <row r="198" spans="1:20" x14ac:dyDescent="0.3">
      <c r="A198" s="22" t="s">
        <v>76</v>
      </c>
      <c r="B198" s="22">
        <v>30</v>
      </c>
      <c r="F198" t="s">
        <v>342</v>
      </c>
      <c r="G198" s="20">
        <v>166667</v>
      </c>
      <c r="J198" t="s">
        <v>341</v>
      </c>
      <c r="K198">
        <v>30</v>
      </c>
      <c r="M198" t="s">
        <v>341</v>
      </c>
      <c r="N198" s="20">
        <v>166667</v>
      </c>
      <c r="P198" t="s">
        <v>341</v>
      </c>
      <c r="Q198">
        <v>40</v>
      </c>
      <c r="S198" t="s">
        <v>341</v>
      </c>
      <c r="T198">
        <v>40</v>
      </c>
    </row>
    <row r="199" spans="1:20" x14ac:dyDescent="0.3">
      <c r="A199" s="22" t="s">
        <v>342</v>
      </c>
      <c r="B199" s="28">
        <v>333333</v>
      </c>
      <c r="F199" t="s">
        <v>343</v>
      </c>
      <c r="G199" s="20">
        <v>133333</v>
      </c>
      <c r="J199" t="s">
        <v>76</v>
      </c>
      <c r="K199">
        <v>10</v>
      </c>
      <c r="M199" t="s">
        <v>76</v>
      </c>
      <c r="N199">
        <v>60</v>
      </c>
      <c r="P199" t="s">
        <v>76</v>
      </c>
      <c r="Q199" s="20">
        <v>266667</v>
      </c>
      <c r="S199" t="s">
        <v>76</v>
      </c>
      <c r="T199" s="20">
        <v>466667</v>
      </c>
    </row>
    <row r="200" spans="1:20" x14ac:dyDescent="0.3">
      <c r="A200" s="22" t="s">
        <v>343</v>
      </c>
      <c r="B200" s="28">
        <v>566667</v>
      </c>
      <c r="F200" t="s">
        <v>344</v>
      </c>
      <c r="G200" s="20">
        <v>333333</v>
      </c>
      <c r="J200" t="s">
        <v>342</v>
      </c>
      <c r="K200">
        <v>30</v>
      </c>
      <c r="M200" t="s">
        <v>342</v>
      </c>
      <c r="N200">
        <v>50</v>
      </c>
      <c r="P200" t="s">
        <v>342</v>
      </c>
      <c r="Q200" s="20">
        <v>266667</v>
      </c>
      <c r="S200" t="s">
        <v>342</v>
      </c>
      <c r="T200" s="20">
        <v>533333</v>
      </c>
    </row>
    <row r="201" spans="1:20" x14ac:dyDescent="0.3">
      <c r="A201" s="22" t="s">
        <v>344</v>
      </c>
      <c r="B201" s="22">
        <v>30</v>
      </c>
      <c r="F201">
        <v>15</v>
      </c>
      <c r="G201" s="20">
        <v>266667</v>
      </c>
      <c r="J201" t="s">
        <v>343</v>
      </c>
      <c r="K201" s="20">
        <v>666667</v>
      </c>
      <c r="M201" t="s">
        <v>343</v>
      </c>
      <c r="N201">
        <v>60</v>
      </c>
      <c r="P201" t="s">
        <v>343</v>
      </c>
      <c r="Q201">
        <v>50</v>
      </c>
      <c r="S201" t="s">
        <v>343</v>
      </c>
      <c r="T201">
        <v>40</v>
      </c>
    </row>
    <row r="202" spans="1:20" x14ac:dyDescent="0.3">
      <c r="A202" s="22">
        <v>15</v>
      </c>
      <c r="B202" s="28">
        <v>433333</v>
      </c>
      <c r="F202" t="s">
        <v>345</v>
      </c>
      <c r="G202">
        <v>10</v>
      </c>
      <c r="J202" t="s">
        <v>344</v>
      </c>
      <c r="K202" s="20">
        <v>166667</v>
      </c>
      <c r="M202" t="s">
        <v>344</v>
      </c>
      <c r="N202" s="20">
        <v>366667</v>
      </c>
      <c r="P202" t="s">
        <v>344</v>
      </c>
      <c r="Q202" s="20">
        <v>533333</v>
      </c>
      <c r="S202" t="s">
        <v>344</v>
      </c>
      <c r="T202" s="20">
        <v>366667</v>
      </c>
    </row>
    <row r="203" spans="1:20" x14ac:dyDescent="0.3">
      <c r="A203" s="22" t="s">
        <v>345</v>
      </c>
      <c r="B203" s="22">
        <v>50</v>
      </c>
      <c r="F203" t="s">
        <v>346</v>
      </c>
      <c r="G203">
        <v>0</v>
      </c>
      <c r="J203">
        <v>15</v>
      </c>
      <c r="K203">
        <v>1</v>
      </c>
      <c r="M203">
        <v>15</v>
      </c>
      <c r="N203" s="20">
        <v>533333</v>
      </c>
      <c r="P203">
        <v>15</v>
      </c>
      <c r="Q203" s="20">
        <v>366667</v>
      </c>
      <c r="S203">
        <v>15</v>
      </c>
      <c r="T203" s="20">
        <v>433333</v>
      </c>
    </row>
    <row r="204" spans="1:20" x14ac:dyDescent="0.3">
      <c r="A204" s="22" t="s">
        <v>346</v>
      </c>
      <c r="B204" s="28">
        <v>333333</v>
      </c>
      <c r="F204" t="s">
        <v>347</v>
      </c>
      <c r="G204" s="20">
        <v>266667</v>
      </c>
      <c r="J204" t="s">
        <v>345</v>
      </c>
      <c r="K204" s="20">
        <v>233333</v>
      </c>
      <c r="M204" t="s">
        <v>345</v>
      </c>
      <c r="N204">
        <v>70</v>
      </c>
      <c r="P204" t="s">
        <v>345</v>
      </c>
      <c r="Q204" s="20">
        <v>433333</v>
      </c>
      <c r="S204" t="s">
        <v>345</v>
      </c>
      <c r="T204">
        <v>30</v>
      </c>
    </row>
    <row r="205" spans="1:20" x14ac:dyDescent="0.3">
      <c r="A205" s="22" t="s">
        <v>347</v>
      </c>
      <c r="B205" s="28">
        <v>433333</v>
      </c>
      <c r="F205" t="s">
        <v>348</v>
      </c>
      <c r="G205" s="20">
        <v>133333</v>
      </c>
      <c r="J205" t="s">
        <v>346</v>
      </c>
      <c r="K205">
        <v>10</v>
      </c>
      <c r="M205" t="s">
        <v>346</v>
      </c>
      <c r="N205" s="20">
        <v>466667</v>
      </c>
      <c r="P205" t="s">
        <v>346</v>
      </c>
      <c r="Q205" s="20">
        <v>433333</v>
      </c>
      <c r="S205" t="s">
        <v>346</v>
      </c>
      <c r="T205" s="20">
        <v>566667</v>
      </c>
    </row>
    <row r="206" spans="1:20" x14ac:dyDescent="0.3">
      <c r="A206" s="22" t="s">
        <v>348</v>
      </c>
      <c r="B206" s="28">
        <v>566667</v>
      </c>
      <c r="F206" t="s">
        <v>349</v>
      </c>
      <c r="G206" s="20">
        <v>666667</v>
      </c>
      <c r="J206" t="s">
        <v>347</v>
      </c>
      <c r="K206">
        <v>30</v>
      </c>
      <c r="M206" t="s">
        <v>347</v>
      </c>
      <c r="N206" s="20">
        <v>466667</v>
      </c>
      <c r="P206" t="s">
        <v>347</v>
      </c>
      <c r="Q206" s="20">
        <v>433333</v>
      </c>
      <c r="S206" t="s">
        <v>347</v>
      </c>
      <c r="T206" s="20">
        <v>633333</v>
      </c>
    </row>
    <row r="207" spans="1:20" x14ac:dyDescent="0.3">
      <c r="A207" s="22" t="s">
        <v>349</v>
      </c>
      <c r="B207" s="22">
        <v>60</v>
      </c>
      <c r="F207" t="s">
        <v>350</v>
      </c>
      <c r="G207" s="20">
        <v>666667</v>
      </c>
      <c r="J207" t="s">
        <v>348</v>
      </c>
      <c r="K207">
        <v>20</v>
      </c>
      <c r="M207" t="s">
        <v>348</v>
      </c>
      <c r="N207" s="20">
        <v>433333</v>
      </c>
      <c r="P207" t="s">
        <v>348</v>
      </c>
      <c r="Q207" s="20">
        <v>733333</v>
      </c>
      <c r="S207" t="s">
        <v>348</v>
      </c>
      <c r="T207">
        <v>60</v>
      </c>
    </row>
    <row r="208" spans="1:20" x14ac:dyDescent="0.3">
      <c r="A208" s="22" t="s">
        <v>350</v>
      </c>
      <c r="B208" s="22">
        <v>50</v>
      </c>
      <c r="F208" t="s">
        <v>351</v>
      </c>
      <c r="G208" s="20">
        <v>133333</v>
      </c>
      <c r="J208" t="s">
        <v>349</v>
      </c>
      <c r="K208" s="20">
        <v>333333</v>
      </c>
      <c r="M208" t="s">
        <v>349</v>
      </c>
      <c r="N208" s="20">
        <v>533333</v>
      </c>
      <c r="P208" t="s">
        <v>349</v>
      </c>
      <c r="Q208" s="20">
        <v>333333</v>
      </c>
      <c r="S208" t="s">
        <v>349</v>
      </c>
      <c r="T208" s="20">
        <v>566667</v>
      </c>
    </row>
    <row r="209" spans="1:20" x14ac:dyDescent="0.3">
      <c r="A209" s="22" t="s">
        <v>351</v>
      </c>
      <c r="B209" s="28">
        <v>433333</v>
      </c>
      <c r="F209" t="s">
        <v>352</v>
      </c>
      <c r="G209" s="20">
        <v>133333</v>
      </c>
      <c r="J209" t="s">
        <v>350</v>
      </c>
      <c r="K209">
        <v>20</v>
      </c>
      <c r="M209" t="s">
        <v>350</v>
      </c>
      <c r="N209">
        <v>40</v>
      </c>
      <c r="P209" t="s">
        <v>350</v>
      </c>
      <c r="Q209" s="20">
        <v>333333</v>
      </c>
      <c r="S209" t="s">
        <v>350</v>
      </c>
      <c r="T209" s="20">
        <v>366667</v>
      </c>
    </row>
    <row r="210" spans="1:20" x14ac:dyDescent="0.3">
      <c r="A210" s="22" t="s">
        <v>352</v>
      </c>
      <c r="B210" s="28">
        <v>333333</v>
      </c>
      <c r="F210" t="s">
        <v>353</v>
      </c>
      <c r="G210">
        <v>10</v>
      </c>
      <c r="J210" t="s">
        <v>351</v>
      </c>
      <c r="K210" s="20">
        <v>133333</v>
      </c>
      <c r="M210" t="s">
        <v>351</v>
      </c>
      <c r="N210" s="20">
        <v>333333</v>
      </c>
      <c r="P210" t="s">
        <v>351</v>
      </c>
      <c r="Q210">
        <v>50</v>
      </c>
      <c r="S210" t="s">
        <v>351</v>
      </c>
      <c r="T210" s="20">
        <v>533333</v>
      </c>
    </row>
    <row r="211" spans="1:20" x14ac:dyDescent="0.3">
      <c r="A211" s="22" t="s">
        <v>353</v>
      </c>
      <c r="B211" s="28">
        <v>433333</v>
      </c>
      <c r="F211" t="s">
        <v>354</v>
      </c>
      <c r="G211" s="20">
        <v>166667</v>
      </c>
      <c r="J211" t="s">
        <v>352</v>
      </c>
      <c r="K211" s="20">
        <v>366667</v>
      </c>
      <c r="M211" t="s">
        <v>352</v>
      </c>
      <c r="N211" s="20">
        <v>366667</v>
      </c>
      <c r="P211" t="s">
        <v>352</v>
      </c>
      <c r="Q211">
        <v>40</v>
      </c>
      <c r="S211" t="s">
        <v>352</v>
      </c>
      <c r="T211" s="20">
        <v>433333</v>
      </c>
    </row>
    <row r="212" spans="1:20" x14ac:dyDescent="0.3">
      <c r="A212" s="22" t="s">
        <v>354</v>
      </c>
      <c r="B212" s="28">
        <v>433333</v>
      </c>
      <c r="F212" t="s">
        <v>355</v>
      </c>
      <c r="G212">
        <v>10</v>
      </c>
      <c r="J212" t="s">
        <v>353</v>
      </c>
      <c r="K212">
        <v>20</v>
      </c>
      <c r="M212" t="s">
        <v>353</v>
      </c>
      <c r="N212" s="20">
        <v>533333</v>
      </c>
      <c r="P212" t="s">
        <v>353</v>
      </c>
      <c r="Q212">
        <v>50</v>
      </c>
      <c r="S212" t="s">
        <v>353</v>
      </c>
      <c r="T212" s="20">
        <v>533333</v>
      </c>
    </row>
    <row r="213" spans="1:20" x14ac:dyDescent="0.3">
      <c r="A213" s="22" t="s">
        <v>355</v>
      </c>
      <c r="B213" s="28">
        <v>266667</v>
      </c>
      <c r="F213" t="s">
        <v>356</v>
      </c>
      <c r="G213">
        <v>10</v>
      </c>
      <c r="J213" t="s">
        <v>354</v>
      </c>
      <c r="K213">
        <v>20</v>
      </c>
      <c r="M213" t="s">
        <v>354</v>
      </c>
      <c r="N213">
        <v>40</v>
      </c>
      <c r="P213" t="s">
        <v>354</v>
      </c>
      <c r="Q213" s="20">
        <v>466667</v>
      </c>
      <c r="S213" t="s">
        <v>354</v>
      </c>
      <c r="T213" s="20">
        <v>433333</v>
      </c>
    </row>
    <row r="214" spans="1:20" x14ac:dyDescent="0.3">
      <c r="A214" s="22" t="s">
        <v>356</v>
      </c>
      <c r="B214" s="28">
        <v>633333</v>
      </c>
      <c r="F214" t="s">
        <v>357</v>
      </c>
      <c r="G214" s="20">
        <v>166667</v>
      </c>
      <c r="J214" t="s">
        <v>355</v>
      </c>
      <c r="K214" s="20">
        <v>266667</v>
      </c>
      <c r="M214" t="s">
        <v>355</v>
      </c>
      <c r="N214">
        <v>60</v>
      </c>
      <c r="P214" t="s">
        <v>355</v>
      </c>
      <c r="Q214" s="20">
        <v>366667</v>
      </c>
      <c r="S214" t="s">
        <v>355</v>
      </c>
      <c r="T214" s="20">
        <v>666667</v>
      </c>
    </row>
    <row r="215" spans="1:20" x14ac:dyDescent="0.3">
      <c r="A215" s="22" t="s">
        <v>357</v>
      </c>
      <c r="B215" s="28">
        <v>333333</v>
      </c>
      <c r="F215" t="s">
        <v>358</v>
      </c>
      <c r="G215">
        <v>20</v>
      </c>
      <c r="J215" t="s">
        <v>356</v>
      </c>
      <c r="K215" s="20">
        <v>166667</v>
      </c>
      <c r="M215" t="s">
        <v>356</v>
      </c>
      <c r="N215" s="20">
        <v>733333</v>
      </c>
      <c r="P215" t="s">
        <v>356</v>
      </c>
      <c r="Q215" s="20">
        <v>566667</v>
      </c>
      <c r="S215" t="s">
        <v>356</v>
      </c>
      <c r="T215">
        <v>50</v>
      </c>
    </row>
    <row r="216" spans="1:20" x14ac:dyDescent="0.3">
      <c r="A216" s="22" t="s">
        <v>358</v>
      </c>
      <c r="B216" s="28">
        <v>466667</v>
      </c>
      <c r="F216" t="s">
        <v>359</v>
      </c>
      <c r="G216" s="20">
        <v>133333</v>
      </c>
      <c r="J216" t="s">
        <v>357</v>
      </c>
      <c r="K216">
        <v>30</v>
      </c>
      <c r="M216" t="s">
        <v>357</v>
      </c>
      <c r="N216" s="20">
        <v>633333</v>
      </c>
      <c r="P216" t="s">
        <v>357</v>
      </c>
      <c r="Q216">
        <v>60</v>
      </c>
      <c r="S216" t="s">
        <v>357</v>
      </c>
      <c r="T216">
        <v>40</v>
      </c>
    </row>
    <row r="217" spans="1:20" x14ac:dyDescent="0.3">
      <c r="A217" s="22" t="s">
        <v>359</v>
      </c>
      <c r="B217" s="28">
        <v>266667</v>
      </c>
      <c r="F217" t="s">
        <v>360</v>
      </c>
      <c r="G217">
        <v>30</v>
      </c>
      <c r="J217" t="s">
        <v>358</v>
      </c>
      <c r="K217" s="20">
        <v>166667</v>
      </c>
      <c r="M217" t="s">
        <v>358</v>
      </c>
      <c r="N217" s="20">
        <v>433333</v>
      </c>
      <c r="P217" t="s">
        <v>358</v>
      </c>
      <c r="Q217" s="20">
        <v>633333</v>
      </c>
      <c r="S217" t="s">
        <v>358</v>
      </c>
      <c r="T217" s="20">
        <v>666667</v>
      </c>
    </row>
    <row r="218" spans="1:20" x14ac:dyDescent="0.3">
      <c r="A218" s="22" t="s">
        <v>360</v>
      </c>
      <c r="B218" s="22">
        <v>50</v>
      </c>
      <c r="F218" t="s">
        <v>361</v>
      </c>
      <c r="G218" s="20">
        <v>333333</v>
      </c>
      <c r="J218" t="s">
        <v>359</v>
      </c>
      <c r="K218" s="20">
        <v>366667</v>
      </c>
      <c r="M218" t="s">
        <v>359</v>
      </c>
      <c r="N218">
        <v>110</v>
      </c>
      <c r="P218" t="s">
        <v>359</v>
      </c>
      <c r="Q218" s="20">
        <v>466667</v>
      </c>
      <c r="S218" t="s">
        <v>359</v>
      </c>
      <c r="T218" s="20">
        <v>433333</v>
      </c>
    </row>
    <row r="219" spans="1:20" x14ac:dyDescent="0.3">
      <c r="A219" s="22" t="s">
        <v>361</v>
      </c>
      <c r="B219" s="28">
        <v>333333</v>
      </c>
      <c r="F219" t="s">
        <v>362</v>
      </c>
      <c r="G219" s="20">
        <v>666667</v>
      </c>
      <c r="J219" t="s">
        <v>360</v>
      </c>
      <c r="K219">
        <v>30</v>
      </c>
      <c r="M219" t="s">
        <v>360</v>
      </c>
      <c r="N219" s="20">
        <v>466667</v>
      </c>
      <c r="P219" t="s">
        <v>360</v>
      </c>
      <c r="Q219">
        <v>40</v>
      </c>
      <c r="S219" t="s">
        <v>360</v>
      </c>
      <c r="T219" s="20">
        <v>433333</v>
      </c>
    </row>
    <row r="220" spans="1:20" x14ac:dyDescent="0.3">
      <c r="A220" s="22" t="s">
        <v>362</v>
      </c>
      <c r="B220" s="28">
        <v>333333</v>
      </c>
      <c r="F220" t="s">
        <v>363</v>
      </c>
      <c r="G220" s="20">
        <v>333333</v>
      </c>
      <c r="J220" t="s">
        <v>361</v>
      </c>
      <c r="K220">
        <v>30</v>
      </c>
      <c r="M220" t="s">
        <v>361</v>
      </c>
      <c r="N220" s="20">
        <v>633333</v>
      </c>
      <c r="P220" t="s">
        <v>361</v>
      </c>
      <c r="Q220">
        <v>30</v>
      </c>
      <c r="S220" t="s">
        <v>361</v>
      </c>
      <c r="T220" s="20">
        <v>433333</v>
      </c>
    </row>
    <row r="221" spans="1:20" x14ac:dyDescent="0.3">
      <c r="A221" s="22" t="s">
        <v>363</v>
      </c>
      <c r="B221" s="28">
        <v>466667</v>
      </c>
      <c r="F221">
        <v>16</v>
      </c>
      <c r="G221">
        <v>10</v>
      </c>
      <c r="J221" t="s">
        <v>362</v>
      </c>
      <c r="K221">
        <v>20</v>
      </c>
      <c r="M221" t="s">
        <v>362</v>
      </c>
      <c r="N221">
        <v>20</v>
      </c>
      <c r="P221" t="s">
        <v>362</v>
      </c>
      <c r="Q221" s="20">
        <v>466667</v>
      </c>
      <c r="S221" t="s">
        <v>362</v>
      </c>
      <c r="T221" s="20">
        <v>466667</v>
      </c>
    </row>
    <row r="222" spans="1:20" x14ac:dyDescent="0.3">
      <c r="A222" s="22">
        <v>16</v>
      </c>
      <c r="B222" s="28">
        <v>466667</v>
      </c>
      <c r="F222" t="s">
        <v>364</v>
      </c>
      <c r="G222" s="20">
        <v>666667</v>
      </c>
      <c r="J222" t="s">
        <v>363</v>
      </c>
      <c r="K222">
        <v>20</v>
      </c>
      <c r="M222" t="s">
        <v>363</v>
      </c>
      <c r="N222" s="20">
        <v>566667</v>
      </c>
      <c r="P222" t="s">
        <v>363</v>
      </c>
      <c r="Q222" s="20">
        <v>233333</v>
      </c>
      <c r="S222" t="s">
        <v>363</v>
      </c>
      <c r="T222" s="20">
        <v>533333</v>
      </c>
    </row>
    <row r="223" spans="1:20" x14ac:dyDescent="0.3">
      <c r="A223" s="22" t="s">
        <v>364</v>
      </c>
      <c r="B223" s="28">
        <v>766667</v>
      </c>
      <c r="F223" t="s">
        <v>365</v>
      </c>
      <c r="G223" s="20">
        <v>133333</v>
      </c>
      <c r="J223">
        <v>16</v>
      </c>
      <c r="K223" s="20">
        <v>333333</v>
      </c>
      <c r="M223">
        <v>16</v>
      </c>
      <c r="N223" s="20">
        <v>666667</v>
      </c>
      <c r="P223">
        <v>16</v>
      </c>
      <c r="Q223" s="20">
        <v>366667</v>
      </c>
      <c r="S223">
        <v>16</v>
      </c>
      <c r="T223" s="20">
        <v>633333</v>
      </c>
    </row>
    <row r="224" spans="1:20" x14ac:dyDescent="0.3">
      <c r="A224" s="22" t="s">
        <v>365</v>
      </c>
      <c r="B224" s="22">
        <v>40</v>
      </c>
      <c r="F224" t="s">
        <v>366</v>
      </c>
      <c r="G224" s="20">
        <v>233333</v>
      </c>
      <c r="J224" t="s">
        <v>364</v>
      </c>
      <c r="K224" s="20">
        <v>233333</v>
      </c>
      <c r="M224" t="s">
        <v>364</v>
      </c>
      <c r="N224">
        <v>60</v>
      </c>
      <c r="P224" t="s">
        <v>364</v>
      </c>
      <c r="Q224" s="20">
        <v>466667</v>
      </c>
      <c r="S224" t="s">
        <v>364</v>
      </c>
      <c r="T224" s="20">
        <v>633333</v>
      </c>
    </row>
    <row r="225" spans="1:20" x14ac:dyDescent="0.3">
      <c r="A225" s="22" t="s">
        <v>366</v>
      </c>
      <c r="B225" s="22">
        <v>30</v>
      </c>
      <c r="F225" t="s">
        <v>367</v>
      </c>
      <c r="G225" s="20">
        <v>233333</v>
      </c>
      <c r="J225" t="s">
        <v>365</v>
      </c>
      <c r="K225" s="20">
        <v>266667</v>
      </c>
      <c r="M225" t="s">
        <v>365</v>
      </c>
      <c r="N225">
        <v>50</v>
      </c>
      <c r="P225" t="s">
        <v>365</v>
      </c>
      <c r="Q225" s="20">
        <v>366667</v>
      </c>
      <c r="S225" t="s">
        <v>365</v>
      </c>
      <c r="T225" s="20">
        <v>566667</v>
      </c>
    </row>
    <row r="226" spans="1:20" x14ac:dyDescent="0.3">
      <c r="A226" s="22" t="s">
        <v>367</v>
      </c>
      <c r="B226" s="28">
        <v>433333</v>
      </c>
      <c r="F226" t="s">
        <v>368</v>
      </c>
      <c r="G226">
        <v>30</v>
      </c>
      <c r="J226" t="s">
        <v>366</v>
      </c>
      <c r="K226" s="20">
        <v>166667</v>
      </c>
      <c r="M226" t="s">
        <v>366</v>
      </c>
      <c r="N226" s="20">
        <v>833333</v>
      </c>
      <c r="P226" t="s">
        <v>366</v>
      </c>
      <c r="Q226">
        <v>20</v>
      </c>
      <c r="S226" t="s">
        <v>366</v>
      </c>
      <c r="T226" s="20">
        <v>366667</v>
      </c>
    </row>
    <row r="227" spans="1:20" x14ac:dyDescent="0.3">
      <c r="A227" s="22" t="s">
        <v>368</v>
      </c>
      <c r="B227" s="28">
        <v>566667</v>
      </c>
      <c r="F227" t="s">
        <v>369</v>
      </c>
      <c r="G227" s="20">
        <v>166667</v>
      </c>
      <c r="J227" t="s">
        <v>367</v>
      </c>
      <c r="K227" s="20">
        <v>166667</v>
      </c>
      <c r="M227" t="s">
        <v>367</v>
      </c>
      <c r="N227">
        <v>70</v>
      </c>
      <c r="P227" t="s">
        <v>367</v>
      </c>
      <c r="Q227" s="20">
        <v>533333</v>
      </c>
      <c r="S227" t="s">
        <v>367</v>
      </c>
      <c r="T227" s="20">
        <v>466667</v>
      </c>
    </row>
    <row r="228" spans="1:20" x14ac:dyDescent="0.3">
      <c r="A228" s="22" t="s">
        <v>369</v>
      </c>
      <c r="B228" s="28">
        <v>466667</v>
      </c>
      <c r="F228" t="s">
        <v>370</v>
      </c>
      <c r="G228" s="20">
        <v>133333</v>
      </c>
      <c r="J228" t="s">
        <v>368</v>
      </c>
      <c r="K228" s="20">
        <v>266667</v>
      </c>
      <c r="M228" t="s">
        <v>368</v>
      </c>
      <c r="N228" s="20">
        <v>566667</v>
      </c>
      <c r="P228" t="s">
        <v>368</v>
      </c>
      <c r="Q228" s="20">
        <v>466667</v>
      </c>
      <c r="S228" t="s">
        <v>368</v>
      </c>
      <c r="T228">
        <v>80</v>
      </c>
    </row>
    <row r="229" spans="1:20" x14ac:dyDescent="0.3">
      <c r="A229" s="22" t="s">
        <v>370</v>
      </c>
      <c r="B229" s="28">
        <v>633333</v>
      </c>
      <c r="F229" t="s">
        <v>371</v>
      </c>
      <c r="G229">
        <v>10</v>
      </c>
      <c r="J229" t="s">
        <v>369</v>
      </c>
      <c r="K229">
        <v>40</v>
      </c>
      <c r="M229" t="s">
        <v>369</v>
      </c>
      <c r="N229">
        <v>50</v>
      </c>
      <c r="P229" t="s">
        <v>369</v>
      </c>
      <c r="Q229" s="20">
        <v>333333</v>
      </c>
      <c r="S229" t="s">
        <v>369</v>
      </c>
      <c r="T229">
        <v>50</v>
      </c>
    </row>
    <row r="230" spans="1:20" x14ac:dyDescent="0.3">
      <c r="A230" s="22" t="s">
        <v>371</v>
      </c>
      <c r="B230" s="28">
        <v>466667</v>
      </c>
      <c r="F230" t="s">
        <v>372</v>
      </c>
      <c r="G230" s="20">
        <v>133333</v>
      </c>
      <c r="J230" t="s">
        <v>370</v>
      </c>
      <c r="K230" s="20">
        <v>333333</v>
      </c>
      <c r="M230" t="s">
        <v>370</v>
      </c>
      <c r="N230" s="20">
        <v>466667</v>
      </c>
      <c r="P230" t="s">
        <v>370</v>
      </c>
      <c r="Q230">
        <v>60</v>
      </c>
      <c r="S230" t="s">
        <v>370</v>
      </c>
      <c r="T230" s="20">
        <v>566667</v>
      </c>
    </row>
    <row r="231" spans="1:20" x14ac:dyDescent="0.3">
      <c r="A231" s="22" t="s">
        <v>372</v>
      </c>
      <c r="B231" s="28">
        <v>633333</v>
      </c>
      <c r="F231" t="s">
        <v>373</v>
      </c>
      <c r="G231">
        <v>10</v>
      </c>
      <c r="J231" t="s">
        <v>371</v>
      </c>
      <c r="K231">
        <v>20</v>
      </c>
      <c r="M231" t="s">
        <v>371</v>
      </c>
      <c r="N231" s="20">
        <v>733333</v>
      </c>
      <c r="P231" t="s">
        <v>371</v>
      </c>
      <c r="Q231" s="20">
        <v>566667</v>
      </c>
      <c r="S231" t="s">
        <v>371</v>
      </c>
      <c r="T231" s="20">
        <v>633333</v>
      </c>
    </row>
    <row r="232" spans="1:20" x14ac:dyDescent="0.3">
      <c r="A232" s="22" t="s">
        <v>373</v>
      </c>
      <c r="B232" s="28">
        <v>433333</v>
      </c>
      <c r="F232" t="s">
        <v>374</v>
      </c>
      <c r="G232" s="20">
        <v>133333</v>
      </c>
      <c r="J232" t="s">
        <v>372</v>
      </c>
      <c r="K232" s="20">
        <v>233333</v>
      </c>
      <c r="M232" t="s">
        <v>372</v>
      </c>
      <c r="N232">
        <v>80</v>
      </c>
      <c r="P232" t="s">
        <v>372</v>
      </c>
      <c r="Q232" s="20">
        <v>433333</v>
      </c>
      <c r="S232" t="s">
        <v>372</v>
      </c>
      <c r="T232" s="20">
        <v>366667</v>
      </c>
    </row>
    <row r="233" spans="1:20" x14ac:dyDescent="0.3">
      <c r="A233" s="22" t="s">
        <v>374</v>
      </c>
      <c r="B233" s="28">
        <v>733333</v>
      </c>
      <c r="F233" t="s">
        <v>375</v>
      </c>
      <c r="G233">
        <v>20</v>
      </c>
      <c r="J233" t="s">
        <v>373</v>
      </c>
      <c r="K233" s="20">
        <v>333333</v>
      </c>
      <c r="M233" t="s">
        <v>373</v>
      </c>
      <c r="N233" s="20">
        <v>466667</v>
      </c>
      <c r="P233" t="s">
        <v>373</v>
      </c>
      <c r="Q233">
        <v>60</v>
      </c>
      <c r="S233" t="s">
        <v>373</v>
      </c>
      <c r="T233" s="20">
        <v>533333</v>
      </c>
    </row>
    <row r="234" spans="1:20" x14ac:dyDescent="0.3">
      <c r="A234" s="22" t="s">
        <v>375</v>
      </c>
      <c r="B234" s="28">
        <v>466667</v>
      </c>
      <c r="F234" t="s">
        <v>376</v>
      </c>
      <c r="G234">
        <v>10</v>
      </c>
      <c r="J234" t="s">
        <v>374</v>
      </c>
      <c r="K234" s="20">
        <v>166667</v>
      </c>
      <c r="M234" t="s">
        <v>374</v>
      </c>
      <c r="N234" s="20">
        <v>666667</v>
      </c>
      <c r="P234" t="s">
        <v>374</v>
      </c>
      <c r="Q234" s="20">
        <v>366667</v>
      </c>
      <c r="S234" t="s">
        <v>374</v>
      </c>
      <c r="T234" s="20">
        <v>533333</v>
      </c>
    </row>
    <row r="235" spans="1:20" x14ac:dyDescent="0.3">
      <c r="A235" s="22" t="s">
        <v>376</v>
      </c>
      <c r="B235" s="22">
        <v>50</v>
      </c>
      <c r="F235" t="s">
        <v>377</v>
      </c>
      <c r="G235" s="20">
        <v>166667</v>
      </c>
      <c r="J235" t="s">
        <v>375</v>
      </c>
      <c r="K235" s="20">
        <v>233333</v>
      </c>
      <c r="M235" t="s">
        <v>375</v>
      </c>
      <c r="N235">
        <v>70</v>
      </c>
      <c r="P235" t="s">
        <v>375</v>
      </c>
      <c r="Q235" s="20">
        <v>633333</v>
      </c>
      <c r="S235" t="s">
        <v>375</v>
      </c>
      <c r="T235">
        <v>70</v>
      </c>
    </row>
    <row r="236" spans="1:20" x14ac:dyDescent="0.3">
      <c r="A236" s="22" t="s">
        <v>377</v>
      </c>
      <c r="B236" s="28">
        <v>466667</v>
      </c>
      <c r="F236" t="s">
        <v>378</v>
      </c>
      <c r="G236" s="20">
        <v>133333</v>
      </c>
      <c r="J236" t="s">
        <v>376</v>
      </c>
      <c r="K236" s="20">
        <v>166667</v>
      </c>
      <c r="M236" t="s">
        <v>376</v>
      </c>
      <c r="N236" s="20">
        <v>533333</v>
      </c>
      <c r="P236" t="s">
        <v>376</v>
      </c>
      <c r="Q236" s="20">
        <v>433333</v>
      </c>
      <c r="S236" t="s">
        <v>376</v>
      </c>
      <c r="T236">
        <v>40</v>
      </c>
    </row>
    <row r="237" spans="1:20" x14ac:dyDescent="0.3">
      <c r="A237" s="22" t="s">
        <v>378</v>
      </c>
      <c r="B237" s="28">
        <v>666667</v>
      </c>
      <c r="F237" t="s">
        <v>379</v>
      </c>
      <c r="G237" s="20">
        <v>133333</v>
      </c>
      <c r="J237" t="s">
        <v>377</v>
      </c>
      <c r="K237" s="20">
        <v>266667</v>
      </c>
      <c r="M237" t="s">
        <v>377</v>
      </c>
      <c r="N237" s="20">
        <v>103333</v>
      </c>
      <c r="P237" t="s">
        <v>377</v>
      </c>
      <c r="Q237">
        <v>30</v>
      </c>
      <c r="S237" t="s">
        <v>377</v>
      </c>
      <c r="T237">
        <v>70</v>
      </c>
    </row>
    <row r="238" spans="1:20" x14ac:dyDescent="0.3">
      <c r="A238" s="22" t="s">
        <v>379</v>
      </c>
      <c r="B238" s="28">
        <v>566667</v>
      </c>
      <c r="F238" t="s">
        <v>380</v>
      </c>
      <c r="G238">
        <v>10</v>
      </c>
      <c r="J238" t="s">
        <v>378</v>
      </c>
      <c r="K238" s="20">
        <v>333333</v>
      </c>
      <c r="M238" t="s">
        <v>378</v>
      </c>
      <c r="N238" s="20">
        <v>466667</v>
      </c>
      <c r="P238" t="s">
        <v>378</v>
      </c>
      <c r="Q238" s="20">
        <v>566667</v>
      </c>
      <c r="S238" t="s">
        <v>378</v>
      </c>
      <c r="T238" s="20">
        <v>533333</v>
      </c>
    </row>
    <row r="239" spans="1:20" x14ac:dyDescent="0.3">
      <c r="A239" s="22" t="s">
        <v>380</v>
      </c>
      <c r="B239" s="22">
        <v>50</v>
      </c>
      <c r="F239" t="s">
        <v>381</v>
      </c>
      <c r="G239">
        <v>10</v>
      </c>
      <c r="J239" t="s">
        <v>379</v>
      </c>
      <c r="K239" s="20">
        <v>466667</v>
      </c>
      <c r="M239" t="s">
        <v>379</v>
      </c>
      <c r="N239">
        <v>80</v>
      </c>
      <c r="P239" t="s">
        <v>379</v>
      </c>
      <c r="Q239" s="20">
        <v>633333</v>
      </c>
      <c r="S239" t="s">
        <v>379</v>
      </c>
      <c r="T239">
        <v>70</v>
      </c>
    </row>
    <row r="240" spans="1:20" x14ac:dyDescent="0.3">
      <c r="A240" s="22" t="s">
        <v>381</v>
      </c>
      <c r="B240" s="28">
        <v>533333</v>
      </c>
      <c r="F240" t="s">
        <v>382</v>
      </c>
      <c r="G240">
        <v>20</v>
      </c>
      <c r="J240" t="s">
        <v>380</v>
      </c>
      <c r="K240" s="20">
        <v>533333</v>
      </c>
      <c r="M240" t="s">
        <v>380</v>
      </c>
      <c r="N240" s="20">
        <v>466667</v>
      </c>
      <c r="P240" t="s">
        <v>380</v>
      </c>
      <c r="Q240" s="20">
        <v>233333</v>
      </c>
      <c r="S240" t="s">
        <v>380</v>
      </c>
      <c r="T240" s="20">
        <v>566667</v>
      </c>
    </row>
    <row r="241" spans="1:20" x14ac:dyDescent="0.3">
      <c r="A241" s="22" t="s">
        <v>382</v>
      </c>
      <c r="B241" s="28">
        <v>766667</v>
      </c>
      <c r="F241">
        <v>17</v>
      </c>
      <c r="G241">
        <v>20</v>
      </c>
      <c r="J241" t="s">
        <v>381</v>
      </c>
      <c r="K241" s="20">
        <v>433333</v>
      </c>
      <c r="M241" t="s">
        <v>381</v>
      </c>
      <c r="N241" s="20">
        <v>466667</v>
      </c>
      <c r="P241" t="s">
        <v>381</v>
      </c>
      <c r="Q241" s="20">
        <v>566667</v>
      </c>
      <c r="S241" t="s">
        <v>381</v>
      </c>
      <c r="T241" s="20">
        <v>733333</v>
      </c>
    </row>
    <row r="242" spans="1:20" x14ac:dyDescent="0.3">
      <c r="A242" s="22">
        <v>17</v>
      </c>
      <c r="B242" s="28">
        <v>666667</v>
      </c>
      <c r="F242" t="s">
        <v>383</v>
      </c>
      <c r="G242" s="20">
        <v>266667</v>
      </c>
      <c r="J242" t="s">
        <v>382</v>
      </c>
      <c r="K242">
        <v>40</v>
      </c>
      <c r="M242" t="s">
        <v>382</v>
      </c>
      <c r="N242" s="20">
        <v>633333</v>
      </c>
      <c r="P242" t="s">
        <v>382</v>
      </c>
      <c r="Q242" s="20">
        <v>466667</v>
      </c>
      <c r="S242" t="s">
        <v>382</v>
      </c>
      <c r="T242" s="20">
        <v>566667</v>
      </c>
    </row>
    <row r="243" spans="1:20" x14ac:dyDescent="0.3">
      <c r="A243" s="22" t="s">
        <v>383</v>
      </c>
      <c r="B243" s="22">
        <v>60</v>
      </c>
      <c r="F243" t="s">
        <v>384</v>
      </c>
      <c r="G243" s="20">
        <v>433333</v>
      </c>
      <c r="J243">
        <v>17</v>
      </c>
      <c r="K243">
        <v>3</v>
      </c>
      <c r="M243">
        <v>17</v>
      </c>
      <c r="N243" s="20">
        <v>766667</v>
      </c>
      <c r="P243">
        <v>17</v>
      </c>
      <c r="Q243" s="20">
        <v>566667</v>
      </c>
      <c r="S243">
        <v>17</v>
      </c>
      <c r="T243" s="20">
        <v>633333</v>
      </c>
    </row>
    <row r="244" spans="1:20" x14ac:dyDescent="0.3">
      <c r="A244" s="22" t="s">
        <v>384</v>
      </c>
      <c r="B244" s="22">
        <v>60</v>
      </c>
      <c r="F244" t="s">
        <v>385</v>
      </c>
      <c r="G244" s="20">
        <v>166667</v>
      </c>
      <c r="J244" t="s">
        <v>383</v>
      </c>
      <c r="K244" s="20">
        <v>366667</v>
      </c>
      <c r="M244" t="s">
        <v>383</v>
      </c>
      <c r="N244" s="20">
        <v>633333</v>
      </c>
      <c r="P244" t="s">
        <v>383</v>
      </c>
      <c r="Q244">
        <v>60</v>
      </c>
      <c r="S244" t="s">
        <v>383</v>
      </c>
      <c r="T244">
        <v>60</v>
      </c>
    </row>
    <row r="245" spans="1:20" x14ac:dyDescent="0.3">
      <c r="A245" s="22" t="s">
        <v>385</v>
      </c>
      <c r="B245" s="28">
        <v>633333</v>
      </c>
      <c r="F245" t="s">
        <v>386</v>
      </c>
      <c r="G245">
        <v>20</v>
      </c>
      <c r="J245" t="s">
        <v>384</v>
      </c>
      <c r="K245">
        <v>30</v>
      </c>
      <c r="M245" t="s">
        <v>384</v>
      </c>
      <c r="N245" s="20">
        <v>733333</v>
      </c>
      <c r="P245" t="s">
        <v>384</v>
      </c>
      <c r="Q245" s="20">
        <v>466667</v>
      </c>
      <c r="S245" t="s">
        <v>384</v>
      </c>
      <c r="T245" s="20">
        <v>566667</v>
      </c>
    </row>
    <row r="246" spans="1:20" x14ac:dyDescent="0.3">
      <c r="A246" s="22" t="s">
        <v>386</v>
      </c>
      <c r="B246" s="28">
        <v>566667</v>
      </c>
      <c r="F246" t="s">
        <v>387</v>
      </c>
      <c r="G246" s="20">
        <v>133333</v>
      </c>
      <c r="J246" t="s">
        <v>385</v>
      </c>
      <c r="K246">
        <v>20</v>
      </c>
      <c r="M246" t="s">
        <v>385</v>
      </c>
      <c r="N246" s="20">
        <v>966667</v>
      </c>
      <c r="P246" t="s">
        <v>385</v>
      </c>
      <c r="Q246" s="20">
        <v>766667</v>
      </c>
      <c r="S246" t="s">
        <v>385</v>
      </c>
      <c r="T246" s="20">
        <v>733333</v>
      </c>
    </row>
    <row r="247" spans="1:20" x14ac:dyDescent="0.3">
      <c r="A247" s="22" t="s">
        <v>387</v>
      </c>
      <c r="B247" s="22">
        <v>60</v>
      </c>
      <c r="F247" t="s">
        <v>388</v>
      </c>
      <c r="G247" s="20">
        <v>133333</v>
      </c>
      <c r="J247" t="s">
        <v>386</v>
      </c>
      <c r="K247" s="20">
        <v>333333</v>
      </c>
      <c r="M247" t="s">
        <v>386</v>
      </c>
      <c r="N247">
        <v>110</v>
      </c>
      <c r="P247" t="s">
        <v>386</v>
      </c>
      <c r="Q247">
        <v>70</v>
      </c>
      <c r="S247" t="s">
        <v>386</v>
      </c>
      <c r="T247" s="20">
        <v>766667</v>
      </c>
    </row>
    <row r="248" spans="1:20" x14ac:dyDescent="0.3">
      <c r="A248" s="22" t="s">
        <v>388</v>
      </c>
      <c r="B248" s="28">
        <v>666667</v>
      </c>
      <c r="F248" t="s">
        <v>389</v>
      </c>
      <c r="G248" s="20">
        <v>333333</v>
      </c>
      <c r="J248" t="s">
        <v>387</v>
      </c>
      <c r="K248">
        <v>40</v>
      </c>
      <c r="M248" t="s">
        <v>387</v>
      </c>
      <c r="N248" s="20">
        <v>733333</v>
      </c>
      <c r="P248" t="s">
        <v>387</v>
      </c>
      <c r="Q248" s="20">
        <v>866667</v>
      </c>
      <c r="S248" t="s">
        <v>387</v>
      </c>
      <c r="T248">
        <v>90</v>
      </c>
    </row>
    <row r="249" spans="1:20" x14ac:dyDescent="0.3">
      <c r="A249" s="22" t="s">
        <v>389</v>
      </c>
      <c r="B249" s="22">
        <v>60</v>
      </c>
      <c r="F249" t="s">
        <v>390</v>
      </c>
      <c r="G249">
        <v>30</v>
      </c>
      <c r="J249" t="s">
        <v>388</v>
      </c>
      <c r="K249">
        <v>20</v>
      </c>
      <c r="M249" t="s">
        <v>388</v>
      </c>
      <c r="N249">
        <v>80</v>
      </c>
      <c r="P249" t="s">
        <v>388</v>
      </c>
      <c r="Q249">
        <v>60</v>
      </c>
      <c r="S249" t="s">
        <v>388</v>
      </c>
      <c r="T249" s="20">
        <v>433333</v>
      </c>
    </row>
    <row r="250" spans="1:20" x14ac:dyDescent="0.3">
      <c r="A250" s="22" t="s">
        <v>390</v>
      </c>
      <c r="B250" s="28">
        <v>433333</v>
      </c>
      <c r="F250" t="s">
        <v>391</v>
      </c>
      <c r="G250">
        <v>30</v>
      </c>
      <c r="J250" t="s">
        <v>389</v>
      </c>
      <c r="K250" s="20">
        <v>366667</v>
      </c>
      <c r="M250" t="s">
        <v>389</v>
      </c>
      <c r="N250" s="20">
        <v>766667</v>
      </c>
      <c r="P250" t="s">
        <v>389</v>
      </c>
      <c r="Q250" s="20">
        <v>266667</v>
      </c>
      <c r="S250" t="s">
        <v>389</v>
      </c>
      <c r="T250" s="20">
        <v>566667</v>
      </c>
    </row>
    <row r="251" spans="1:20" x14ac:dyDescent="0.3">
      <c r="A251" s="22" t="s">
        <v>391</v>
      </c>
      <c r="B251" s="22">
        <v>70</v>
      </c>
      <c r="F251" t="s">
        <v>392</v>
      </c>
      <c r="G251" s="20">
        <v>166667</v>
      </c>
      <c r="J251" t="s">
        <v>390</v>
      </c>
      <c r="K251" s="20">
        <v>133333</v>
      </c>
      <c r="M251" t="s">
        <v>390</v>
      </c>
      <c r="N251" s="20">
        <v>733333</v>
      </c>
      <c r="P251" t="s">
        <v>390</v>
      </c>
      <c r="Q251">
        <v>60</v>
      </c>
      <c r="S251" t="s">
        <v>390</v>
      </c>
      <c r="T251">
        <v>50</v>
      </c>
    </row>
    <row r="252" spans="1:20" x14ac:dyDescent="0.3">
      <c r="A252" s="22" t="s">
        <v>392</v>
      </c>
      <c r="B252" s="22">
        <v>50</v>
      </c>
      <c r="F252" t="s">
        <v>393</v>
      </c>
      <c r="G252" s="20">
        <v>233333</v>
      </c>
      <c r="J252" t="s">
        <v>391</v>
      </c>
      <c r="K252" s="20">
        <v>266667</v>
      </c>
      <c r="M252" t="s">
        <v>391</v>
      </c>
      <c r="N252">
        <v>120</v>
      </c>
      <c r="P252" t="s">
        <v>391</v>
      </c>
      <c r="Q252">
        <v>60</v>
      </c>
      <c r="S252" t="s">
        <v>391</v>
      </c>
      <c r="T252" s="20">
        <v>733333</v>
      </c>
    </row>
    <row r="253" spans="1:20" x14ac:dyDescent="0.3">
      <c r="A253" s="22" t="s">
        <v>393</v>
      </c>
      <c r="B253" s="28">
        <v>633333</v>
      </c>
      <c r="F253" t="s">
        <v>394</v>
      </c>
      <c r="G253">
        <v>10</v>
      </c>
      <c r="J253" t="s">
        <v>392</v>
      </c>
      <c r="K253">
        <v>40</v>
      </c>
      <c r="M253" t="s">
        <v>392</v>
      </c>
      <c r="N253" s="20">
        <v>766667</v>
      </c>
      <c r="P253" t="s">
        <v>392</v>
      </c>
      <c r="Q253" s="20">
        <v>533333</v>
      </c>
      <c r="S253" t="s">
        <v>392</v>
      </c>
      <c r="T253" s="20">
        <v>666667</v>
      </c>
    </row>
    <row r="254" spans="1:20" x14ac:dyDescent="0.3">
      <c r="A254" s="22" t="s">
        <v>394</v>
      </c>
      <c r="B254" s="28">
        <v>766667</v>
      </c>
      <c r="F254" t="s">
        <v>395</v>
      </c>
      <c r="G254" s="20">
        <v>333333</v>
      </c>
      <c r="J254" t="s">
        <v>393</v>
      </c>
      <c r="K254">
        <v>50</v>
      </c>
      <c r="M254" t="s">
        <v>393</v>
      </c>
      <c r="N254">
        <v>70</v>
      </c>
      <c r="P254" t="s">
        <v>393</v>
      </c>
      <c r="Q254" s="20">
        <v>533333</v>
      </c>
      <c r="S254" t="s">
        <v>393</v>
      </c>
      <c r="T254" s="20">
        <v>633333</v>
      </c>
    </row>
    <row r="255" spans="1:20" x14ac:dyDescent="0.3">
      <c r="A255" s="22" t="s">
        <v>395</v>
      </c>
      <c r="B255" s="28">
        <v>666667</v>
      </c>
      <c r="F255" t="s">
        <v>396</v>
      </c>
      <c r="G255" s="20">
        <v>433333</v>
      </c>
      <c r="J255" t="s">
        <v>394</v>
      </c>
      <c r="K255">
        <v>30</v>
      </c>
      <c r="M255" t="s">
        <v>394</v>
      </c>
      <c r="N255">
        <v>60</v>
      </c>
      <c r="P255" t="s">
        <v>394</v>
      </c>
      <c r="Q255" s="20">
        <v>666667</v>
      </c>
      <c r="S255" t="s">
        <v>394</v>
      </c>
      <c r="T255" s="20">
        <v>766667</v>
      </c>
    </row>
    <row r="256" spans="1:20" x14ac:dyDescent="0.3">
      <c r="A256" s="22" t="s">
        <v>396</v>
      </c>
      <c r="B256" s="28">
        <v>733333</v>
      </c>
      <c r="F256" t="s">
        <v>397</v>
      </c>
      <c r="G256">
        <v>10</v>
      </c>
      <c r="J256" t="s">
        <v>395</v>
      </c>
      <c r="K256" s="20">
        <v>266667</v>
      </c>
      <c r="M256" t="s">
        <v>395</v>
      </c>
      <c r="N256">
        <v>80</v>
      </c>
      <c r="P256" t="s">
        <v>395</v>
      </c>
      <c r="Q256" s="20">
        <v>666667</v>
      </c>
      <c r="S256" t="s">
        <v>395</v>
      </c>
      <c r="T256" s="20">
        <v>106667</v>
      </c>
    </row>
    <row r="257" spans="1:20" x14ac:dyDescent="0.3">
      <c r="A257" s="22" t="s">
        <v>397</v>
      </c>
      <c r="B257" s="28">
        <v>566667</v>
      </c>
      <c r="F257" t="s">
        <v>398</v>
      </c>
      <c r="G257">
        <v>30</v>
      </c>
      <c r="J257" t="s">
        <v>396</v>
      </c>
      <c r="K257">
        <v>60</v>
      </c>
      <c r="M257" t="s">
        <v>396</v>
      </c>
      <c r="N257" s="20">
        <v>633333</v>
      </c>
      <c r="P257" t="s">
        <v>396</v>
      </c>
      <c r="Q257" s="20">
        <v>466667</v>
      </c>
      <c r="S257" t="s">
        <v>396</v>
      </c>
      <c r="T257" s="20">
        <v>766667</v>
      </c>
    </row>
    <row r="258" spans="1:20" x14ac:dyDescent="0.3">
      <c r="A258" s="22" t="s">
        <v>398</v>
      </c>
      <c r="B258" s="22">
        <v>70</v>
      </c>
      <c r="F258" t="s">
        <v>399</v>
      </c>
      <c r="G258" s="20">
        <v>133333</v>
      </c>
      <c r="J258" t="s">
        <v>397</v>
      </c>
      <c r="K258" s="20">
        <v>266667</v>
      </c>
      <c r="M258" t="s">
        <v>397</v>
      </c>
      <c r="N258" s="20">
        <v>633333</v>
      </c>
      <c r="P258" t="s">
        <v>397</v>
      </c>
      <c r="Q258" s="20">
        <v>666667</v>
      </c>
      <c r="S258" t="s">
        <v>397</v>
      </c>
      <c r="T258" s="20">
        <v>666667</v>
      </c>
    </row>
    <row r="259" spans="1:20" x14ac:dyDescent="0.3">
      <c r="A259" s="22" t="s">
        <v>399</v>
      </c>
      <c r="B259" s="22">
        <v>70</v>
      </c>
      <c r="F259" t="s">
        <v>400</v>
      </c>
      <c r="G259" s="20">
        <v>366667</v>
      </c>
      <c r="J259" t="s">
        <v>398</v>
      </c>
      <c r="K259">
        <v>40</v>
      </c>
      <c r="M259" t="s">
        <v>398</v>
      </c>
      <c r="N259" s="20">
        <v>833333</v>
      </c>
      <c r="P259" t="s">
        <v>398</v>
      </c>
      <c r="Q259" s="20">
        <v>833333</v>
      </c>
      <c r="S259" t="s">
        <v>398</v>
      </c>
      <c r="T259">
        <v>80</v>
      </c>
    </row>
    <row r="260" spans="1:20" x14ac:dyDescent="0.3">
      <c r="A260" s="22" t="s">
        <v>400</v>
      </c>
      <c r="B260" s="28">
        <v>866667</v>
      </c>
      <c r="F260" t="s">
        <v>401</v>
      </c>
      <c r="G260" s="20">
        <v>233333</v>
      </c>
      <c r="J260" t="s">
        <v>399</v>
      </c>
      <c r="K260">
        <v>20</v>
      </c>
      <c r="M260" t="s">
        <v>399</v>
      </c>
      <c r="N260">
        <v>50</v>
      </c>
      <c r="P260" t="s">
        <v>399</v>
      </c>
      <c r="Q260" s="20">
        <v>833333</v>
      </c>
      <c r="S260" t="s">
        <v>399</v>
      </c>
      <c r="T260" s="20">
        <v>733333</v>
      </c>
    </row>
    <row r="261" spans="1:20" x14ac:dyDescent="0.3">
      <c r="A261" s="22" t="s">
        <v>401</v>
      </c>
      <c r="B261" s="28">
        <v>633333</v>
      </c>
      <c r="F261">
        <v>18</v>
      </c>
      <c r="G261" s="20">
        <v>233333</v>
      </c>
      <c r="J261" t="s">
        <v>400</v>
      </c>
      <c r="K261" s="20">
        <v>333333</v>
      </c>
      <c r="M261" t="s">
        <v>400</v>
      </c>
      <c r="N261">
        <v>90</v>
      </c>
      <c r="P261" t="s">
        <v>400</v>
      </c>
      <c r="Q261">
        <v>60</v>
      </c>
      <c r="S261" t="s">
        <v>400</v>
      </c>
      <c r="T261" s="20">
        <v>666667</v>
      </c>
    </row>
    <row r="262" spans="1:20" x14ac:dyDescent="0.3">
      <c r="A262" s="22">
        <v>18</v>
      </c>
      <c r="B262" s="28">
        <v>733333</v>
      </c>
      <c r="F262" t="s">
        <v>402</v>
      </c>
      <c r="G262" s="20">
        <v>166667</v>
      </c>
      <c r="J262" t="s">
        <v>401</v>
      </c>
      <c r="K262" s="20">
        <v>233333</v>
      </c>
      <c r="M262" t="s">
        <v>401</v>
      </c>
      <c r="N262" s="20">
        <v>113333</v>
      </c>
      <c r="P262" t="s">
        <v>401</v>
      </c>
      <c r="Q262" s="20">
        <v>633333</v>
      </c>
      <c r="S262" t="s">
        <v>401</v>
      </c>
      <c r="T262" s="20">
        <v>666667</v>
      </c>
    </row>
    <row r="263" spans="1:20" x14ac:dyDescent="0.3">
      <c r="A263" s="22" t="s">
        <v>402</v>
      </c>
      <c r="B263" s="28">
        <v>666667</v>
      </c>
      <c r="F263" t="s">
        <v>403</v>
      </c>
      <c r="G263">
        <v>30</v>
      </c>
      <c r="J263">
        <v>18</v>
      </c>
      <c r="K263" s="20">
        <v>166667</v>
      </c>
      <c r="M263">
        <v>18</v>
      </c>
      <c r="N263" s="20">
        <v>933333</v>
      </c>
      <c r="P263">
        <v>18</v>
      </c>
      <c r="Q263">
        <v>80</v>
      </c>
      <c r="S263">
        <v>18</v>
      </c>
      <c r="T263">
        <v>70</v>
      </c>
    </row>
    <row r="264" spans="1:20" x14ac:dyDescent="0.3">
      <c r="A264" s="22" t="s">
        <v>403</v>
      </c>
      <c r="B264" s="22">
        <v>70</v>
      </c>
      <c r="F264" t="s">
        <v>404</v>
      </c>
      <c r="G264" s="20">
        <v>233333</v>
      </c>
      <c r="J264" t="s">
        <v>402</v>
      </c>
      <c r="K264">
        <v>40</v>
      </c>
      <c r="M264" t="s">
        <v>402</v>
      </c>
      <c r="N264" s="20">
        <v>966667</v>
      </c>
      <c r="P264" t="s">
        <v>402</v>
      </c>
      <c r="Q264" s="20">
        <v>666667</v>
      </c>
      <c r="S264" t="s">
        <v>402</v>
      </c>
      <c r="T264" s="20">
        <v>633333</v>
      </c>
    </row>
    <row r="265" spans="1:20" x14ac:dyDescent="0.3">
      <c r="A265" s="22" t="s">
        <v>404</v>
      </c>
      <c r="B265" s="22">
        <v>70</v>
      </c>
      <c r="F265" t="s">
        <v>405</v>
      </c>
      <c r="G265" s="20">
        <v>266667</v>
      </c>
      <c r="J265" t="s">
        <v>403</v>
      </c>
      <c r="K265" s="20">
        <v>566667</v>
      </c>
      <c r="M265" t="s">
        <v>403</v>
      </c>
      <c r="N265">
        <v>100</v>
      </c>
      <c r="P265" t="s">
        <v>403</v>
      </c>
      <c r="Q265" s="20">
        <v>633333</v>
      </c>
      <c r="S265" t="s">
        <v>403</v>
      </c>
      <c r="T265" s="20">
        <v>533333</v>
      </c>
    </row>
    <row r="266" spans="1:20" x14ac:dyDescent="0.3">
      <c r="A266" s="22" t="s">
        <v>405</v>
      </c>
      <c r="B266" s="28">
        <v>666667</v>
      </c>
      <c r="F266" t="s">
        <v>406</v>
      </c>
      <c r="G266">
        <v>40</v>
      </c>
      <c r="J266" t="s">
        <v>404</v>
      </c>
      <c r="K266" s="20">
        <v>233333</v>
      </c>
      <c r="M266" t="s">
        <v>404</v>
      </c>
      <c r="N266" s="20">
        <v>103333</v>
      </c>
      <c r="P266" t="s">
        <v>404</v>
      </c>
      <c r="Q266">
        <v>70</v>
      </c>
      <c r="S266" t="s">
        <v>404</v>
      </c>
      <c r="T266" s="20">
        <v>866667</v>
      </c>
    </row>
    <row r="267" spans="1:20" x14ac:dyDescent="0.3">
      <c r="A267" s="22" t="s">
        <v>406</v>
      </c>
      <c r="B267" s="28">
        <v>766667</v>
      </c>
      <c r="F267" t="s">
        <v>407</v>
      </c>
      <c r="G267">
        <v>20</v>
      </c>
      <c r="J267" t="s">
        <v>405</v>
      </c>
      <c r="K267" s="20">
        <v>366667</v>
      </c>
      <c r="M267" t="s">
        <v>405</v>
      </c>
      <c r="N267" s="20">
        <v>866667</v>
      </c>
      <c r="P267" t="s">
        <v>405</v>
      </c>
      <c r="Q267" s="20">
        <v>733333</v>
      </c>
      <c r="S267" t="s">
        <v>405</v>
      </c>
      <c r="T267">
        <v>70</v>
      </c>
    </row>
    <row r="268" spans="1:20" x14ac:dyDescent="0.3">
      <c r="A268" s="22" t="s">
        <v>407</v>
      </c>
      <c r="B268" s="28">
        <v>566667</v>
      </c>
      <c r="F268" t="s">
        <v>408</v>
      </c>
      <c r="G268" s="20">
        <v>233333</v>
      </c>
      <c r="J268" t="s">
        <v>406</v>
      </c>
      <c r="K268" s="20">
        <v>266667</v>
      </c>
      <c r="M268" t="s">
        <v>406</v>
      </c>
      <c r="N268" s="20">
        <v>633333</v>
      </c>
      <c r="P268" t="s">
        <v>406</v>
      </c>
      <c r="Q268">
        <v>60</v>
      </c>
      <c r="S268" t="s">
        <v>406</v>
      </c>
      <c r="T268" s="20">
        <v>866667</v>
      </c>
    </row>
    <row r="269" spans="1:20" x14ac:dyDescent="0.3">
      <c r="A269" s="22" t="s">
        <v>408</v>
      </c>
      <c r="B269" s="22">
        <v>70</v>
      </c>
      <c r="F269" t="s">
        <v>409</v>
      </c>
      <c r="G269" s="20">
        <v>233333</v>
      </c>
      <c r="J269" t="s">
        <v>407</v>
      </c>
      <c r="K269">
        <v>30</v>
      </c>
      <c r="M269" t="s">
        <v>407</v>
      </c>
      <c r="N269" s="20">
        <v>566667</v>
      </c>
      <c r="P269" t="s">
        <v>407</v>
      </c>
      <c r="Q269" s="20">
        <v>366667</v>
      </c>
      <c r="S269" t="s">
        <v>407</v>
      </c>
      <c r="T269" s="20">
        <v>866667</v>
      </c>
    </row>
    <row r="270" spans="1:20" x14ac:dyDescent="0.3">
      <c r="A270" s="22" t="s">
        <v>409</v>
      </c>
      <c r="B270" s="28">
        <v>566667</v>
      </c>
      <c r="F270" t="s">
        <v>410</v>
      </c>
      <c r="G270" s="20">
        <v>166667</v>
      </c>
      <c r="J270" t="s">
        <v>408</v>
      </c>
      <c r="K270" s="20">
        <v>233333</v>
      </c>
      <c r="M270" t="s">
        <v>408</v>
      </c>
      <c r="N270" s="20">
        <v>766667</v>
      </c>
      <c r="P270" t="s">
        <v>408</v>
      </c>
      <c r="Q270" s="20">
        <v>666667</v>
      </c>
      <c r="S270" t="s">
        <v>408</v>
      </c>
      <c r="T270">
        <v>90</v>
      </c>
    </row>
    <row r="271" spans="1:20" x14ac:dyDescent="0.3">
      <c r="A271" s="22" t="s">
        <v>410</v>
      </c>
      <c r="B271" s="22">
        <v>70</v>
      </c>
      <c r="F271" t="s">
        <v>411</v>
      </c>
      <c r="G271" s="20">
        <v>366667</v>
      </c>
      <c r="J271" t="s">
        <v>409</v>
      </c>
      <c r="K271">
        <v>50</v>
      </c>
      <c r="M271" t="s">
        <v>409</v>
      </c>
      <c r="N271" s="20">
        <v>766667</v>
      </c>
      <c r="P271" t="s">
        <v>409</v>
      </c>
      <c r="Q271" s="20">
        <v>666667</v>
      </c>
      <c r="S271" t="s">
        <v>409</v>
      </c>
      <c r="T271" s="20">
        <v>766667</v>
      </c>
    </row>
    <row r="272" spans="1:20" x14ac:dyDescent="0.3">
      <c r="A272" s="22" t="s">
        <v>411</v>
      </c>
      <c r="B272" s="28">
        <v>366667</v>
      </c>
      <c r="F272" t="s">
        <v>412</v>
      </c>
      <c r="G272" s="20">
        <v>233333</v>
      </c>
      <c r="J272" t="s">
        <v>410</v>
      </c>
      <c r="K272">
        <v>40</v>
      </c>
      <c r="M272" t="s">
        <v>410</v>
      </c>
      <c r="N272" s="20">
        <v>966667</v>
      </c>
      <c r="P272" t="s">
        <v>410</v>
      </c>
      <c r="Q272" s="20">
        <v>433333</v>
      </c>
      <c r="S272" t="s">
        <v>410</v>
      </c>
      <c r="T272" s="20">
        <v>633333</v>
      </c>
    </row>
    <row r="273" spans="1:20" x14ac:dyDescent="0.3">
      <c r="A273" s="22" t="s">
        <v>412</v>
      </c>
      <c r="B273" s="22">
        <v>70</v>
      </c>
      <c r="F273" t="s">
        <v>413</v>
      </c>
      <c r="G273" s="20">
        <v>133333</v>
      </c>
      <c r="J273" t="s">
        <v>411</v>
      </c>
      <c r="K273" s="20">
        <v>366667</v>
      </c>
      <c r="M273" t="s">
        <v>411</v>
      </c>
      <c r="N273" s="20">
        <v>103333</v>
      </c>
      <c r="P273" t="s">
        <v>411</v>
      </c>
      <c r="Q273">
        <v>50</v>
      </c>
      <c r="S273" t="s">
        <v>411</v>
      </c>
      <c r="T273" s="20">
        <v>113333</v>
      </c>
    </row>
    <row r="274" spans="1:20" x14ac:dyDescent="0.3">
      <c r="A274" s="22" t="s">
        <v>413</v>
      </c>
      <c r="B274" s="28">
        <v>533333</v>
      </c>
      <c r="F274" t="s">
        <v>414</v>
      </c>
      <c r="G274">
        <v>20</v>
      </c>
      <c r="J274" t="s">
        <v>412</v>
      </c>
      <c r="K274" s="20">
        <v>466667</v>
      </c>
      <c r="M274" t="s">
        <v>412</v>
      </c>
      <c r="N274" s="20">
        <v>833333</v>
      </c>
      <c r="P274" t="s">
        <v>412</v>
      </c>
      <c r="Q274" s="20">
        <v>533333</v>
      </c>
      <c r="S274" t="s">
        <v>412</v>
      </c>
      <c r="T274">
        <v>100</v>
      </c>
    </row>
    <row r="275" spans="1:20" x14ac:dyDescent="0.3">
      <c r="A275" s="22" t="s">
        <v>414</v>
      </c>
      <c r="B275" s="28">
        <v>733333</v>
      </c>
      <c r="F275" t="s">
        <v>415</v>
      </c>
      <c r="G275" s="20">
        <v>233333</v>
      </c>
      <c r="J275" t="s">
        <v>413</v>
      </c>
      <c r="K275" s="20">
        <v>266667</v>
      </c>
      <c r="M275" t="s">
        <v>413</v>
      </c>
      <c r="N275">
        <v>80</v>
      </c>
      <c r="P275" t="s">
        <v>413</v>
      </c>
      <c r="Q275" s="20">
        <v>366667</v>
      </c>
      <c r="S275" t="s">
        <v>413</v>
      </c>
      <c r="T275" s="20">
        <v>866667</v>
      </c>
    </row>
    <row r="276" spans="1:20" x14ac:dyDescent="0.3">
      <c r="A276" s="22" t="s">
        <v>415</v>
      </c>
      <c r="B276" s="28">
        <v>666667</v>
      </c>
      <c r="F276" t="s">
        <v>416</v>
      </c>
      <c r="G276" s="20">
        <v>266667</v>
      </c>
      <c r="J276" t="s">
        <v>414</v>
      </c>
      <c r="K276">
        <v>50</v>
      </c>
      <c r="M276" t="s">
        <v>414</v>
      </c>
      <c r="N276" s="20">
        <v>766667</v>
      </c>
      <c r="P276" t="s">
        <v>414</v>
      </c>
      <c r="Q276" s="20">
        <v>566667</v>
      </c>
      <c r="S276" t="s">
        <v>414</v>
      </c>
      <c r="T276" s="20">
        <v>666667</v>
      </c>
    </row>
    <row r="277" spans="1:20" x14ac:dyDescent="0.3">
      <c r="A277" s="22" t="s">
        <v>416</v>
      </c>
      <c r="B277" s="28">
        <v>866667</v>
      </c>
      <c r="F277" t="s">
        <v>417</v>
      </c>
      <c r="G277" s="20">
        <v>333333</v>
      </c>
      <c r="J277" t="s">
        <v>415</v>
      </c>
      <c r="K277">
        <v>30</v>
      </c>
      <c r="M277" t="s">
        <v>415</v>
      </c>
      <c r="N277">
        <v>100</v>
      </c>
      <c r="P277" t="s">
        <v>415</v>
      </c>
      <c r="Q277" s="20">
        <v>566667</v>
      </c>
      <c r="S277" t="s">
        <v>415</v>
      </c>
      <c r="T277" s="20">
        <v>666667</v>
      </c>
    </row>
    <row r="278" spans="1:20" x14ac:dyDescent="0.3">
      <c r="A278" s="22" t="s">
        <v>417</v>
      </c>
      <c r="B278" s="22">
        <v>100</v>
      </c>
      <c r="F278" t="s">
        <v>418</v>
      </c>
      <c r="G278" s="20">
        <v>666667</v>
      </c>
      <c r="J278" t="s">
        <v>416</v>
      </c>
      <c r="K278">
        <v>40</v>
      </c>
      <c r="M278" t="s">
        <v>416</v>
      </c>
      <c r="N278" s="20">
        <v>103333</v>
      </c>
      <c r="P278" t="s">
        <v>416</v>
      </c>
      <c r="Q278" s="20">
        <v>666667</v>
      </c>
      <c r="S278" t="s">
        <v>416</v>
      </c>
      <c r="T278">
        <v>100</v>
      </c>
    </row>
    <row r="279" spans="1:20" x14ac:dyDescent="0.3">
      <c r="A279" s="22" t="s">
        <v>418</v>
      </c>
      <c r="B279" s="28">
        <v>566667</v>
      </c>
      <c r="F279" t="s">
        <v>419</v>
      </c>
      <c r="G279" s="20">
        <v>133333</v>
      </c>
      <c r="J279" t="s">
        <v>417</v>
      </c>
      <c r="K279">
        <v>20</v>
      </c>
      <c r="M279" t="s">
        <v>417</v>
      </c>
      <c r="N279" s="20">
        <v>966667</v>
      </c>
      <c r="P279" t="s">
        <v>417</v>
      </c>
      <c r="Q279" s="20">
        <v>766667</v>
      </c>
      <c r="S279" t="s">
        <v>417</v>
      </c>
      <c r="T279">
        <v>70</v>
      </c>
    </row>
    <row r="280" spans="1:20" x14ac:dyDescent="0.3">
      <c r="A280" s="22" t="s">
        <v>419</v>
      </c>
      <c r="B280" s="28">
        <v>113333</v>
      </c>
      <c r="F280" t="s">
        <v>420</v>
      </c>
      <c r="G280" s="20">
        <v>266667</v>
      </c>
      <c r="J280" t="s">
        <v>418</v>
      </c>
      <c r="K280">
        <v>30</v>
      </c>
      <c r="M280" t="s">
        <v>418</v>
      </c>
      <c r="N280">
        <v>90</v>
      </c>
      <c r="P280" t="s">
        <v>418</v>
      </c>
      <c r="Q280" s="20">
        <v>633333</v>
      </c>
      <c r="S280" t="s">
        <v>418</v>
      </c>
      <c r="T280" s="20">
        <v>866667</v>
      </c>
    </row>
    <row r="281" spans="1:20" x14ac:dyDescent="0.3">
      <c r="A281" s="22" t="s">
        <v>420</v>
      </c>
      <c r="B281" s="28">
        <v>666667</v>
      </c>
      <c r="F281">
        <v>19</v>
      </c>
      <c r="G281" s="20">
        <v>233333</v>
      </c>
      <c r="J281" t="s">
        <v>419</v>
      </c>
      <c r="K281" s="20">
        <v>433333</v>
      </c>
      <c r="M281" t="s">
        <v>419</v>
      </c>
      <c r="N281" s="20">
        <v>113333</v>
      </c>
      <c r="P281" t="s">
        <v>419</v>
      </c>
      <c r="Q281" s="20">
        <v>533333</v>
      </c>
      <c r="S281" t="s">
        <v>419</v>
      </c>
      <c r="T281">
        <v>80</v>
      </c>
    </row>
    <row r="282" spans="1:20" x14ac:dyDescent="0.3">
      <c r="A282" s="22">
        <v>19</v>
      </c>
      <c r="B282" s="28">
        <v>833333</v>
      </c>
      <c r="F282" t="s">
        <v>421</v>
      </c>
      <c r="G282">
        <v>10</v>
      </c>
      <c r="J282" t="s">
        <v>420</v>
      </c>
      <c r="K282">
        <v>30</v>
      </c>
      <c r="M282" t="s">
        <v>420</v>
      </c>
      <c r="N282" s="20">
        <v>866667</v>
      </c>
      <c r="P282" t="s">
        <v>420</v>
      </c>
      <c r="Q282" s="20">
        <v>766667</v>
      </c>
      <c r="S282" t="s">
        <v>420</v>
      </c>
      <c r="T282" s="20">
        <v>766667</v>
      </c>
    </row>
    <row r="283" spans="1:20" x14ac:dyDescent="0.3">
      <c r="A283" s="22" t="s">
        <v>421</v>
      </c>
      <c r="B283" s="28">
        <v>833333</v>
      </c>
      <c r="F283" t="s">
        <v>422</v>
      </c>
      <c r="G283">
        <v>20</v>
      </c>
      <c r="J283">
        <v>19</v>
      </c>
      <c r="K283">
        <v>3</v>
      </c>
      <c r="M283">
        <v>19</v>
      </c>
      <c r="N283" s="20">
        <v>833333</v>
      </c>
      <c r="P283">
        <v>19</v>
      </c>
      <c r="Q283">
        <v>60</v>
      </c>
      <c r="S283">
        <v>19</v>
      </c>
      <c r="T283" s="20">
        <v>833333</v>
      </c>
    </row>
    <row r="284" spans="1:20" x14ac:dyDescent="0.3">
      <c r="A284" s="22" t="s">
        <v>422</v>
      </c>
      <c r="B284" s="22">
        <v>70</v>
      </c>
      <c r="F284" t="s">
        <v>423</v>
      </c>
      <c r="G284">
        <v>20</v>
      </c>
      <c r="J284" t="s">
        <v>421</v>
      </c>
      <c r="K284">
        <v>30</v>
      </c>
      <c r="M284" t="s">
        <v>421</v>
      </c>
      <c r="N284" s="20">
        <v>733333</v>
      </c>
      <c r="P284" t="s">
        <v>421</v>
      </c>
      <c r="Q284">
        <v>100</v>
      </c>
      <c r="S284" t="s">
        <v>421</v>
      </c>
      <c r="T284" s="20">
        <v>833333</v>
      </c>
    </row>
    <row r="285" spans="1:20" x14ac:dyDescent="0.3">
      <c r="A285" s="22" t="s">
        <v>423</v>
      </c>
      <c r="B285" s="22">
        <v>70</v>
      </c>
      <c r="F285" t="s">
        <v>424</v>
      </c>
      <c r="G285" s="20">
        <v>366667</v>
      </c>
      <c r="J285" t="s">
        <v>422</v>
      </c>
      <c r="K285" s="20">
        <v>566667</v>
      </c>
      <c r="M285" t="s">
        <v>422</v>
      </c>
      <c r="N285">
        <v>80</v>
      </c>
      <c r="P285" t="s">
        <v>422</v>
      </c>
      <c r="Q285" s="20">
        <v>633333</v>
      </c>
      <c r="S285" t="s">
        <v>422</v>
      </c>
      <c r="T285" s="20">
        <v>633333</v>
      </c>
    </row>
    <row r="286" spans="1:20" x14ac:dyDescent="0.3">
      <c r="A286" s="22" t="s">
        <v>424</v>
      </c>
      <c r="B286" s="28">
        <v>766667</v>
      </c>
      <c r="F286" t="s">
        <v>425</v>
      </c>
      <c r="G286" s="20">
        <v>333333</v>
      </c>
      <c r="J286" t="s">
        <v>423</v>
      </c>
      <c r="K286" s="20">
        <v>233333</v>
      </c>
      <c r="M286" t="s">
        <v>423</v>
      </c>
      <c r="N286" s="20">
        <v>116667</v>
      </c>
      <c r="P286" t="s">
        <v>423</v>
      </c>
      <c r="Q286">
        <v>70</v>
      </c>
      <c r="S286" t="s">
        <v>423</v>
      </c>
      <c r="T286" s="20">
        <v>966667</v>
      </c>
    </row>
    <row r="287" spans="1:20" x14ac:dyDescent="0.3">
      <c r="A287" s="22" t="s">
        <v>425</v>
      </c>
      <c r="B287" s="28">
        <v>766667</v>
      </c>
      <c r="F287" t="s">
        <v>426</v>
      </c>
      <c r="G287" s="20">
        <v>233333</v>
      </c>
      <c r="J287" t="s">
        <v>424</v>
      </c>
      <c r="K287" s="20">
        <v>266667</v>
      </c>
      <c r="M287" t="s">
        <v>424</v>
      </c>
      <c r="N287">
        <v>90</v>
      </c>
      <c r="P287" t="s">
        <v>424</v>
      </c>
      <c r="Q287" s="20">
        <v>566667</v>
      </c>
      <c r="S287" t="s">
        <v>424</v>
      </c>
      <c r="T287" s="20">
        <v>666667</v>
      </c>
    </row>
    <row r="288" spans="1:20" x14ac:dyDescent="0.3">
      <c r="A288" s="22" t="s">
        <v>426</v>
      </c>
      <c r="B288" s="28">
        <v>933333</v>
      </c>
      <c r="F288" t="s">
        <v>427</v>
      </c>
      <c r="G288" s="20">
        <v>333333</v>
      </c>
      <c r="J288" t="s">
        <v>425</v>
      </c>
      <c r="K288">
        <v>50</v>
      </c>
      <c r="M288" t="s">
        <v>425</v>
      </c>
      <c r="N288" s="20">
        <v>833333</v>
      </c>
      <c r="P288" t="s">
        <v>425</v>
      </c>
      <c r="Q288" s="20">
        <v>533333</v>
      </c>
      <c r="S288" t="s">
        <v>425</v>
      </c>
      <c r="T288" s="20">
        <v>866667</v>
      </c>
    </row>
    <row r="289" spans="1:20" x14ac:dyDescent="0.3">
      <c r="A289" s="22" t="s">
        <v>427</v>
      </c>
      <c r="B289" s="22">
        <v>100</v>
      </c>
      <c r="F289" t="s">
        <v>428</v>
      </c>
      <c r="G289">
        <v>40</v>
      </c>
      <c r="J289" t="s">
        <v>426</v>
      </c>
      <c r="K289" s="20">
        <v>366667</v>
      </c>
      <c r="M289" t="s">
        <v>426</v>
      </c>
      <c r="N289" s="20">
        <v>766667</v>
      </c>
      <c r="P289" t="s">
        <v>426</v>
      </c>
      <c r="Q289" s="20">
        <v>666667</v>
      </c>
      <c r="S289" t="s">
        <v>426</v>
      </c>
      <c r="T289">
        <v>110</v>
      </c>
    </row>
    <row r="290" spans="1:20" x14ac:dyDescent="0.3">
      <c r="A290" s="22" t="s">
        <v>428</v>
      </c>
      <c r="B290" s="28">
        <v>966667</v>
      </c>
      <c r="F290" t="s">
        <v>429</v>
      </c>
      <c r="G290" s="20">
        <v>233333</v>
      </c>
      <c r="J290" t="s">
        <v>427</v>
      </c>
      <c r="K290" s="20">
        <v>466667</v>
      </c>
      <c r="M290" t="s">
        <v>427</v>
      </c>
      <c r="N290" s="20">
        <v>113333</v>
      </c>
      <c r="P290" t="s">
        <v>427</v>
      </c>
      <c r="Q290">
        <v>50</v>
      </c>
      <c r="S290" t="s">
        <v>427</v>
      </c>
      <c r="T290">
        <v>70</v>
      </c>
    </row>
    <row r="291" spans="1:20" x14ac:dyDescent="0.3">
      <c r="A291" s="22" t="s">
        <v>429</v>
      </c>
      <c r="B291" s="28">
        <v>733333</v>
      </c>
      <c r="F291" t="s">
        <v>430</v>
      </c>
      <c r="G291">
        <v>20</v>
      </c>
      <c r="J291" t="s">
        <v>428</v>
      </c>
      <c r="K291">
        <v>40</v>
      </c>
      <c r="M291" t="s">
        <v>428</v>
      </c>
      <c r="N291">
        <v>100</v>
      </c>
      <c r="P291" t="s">
        <v>428</v>
      </c>
      <c r="Q291" s="20">
        <v>633333</v>
      </c>
      <c r="S291" t="s">
        <v>428</v>
      </c>
      <c r="T291" s="20">
        <v>866667</v>
      </c>
    </row>
    <row r="292" spans="1:20" x14ac:dyDescent="0.3">
      <c r="A292" s="22" t="s">
        <v>430</v>
      </c>
      <c r="B292" s="28">
        <v>113333</v>
      </c>
      <c r="F292" t="s">
        <v>431</v>
      </c>
      <c r="G292">
        <v>10</v>
      </c>
      <c r="J292" t="s">
        <v>429</v>
      </c>
      <c r="K292">
        <v>40</v>
      </c>
      <c r="M292" t="s">
        <v>429</v>
      </c>
      <c r="N292" s="20">
        <v>113333</v>
      </c>
      <c r="P292" t="s">
        <v>429</v>
      </c>
      <c r="Q292" s="20">
        <v>766667</v>
      </c>
      <c r="S292" t="s">
        <v>429</v>
      </c>
      <c r="T292" s="20">
        <v>933333</v>
      </c>
    </row>
    <row r="293" spans="1:20" x14ac:dyDescent="0.3">
      <c r="A293" s="22" t="s">
        <v>431</v>
      </c>
      <c r="B293" s="28">
        <v>106667</v>
      </c>
      <c r="F293" t="s">
        <v>432</v>
      </c>
      <c r="G293" s="20">
        <v>366667</v>
      </c>
      <c r="J293" t="s">
        <v>430</v>
      </c>
      <c r="K293" s="20">
        <v>266667</v>
      </c>
      <c r="M293" t="s">
        <v>430</v>
      </c>
      <c r="N293" s="20">
        <v>666667</v>
      </c>
      <c r="P293" t="s">
        <v>430</v>
      </c>
      <c r="Q293">
        <v>90</v>
      </c>
      <c r="S293" t="s">
        <v>430</v>
      </c>
      <c r="T293" s="20">
        <v>466667</v>
      </c>
    </row>
    <row r="294" spans="1:20" x14ac:dyDescent="0.3">
      <c r="A294" s="22" t="s">
        <v>432</v>
      </c>
      <c r="B294" s="28">
        <v>866667</v>
      </c>
      <c r="F294" t="s">
        <v>433</v>
      </c>
      <c r="G294" s="20">
        <v>233333</v>
      </c>
      <c r="J294" t="s">
        <v>431</v>
      </c>
      <c r="K294" s="20">
        <v>566667</v>
      </c>
      <c r="M294" t="s">
        <v>431</v>
      </c>
      <c r="N294">
        <v>100</v>
      </c>
      <c r="P294" t="s">
        <v>431</v>
      </c>
      <c r="Q294" s="20">
        <v>966667</v>
      </c>
      <c r="S294" t="s">
        <v>431</v>
      </c>
      <c r="T294">
        <v>60</v>
      </c>
    </row>
    <row r="295" spans="1:20" x14ac:dyDescent="0.3">
      <c r="A295" s="22" t="s">
        <v>433</v>
      </c>
      <c r="B295" s="28">
        <v>966667</v>
      </c>
      <c r="F295" t="s">
        <v>434</v>
      </c>
      <c r="G295" s="20">
        <v>233333</v>
      </c>
      <c r="J295" t="s">
        <v>432</v>
      </c>
      <c r="K295" s="20">
        <v>166667</v>
      </c>
      <c r="M295" t="s">
        <v>432</v>
      </c>
      <c r="N295" s="20">
        <v>103333</v>
      </c>
      <c r="P295" t="s">
        <v>432</v>
      </c>
      <c r="Q295">
        <v>80</v>
      </c>
      <c r="S295" t="s">
        <v>432</v>
      </c>
      <c r="T295" s="20">
        <v>866667</v>
      </c>
    </row>
    <row r="296" spans="1:20" x14ac:dyDescent="0.3">
      <c r="A296" s="22" t="s">
        <v>434</v>
      </c>
      <c r="B296" s="22">
        <v>100</v>
      </c>
      <c r="F296" t="s">
        <v>435</v>
      </c>
      <c r="G296">
        <v>40</v>
      </c>
      <c r="J296" t="s">
        <v>433</v>
      </c>
      <c r="K296">
        <v>30</v>
      </c>
      <c r="M296" t="s">
        <v>433</v>
      </c>
      <c r="N296">
        <v>90</v>
      </c>
      <c r="P296" t="s">
        <v>433</v>
      </c>
      <c r="Q296">
        <v>60</v>
      </c>
      <c r="S296" t="s">
        <v>433</v>
      </c>
      <c r="T296" s="20">
        <v>766667</v>
      </c>
    </row>
    <row r="297" spans="1:20" x14ac:dyDescent="0.3">
      <c r="A297" s="22" t="s">
        <v>435</v>
      </c>
      <c r="B297" s="28">
        <v>933333</v>
      </c>
      <c r="F297" t="s">
        <v>436</v>
      </c>
      <c r="G297">
        <v>30</v>
      </c>
      <c r="J297" t="s">
        <v>434</v>
      </c>
      <c r="K297">
        <v>40</v>
      </c>
      <c r="M297" t="s">
        <v>434</v>
      </c>
      <c r="N297" s="20">
        <v>766667</v>
      </c>
      <c r="P297" t="s">
        <v>434</v>
      </c>
      <c r="Q297" s="20">
        <v>766667</v>
      </c>
      <c r="S297" t="s">
        <v>434</v>
      </c>
      <c r="T297" s="20">
        <v>933333</v>
      </c>
    </row>
    <row r="298" spans="1:20" x14ac:dyDescent="0.3">
      <c r="A298" s="22" t="s">
        <v>436</v>
      </c>
      <c r="B298" s="28">
        <v>833333</v>
      </c>
      <c r="F298" t="s">
        <v>437</v>
      </c>
      <c r="G298" s="20">
        <v>233333</v>
      </c>
      <c r="J298" t="s">
        <v>435</v>
      </c>
      <c r="K298">
        <v>40</v>
      </c>
      <c r="M298" t="s">
        <v>435</v>
      </c>
      <c r="N298" s="20">
        <v>666667</v>
      </c>
      <c r="P298" t="s">
        <v>435</v>
      </c>
      <c r="Q298" s="20">
        <v>866667</v>
      </c>
      <c r="S298" t="s">
        <v>435</v>
      </c>
      <c r="T298" s="20">
        <v>933333</v>
      </c>
    </row>
    <row r="299" spans="1:20" x14ac:dyDescent="0.3">
      <c r="A299" s="22" t="s">
        <v>437</v>
      </c>
      <c r="B299" s="22">
        <v>80</v>
      </c>
      <c r="F299" t="s">
        <v>438</v>
      </c>
      <c r="G299">
        <v>30</v>
      </c>
      <c r="J299" t="s">
        <v>436</v>
      </c>
      <c r="K299" s="20">
        <v>366667</v>
      </c>
      <c r="M299" t="s">
        <v>436</v>
      </c>
      <c r="N299">
        <v>100</v>
      </c>
      <c r="P299" t="s">
        <v>436</v>
      </c>
      <c r="Q299" s="20">
        <v>833333</v>
      </c>
      <c r="S299" t="s">
        <v>436</v>
      </c>
      <c r="T299" s="20">
        <v>833333</v>
      </c>
    </row>
    <row r="300" spans="1:20" x14ac:dyDescent="0.3">
      <c r="A300" s="22" t="s">
        <v>438</v>
      </c>
      <c r="B300" s="28">
        <v>113333</v>
      </c>
      <c r="F300" t="s">
        <v>439</v>
      </c>
      <c r="G300" s="20">
        <v>133333</v>
      </c>
      <c r="J300" t="s">
        <v>437</v>
      </c>
      <c r="K300" s="20">
        <v>366667</v>
      </c>
      <c r="M300" t="s">
        <v>437</v>
      </c>
      <c r="N300" s="20">
        <v>633333</v>
      </c>
      <c r="P300" t="s">
        <v>437</v>
      </c>
      <c r="Q300">
        <v>70</v>
      </c>
      <c r="S300" t="s">
        <v>437</v>
      </c>
      <c r="T300" s="20">
        <v>933333</v>
      </c>
    </row>
    <row r="301" spans="1:20" x14ac:dyDescent="0.3">
      <c r="A301" s="22" t="s">
        <v>439</v>
      </c>
      <c r="B301" s="28">
        <v>866667</v>
      </c>
      <c r="F301">
        <v>20</v>
      </c>
      <c r="G301" s="20">
        <v>233333</v>
      </c>
      <c r="J301" t="s">
        <v>438</v>
      </c>
      <c r="K301" s="20">
        <v>333333</v>
      </c>
      <c r="M301" t="s">
        <v>438</v>
      </c>
      <c r="N301">
        <v>80</v>
      </c>
      <c r="P301" t="s">
        <v>438</v>
      </c>
      <c r="Q301" s="20">
        <v>533333</v>
      </c>
      <c r="S301" t="s">
        <v>438</v>
      </c>
      <c r="T301" s="20">
        <v>766667</v>
      </c>
    </row>
    <row r="302" spans="1:20" x14ac:dyDescent="0.3">
      <c r="A302" s="22">
        <v>20</v>
      </c>
      <c r="B302" s="28">
        <v>966667</v>
      </c>
      <c r="F302" t="s">
        <v>440</v>
      </c>
      <c r="G302" s="20">
        <v>333333</v>
      </c>
      <c r="J302" t="s">
        <v>439</v>
      </c>
      <c r="K302" s="20">
        <v>333333</v>
      </c>
      <c r="M302" t="s">
        <v>439</v>
      </c>
      <c r="N302">
        <v>60</v>
      </c>
      <c r="P302" t="s">
        <v>439</v>
      </c>
      <c r="Q302" s="20">
        <v>533333</v>
      </c>
      <c r="S302" t="s">
        <v>439</v>
      </c>
      <c r="T302" s="20">
        <v>933333</v>
      </c>
    </row>
    <row r="303" spans="1:20" x14ac:dyDescent="0.3">
      <c r="A303" s="22" t="s">
        <v>440</v>
      </c>
      <c r="B303" s="22">
        <v>110</v>
      </c>
      <c r="F303" t="s">
        <v>441</v>
      </c>
      <c r="G303">
        <v>30</v>
      </c>
      <c r="J303">
        <v>20</v>
      </c>
      <c r="K303" s="20">
        <v>466667</v>
      </c>
      <c r="M303">
        <v>20</v>
      </c>
      <c r="N303" s="20">
        <v>766667</v>
      </c>
      <c r="P303">
        <v>20</v>
      </c>
      <c r="Q303">
        <v>100</v>
      </c>
      <c r="S303">
        <v>20</v>
      </c>
      <c r="T303">
        <v>110</v>
      </c>
    </row>
    <row r="304" spans="1:20" x14ac:dyDescent="0.3">
      <c r="A304" s="22" t="s">
        <v>441</v>
      </c>
      <c r="B304" s="28">
        <v>766667</v>
      </c>
      <c r="F304" t="s">
        <v>442</v>
      </c>
      <c r="G304" s="20">
        <v>366667</v>
      </c>
      <c r="J304" t="s">
        <v>440</v>
      </c>
      <c r="K304">
        <v>50</v>
      </c>
      <c r="M304" t="s">
        <v>440</v>
      </c>
      <c r="N304">
        <v>90</v>
      </c>
      <c r="P304" t="s">
        <v>440</v>
      </c>
      <c r="Q304" s="20">
        <v>833333</v>
      </c>
      <c r="S304" t="s">
        <v>440</v>
      </c>
      <c r="T304" s="20">
        <v>733333</v>
      </c>
    </row>
    <row r="305" spans="1:20" x14ac:dyDescent="0.3">
      <c r="A305" s="22" t="s">
        <v>442</v>
      </c>
      <c r="B305" s="22">
        <v>80</v>
      </c>
      <c r="F305" t="s">
        <v>443</v>
      </c>
      <c r="G305">
        <v>20</v>
      </c>
      <c r="J305" t="s">
        <v>441</v>
      </c>
      <c r="K305" s="20">
        <v>533333</v>
      </c>
      <c r="M305" t="s">
        <v>441</v>
      </c>
      <c r="N305">
        <v>90</v>
      </c>
      <c r="P305" t="s">
        <v>441</v>
      </c>
      <c r="Q305" s="20">
        <v>733333</v>
      </c>
      <c r="S305" t="s">
        <v>441</v>
      </c>
      <c r="T305" s="20">
        <v>103333</v>
      </c>
    </row>
    <row r="306" spans="1:20" x14ac:dyDescent="0.3">
      <c r="A306" s="22" t="s">
        <v>443</v>
      </c>
      <c r="B306" s="28">
        <v>123333</v>
      </c>
      <c r="F306" t="s">
        <v>444</v>
      </c>
      <c r="G306" s="20">
        <v>166667</v>
      </c>
      <c r="J306" t="s">
        <v>442</v>
      </c>
      <c r="K306" s="20">
        <v>233333</v>
      </c>
      <c r="M306" t="s">
        <v>442</v>
      </c>
      <c r="N306">
        <v>80</v>
      </c>
      <c r="P306" t="s">
        <v>442</v>
      </c>
      <c r="Q306">
        <v>40</v>
      </c>
      <c r="S306" t="s">
        <v>442</v>
      </c>
      <c r="T306" s="20">
        <v>106667</v>
      </c>
    </row>
    <row r="307" spans="1:20" x14ac:dyDescent="0.3">
      <c r="A307" s="22" t="s">
        <v>444</v>
      </c>
      <c r="B307" s="28">
        <v>966667</v>
      </c>
      <c r="F307" t="s">
        <v>445</v>
      </c>
      <c r="G307" s="20">
        <v>333333</v>
      </c>
      <c r="J307" t="s">
        <v>443</v>
      </c>
      <c r="K307" s="20">
        <v>666667</v>
      </c>
      <c r="M307" t="s">
        <v>443</v>
      </c>
      <c r="N307">
        <v>80</v>
      </c>
      <c r="P307" t="s">
        <v>443</v>
      </c>
      <c r="Q307" s="20">
        <v>123333</v>
      </c>
      <c r="S307" t="s">
        <v>443</v>
      </c>
      <c r="T307">
        <v>90</v>
      </c>
    </row>
    <row r="308" spans="1:20" x14ac:dyDescent="0.3">
      <c r="A308" s="22" t="s">
        <v>445</v>
      </c>
      <c r="B308" s="28">
        <v>966667</v>
      </c>
      <c r="F308" t="s">
        <v>446</v>
      </c>
      <c r="G308" s="20">
        <v>233333</v>
      </c>
      <c r="J308" t="s">
        <v>444</v>
      </c>
      <c r="K308">
        <v>30</v>
      </c>
      <c r="M308" t="s">
        <v>444</v>
      </c>
      <c r="N308">
        <v>130</v>
      </c>
      <c r="P308" t="s">
        <v>444</v>
      </c>
      <c r="Q308" s="20">
        <v>733333</v>
      </c>
      <c r="S308" t="s">
        <v>444</v>
      </c>
      <c r="T308" s="20">
        <v>106667</v>
      </c>
    </row>
    <row r="309" spans="1:20" x14ac:dyDescent="0.3">
      <c r="A309" s="22" t="s">
        <v>446</v>
      </c>
      <c r="B309" s="28">
        <v>116667</v>
      </c>
      <c r="F309" t="s">
        <v>447</v>
      </c>
      <c r="G309" s="20">
        <v>333333</v>
      </c>
      <c r="J309" t="s">
        <v>445</v>
      </c>
      <c r="K309" s="20">
        <v>433333</v>
      </c>
      <c r="M309" t="s">
        <v>445</v>
      </c>
      <c r="N309" s="20">
        <v>103333</v>
      </c>
      <c r="P309" t="s">
        <v>445</v>
      </c>
      <c r="Q309">
        <v>80</v>
      </c>
      <c r="S309" t="s">
        <v>445</v>
      </c>
      <c r="T309">
        <v>110</v>
      </c>
    </row>
    <row r="310" spans="1:20" x14ac:dyDescent="0.3">
      <c r="A310" s="22" t="s">
        <v>447</v>
      </c>
      <c r="B310" s="28">
        <v>766667</v>
      </c>
      <c r="F310" t="s">
        <v>448</v>
      </c>
      <c r="G310">
        <v>30</v>
      </c>
      <c r="J310" t="s">
        <v>446</v>
      </c>
      <c r="K310" s="20">
        <v>533333</v>
      </c>
      <c r="M310" t="s">
        <v>446</v>
      </c>
      <c r="N310" s="20">
        <v>103333</v>
      </c>
      <c r="P310" t="s">
        <v>446</v>
      </c>
      <c r="Q310" s="20">
        <v>633333</v>
      </c>
      <c r="S310" t="s">
        <v>446</v>
      </c>
      <c r="T310" s="20">
        <v>866667</v>
      </c>
    </row>
    <row r="311" spans="1:20" x14ac:dyDescent="0.3">
      <c r="A311" s="22" t="s">
        <v>448</v>
      </c>
      <c r="B311" s="28">
        <v>106667</v>
      </c>
      <c r="F311" t="s">
        <v>449</v>
      </c>
      <c r="G311" s="20">
        <v>366667</v>
      </c>
      <c r="J311" t="s">
        <v>447</v>
      </c>
      <c r="K311" s="20">
        <v>333333</v>
      </c>
      <c r="M311" t="s">
        <v>447</v>
      </c>
      <c r="N311" s="20">
        <v>733333</v>
      </c>
      <c r="P311" t="s">
        <v>447</v>
      </c>
      <c r="Q311" s="20">
        <v>666667</v>
      </c>
      <c r="S311" t="s">
        <v>447</v>
      </c>
      <c r="T311">
        <v>110</v>
      </c>
    </row>
    <row r="312" spans="1:20" x14ac:dyDescent="0.3">
      <c r="A312" s="22" t="s">
        <v>449</v>
      </c>
      <c r="B312" s="28">
        <v>933333</v>
      </c>
      <c r="F312" t="s">
        <v>82</v>
      </c>
      <c r="G312" s="20">
        <v>333333</v>
      </c>
      <c r="J312" t="s">
        <v>448</v>
      </c>
      <c r="K312" s="20">
        <v>266667</v>
      </c>
      <c r="M312" t="s">
        <v>448</v>
      </c>
      <c r="N312" s="20">
        <v>133333</v>
      </c>
      <c r="P312" t="s">
        <v>448</v>
      </c>
      <c r="Q312" s="20">
        <v>833333</v>
      </c>
      <c r="S312" t="s">
        <v>448</v>
      </c>
      <c r="T312" s="20">
        <v>733333</v>
      </c>
    </row>
    <row r="313" spans="1:20" x14ac:dyDescent="0.3">
      <c r="A313" s="22" t="s">
        <v>82</v>
      </c>
      <c r="B313" s="22">
        <v>100</v>
      </c>
      <c r="F313" t="s">
        <v>450</v>
      </c>
      <c r="G313" s="20">
        <v>333333</v>
      </c>
      <c r="J313" t="s">
        <v>449</v>
      </c>
      <c r="K313">
        <v>40</v>
      </c>
      <c r="M313" t="s">
        <v>449</v>
      </c>
      <c r="N313" s="20">
        <v>123333</v>
      </c>
      <c r="P313" t="s">
        <v>449</v>
      </c>
      <c r="Q313">
        <v>60</v>
      </c>
      <c r="S313" t="s">
        <v>449</v>
      </c>
      <c r="T313">
        <v>90</v>
      </c>
    </row>
    <row r="314" spans="1:20" x14ac:dyDescent="0.3">
      <c r="A314" s="22" t="s">
        <v>450</v>
      </c>
      <c r="B314" s="28">
        <v>116667</v>
      </c>
      <c r="F314" t="s">
        <v>451</v>
      </c>
      <c r="G314" s="20">
        <v>433333</v>
      </c>
      <c r="J314" t="s">
        <v>82</v>
      </c>
      <c r="K314" s="20">
        <v>733333</v>
      </c>
      <c r="M314" t="s">
        <v>82</v>
      </c>
      <c r="N314" s="20">
        <v>116667</v>
      </c>
      <c r="P314" t="s">
        <v>82</v>
      </c>
      <c r="Q314" s="20">
        <v>966667</v>
      </c>
      <c r="S314" t="s">
        <v>82</v>
      </c>
      <c r="T314" s="20">
        <v>116667</v>
      </c>
    </row>
    <row r="315" spans="1:20" x14ac:dyDescent="0.3">
      <c r="A315" s="22" t="s">
        <v>451</v>
      </c>
      <c r="B315" s="28">
        <v>733333</v>
      </c>
      <c r="F315" t="s">
        <v>452</v>
      </c>
      <c r="G315" s="20">
        <v>433333</v>
      </c>
      <c r="J315" t="s">
        <v>450</v>
      </c>
      <c r="K315" s="20">
        <v>366667</v>
      </c>
      <c r="M315" t="s">
        <v>450</v>
      </c>
      <c r="N315">
        <v>120</v>
      </c>
      <c r="P315" t="s">
        <v>450</v>
      </c>
      <c r="Q315" s="20">
        <v>766667</v>
      </c>
      <c r="S315" t="s">
        <v>450</v>
      </c>
      <c r="T315" s="20">
        <v>133333</v>
      </c>
    </row>
    <row r="316" spans="1:20" x14ac:dyDescent="0.3">
      <c r="A316" s="22" t="s">
        <v>452</v>
      </c>
      <c r="B316" s="28">
        <v>866667</v>
      </c>
      <c r="F316" t="s">
        <v>453</v>
      </c>
      <c r="G316" s="20">
        <v>466667</v>
      </c>
      <c r="J316" t="s">
        <v>451</v>
      </c>
      <c r="K316" s="20">
        <v>566667</v>
      </c>
      <c r="M316" t="s">
        <v>451</v>
      </c>
      <c r="N316" s="20">
        <v>106667</v>
      </c>
      <c r="P316" t="s">
        <v>451</v>
      </c>
      <c r="Q316" s="20">
        <v>106667</v>
      </c>
      <c r="S316" t="s">
        <v>451</v>
      </c>
      <c r="T316">
        <v>120</v>
      </c>
    </row>
    <row r="317" spans="1:20" x14ac:dyDescent="0.3">
      <c r="A317" s="22" t="s">
        <v>453</v>
      </c>
      <c r="B317" s="28">
        <v>666667</v>
      </c>
      <c r="F317" t="s">
        <v>454</v>
      </c>
      <c r="G317">
        <v>20</v>
      </c>
      <c r="J317" t="s">
        <v>452</v>
      </c>
      <c r="K317" s="20">
        <v>333333</v>
      </c>
      <c r="M317" t="s">
        <v>452</v>
      </c>
      <c r="N317" s="20">
        <v>966667</v>
      </c>
      <c r="P317" t="s">
        <v>452</v>
      </c>
      <c r="Q317" s="20">
        <v>633333</v>
      </c>
      <c r="S317" t="s">
        <v>452</v>
      </c>
      <c r="T317" s="20">
        <v>113333</v>
      </c>
    </row>
    <row r="318" spans="1:20" x14ac:dyDescent="0.3">
      <c r="A318" s="22" t="s">
        <v>454</v>
      </c>
      <c r="B318" s="22">
        <v>60</v>
      </c>
      <c r="F318" t="s">
        <v>455</v>
      </c>
      <c r="G318" s="20">
        <v>566667</v>
      </c>
      <c r="J318" t="s">
        <v>453</v>
      </c>
      <c r="K318" s="20">
        <v>433333</v>
      </c>
      <c r="M318" t="s">
        <v>453</v>
      </c>
      <c r="N318">
        <v>120</v>
      </c>
      <c r="P318" t="s">
        <v>453</v>
      </c>
      <c r="Q318" s="20">
        <v>633333</v>
      </c>
      <c r="S318" t="s">
        <v>453</v>
      </c>
      <c r="T318" s="20">
        <v>866667</v>
      </c>
    </row>
    <row r="319" spans="1:20" x14ac:dyDescent="0.3">
      <c r="A319" s="22" t="s">
        <v>455</v>
      </c>
      <c r="B319" s="22">
        <v>70</v>
      </c>
      <c r="F319" t="s">
        <v>456</v>
      </c>
      <c r="G319">
        <v>30</v>
      </c>
      <c r="J319" t="s">
        <v>454</v>
      </c>
      <c r="K319" s="20">
        <v>466667</v>
      </c>
      <c r="M319" t="s">
        <v>454</v>
      </c>
      <c r="N319">
        <v>120</v>
      </c>
      <c r="P319" t="s">
        <v>454</v>
      </c>
      <c r="Q319">
        <v>80</v>
      </c>
      <c r="S319" t="s">
        <v>454</v>
      </c>
      <c r="T319">
        <v>70</v>
      </c>
    </row>
    <row r="320" spans="1:20" x14ac:dyDescent="0.3">
      <c r="A320" s="22" t="s">
        <v>456</v>
      </c>
      <c r="B320" s="28">
        <v>833333</v>
      </c>
      <c r="F320" t="s">
        <v>457</v>
      </c>
      <c r="G320">
        <v>20</v>
      </c>
      <c r="J320" t="s">
        <v>455</v>
      </c>
      <c r="K320" s="20">
        <v>533333</v>
      </c>
      <c r="M320" t="s">
        <v>455</v>
      </c>
      <c r="N320" s="20">
        <v>123333</v>
      </c>
      <c r="P320" t="s">
        <v>455</v>
      </c>
      <c r="Q320" s="20">
        <v>633333</v>
      </c>
      <c r="S320" t="s">
        <v>455</v>
      </c>
      <c r="T320" s="20">
        <v>966667</v>
      </c>
    </row>
    <row r="321" spans="1:20" x14ac:dyDescent="0.3">
      <c r="A321" s="22" t="s">
        <v>457</v>
      </c>
      <c r="B321" s="28">
        <v>666667</v>
      </c>
      <c r="F321">
        <v>21</v>
      </c>
      <c r="G321">
        <v>30</v>
      </c>
      <c r="J321" t="s">
        <v>456</v>
      </c>
      <c r="K321">
        <v>40</v>
      </c>
      <c r="M321" t="s">
        <v>456</v>
      </c>
      <c r="N321">
        <v>110</v>
      </c>
      <c r="P321" t="s">
        <v>456</v>
      </c>
      <c r="Q321" s="20">
        <v>766667</v>
      </c>
      <c r="S321" t="s">
        <v>456</v>
      </c>
      <c r="T321">
        <v>100</v>
      </c>
    </row>
    <row r="322" spans="1:20" x14ac:dyDescent="0.3">
      <c r="A322" s="22">
        <v>21</v>
      </c>
      <c r="B322" s="28">
        <v>123333</v>
      </c>
      <c r="F322" t="s">
        <v>458</v>
      </c>
      <c r="G322">
        <v>30</v>
      </c>
      <c r="J322" t="s">
        <v>457</v>
      </c>
      <c r="K322" s="20">
        <v>366667</v>
      </c>
      <c r="M322" t="s">
        <v>457</v>
      </c>
      <c r="N322" s="20">
        <v>866667</v>
      </c>
      <c r="P322" t="s">
        <v>457</v>
      </c>
      <c r="Q322" s="20">
        <v>433333</v>
      </c>
      <c r="S322" t="s">
        <v>457</v>
      </c>
      <c r="T322" s="20">
        <v>103333</v>
      </c>
    </row>
    <row r="323" spans="1:20" x14ac:dyDescent="0.3">
      <c r="A323" s="22" t="s">
        <v>458</v>
      </c>
      <c r="B323" s="22">
        <v>110</v>
      </c>
      <c r="F323" t="s">
        <v>459</v>
      </c>
      <c r="G323">
        <v>30</v>
      </c>
      <c r="J323">
        <v>21</v>
      </c>
      <c r="K323" s="20">
        <v>266667</v>
      </c>
      <c r="M323">
        <v>21</v>
      </c>
      <c r="N323" s="20">
        <v>933333</v>
      </c>
      <c r="P323">
        <v>21</v>
      </c>
      <c r="Q323" s="20">
        <v>766667</v>
      </c>
      <c r="S323">
        <v>21</v>
      </c>
      <c r="T323">
        <v>70</v>
      </c>
    </row>
    <row r="324" spans="1:20" x14ac:dyDescent="0.3">
      <c r="A324" s="22" t="s">
        <v>459</v>
      </c>
      <c r="B324" s="28">
        <v>833333</v>
      </c>
      <c r="F324" t="s">
        <v>460</v>
      </c>
      <c r="G324" s="20">
        <v>233333</v>
      </c>
      <c r="J324" t="s">
        <v>458</v>
      </c>
      <c r="K324">
        <v>40</v>
      </c>
      <c r="M324" t="s">
        <v>458</v>
      </c>
      <c r="N324" s="20">
        <v>113333</v>
      </c>
      <c r="P324" t="s">
        <v>458</v>
      </c>
      <c r="Q324" s="20">
        <v>633333</v>
      </c>
      <c r="S324" t="s">
        <v>458</v>
      </c>
      <c r="T324" s="20">
        <v>966667</v>
      </c>
    </row>
    <row r="325" spans="1:20" x14ac:dyDescent="0.3">
      <c r="A325" s="22" t="s">
        <v>460</v>
      </c>
      <c r="B325" s="22">
        <v>100</v>
      </c>
      <c r="F325" t="s">
        <v>461</v>
      </c>
      <c r="G325">
        <v>20</v>
      </c>
      <c r="J325" t="s">
        <v>459</v>
      </c>
      <c r="K325" s="20">
        <v>433333</v>
      </c>
      <c r="M325" t="s">
        <v>459</v>
      </c>
      <c r="N325" s="20">
        <v>103333</v>
      </c>
      <c r="P325" t="s">
        <v>459</v>
      </c>
      <c r="Q325" s="20">
        <v>766667</v>
      </c>
      <c r="S325" t="s">
        <v>459</v>
      </c>
      <c r="T325">
        <v>90</v>
      </c>
    </row>
    <row r="326" spans="1:20" x14ac:dyDescent="0.3">
      <c r="A326" s="22" t="s">
        <v>461</v>
      </c>
      <c r="B326" s="22">
        <v>100</v>
      </c>
      <c r="F326" t="s">
        <v>462</v>
      </c>
      <c r="G326" s="20">
        <v>666667</v>
      </c>
      <c r="J326" t="s">
        <v>460</v>
      </c>
      <c r="K326" s="20">
        <v>433333</v>
      </c>
      <c r="M326" t="s">
        <v>460</v>
      </c>
      <c r="N326">
        <v>60</v>
      </c>
      <c r="P326" t="s">
        <v>460</v>
      </c>
      <c r="Q326" s="20">
        <v>733333</v>
      </c>
      <c r="S326" t="s">
        <v>460</v>
      </c>
      <c r="T326" s="20">
        <v>103333</v>
      </c>
    </row>
    <row r="327" spans="1:20" x14ac:dyDescent="0.3">
      <c r="A327" s="22" t="s">
        <v>462</v>
      </c>
      <c r="B327" s="28">
        <v>666667</v>
      </c>
      <c r="F327" t="s">
        <v>463</v>
      </c>
      <c r="G327" s="20">
        <v>366667</v>
      </c>
      <c r="J327" t="s">
        <v>461</v>
      </c>
      <c r="K327" s="20">
        <v>366667</v>
      </c>
      <c r="M327" t="s">
        <v>461</v>
      </c>
      <c r="N327" s="20">
        <v>103333</v>
      </c>
      <c r="P327" t="s">
        <v>461</v>
      </c>
      <c r="Q327">
        <v>80</v>
      </c>
      <c r="S327" t="s">
        <v>461</v>
      </c>
      <c r="T327" s="20">
        <v>106667</v>
      </c>
    </row>
    <row r="328" spans="1:20" x14ac:dyDescent="0.3">
      <c r="A328" s="22" t="s">
        <v>463</v>
      </c>
      <c r="B328" s="28">
        <v>106667</v>
      </c>
      <c r="F328" t="s">
        <v>464</v>
      </c>
      <c r="G328" s="20">
        <v>333333</v>
      </c>
      <c r="J328" t="s">
        <v>462</v>
      </c>
      <c r="K328" s="20">
        <v>466667</v>
      </c>
      <c r="M328" t="s">
        <v>462</v>
      </c>
      <c r="N328" s="20">
        <v>106667</v>
      </c>
      <c r="P328" t="s">
        <v>462</v>
      </c>
      <c r="Q328" s="20">
        <v>466667</v>
      </c>
      <c r="S328" t="s">
        <v>462</v>
      </c>
      <c r="T328" s="20">
        <v>126667</v>
      </c>
    </row>
    <row r="329" spans="1:20" x14ac:dyDescent="0.3">
      <c r="A329" s="22" t="s">
        <v>464</v>
      </c>
      <c r="B329" s="22">
        <v>60</v>
      </c>
      <c r="F329" t="s">
        <v>465</v>
      </c>
      <c r="G329" s="20">
        <v>333333</v>
      </c>
      <c r="J329" t="s">
        <v>463</v>
      </c>
      <c r="K329" s="20">
        <v>466667</v>
      </c>
      <c r="M329" t="s">
        <v>463</v>
      </c>
      <c r="N329" s="20">
        <v>123333</v>
      </c>
      <c r="P329" t="s">
        <v>463</v>
      </c>
      <c r="Q329" s="20">
        <v>866667</v>
      </c>
      <c r="S329" t="s">
        <v>463</v>
      </c>
      <c r="T329" s="20">
        <v>666667</v>
      </c>
    </row>
    <row r="330" spans="1:20" x14ac:dyDescent="0.3">
      <c r="A330" s="22" t="s">
        <v>465</v>
      </c>
      <c r="B330" s="22">
        <v>100</v>
      </c>
      <c r="F330" t="s">
        <v>466</v>
      </c>
      <c r="G330">
        <v>20</v>
      </c>
      <c r="J330" t="s">
        <v>464</v>
      </c>
      <c r="K330" s="20">
        <v>233333</v>
      </c>
      <c r="M330" t="s">
        <v>464</v>
      </c>
      <c r="N330">
        <v>80</v>
      </c>
      <c r="P330" t="s">
        <v>464</v>
      </c>
      <c r="Q330">
        <v>100</v>
      </c>
      <c r="S330" t="s">
        <v>464</v>
      </c>
      <c r="T330">
        <v>100</v>
      </c>
    </row>
    <row r="331" spans="1:20" x14ac:dyDescent="0.3">
      <c r="A331" s="22" t="s">
        <v>466</v>
      </c>
      <c r="B331" s="28">
        <v>113333</v>
      </c>
      <c r="F331" t="s">
        <v>467</v>
      </c>
      <c r="G331" s="20">
        <v>433333</v>
      </c>
      <c r="J331" t="s">
        <v>465</v>
      </c>
      <c r="K331" s="20">
        <v>333333</v>
      </c>
      <c r="M331" t="s">
        <v>465</v>
      </c>
      <c r="N331" s="20">
        <v>116667</v>
      </c>
      <c r="P331" t="s">
        <v>465</v>
      </c>
      <c r="Q331" s="20">
        <v>533333</v>
      </c>
      <c r="S331" t="s">
        <v>465</v>
      </c>
      <c r="T331" s="20">
        <v>833333</v>
      </c>
    </row>
    <row r="332" spans="1:20" x14ac:dyDescent="0.3">
      <c r="A332" s="22" t="s">
        <v>467</v>
      </c>
      <c r="B332" s="28">
        <v>866667</v>
      </c>
      <c r="F332" t="s">
        <v>81</v>
      </c>
      <c r="G332" s="20">
        <v>333333</v>
      </c>
      <c r="J332" t="s">
        <v>466</v>
      </c>
      <c r="K332" s="20">
        <v>266667</v>
      </c>
      <c r="M332" t="s">
        <v>466</v>
      </c>
      <c r="N332">
        <v>110</v>
      </c>
      <c r="P332" t="s">
        <v>466</v>
      </c>
      <c r="Q332" s="20">
        <v>866667</v>
      </c>
      <c r="S332" t="s">
        <v>466</v>
      </c>
      <c r="T332" s="20">
        <v>733333</v>
      </c>
    </row>
    <row r="333" spans="1:20" x14ac:dyDescent="0.3">
      <c r="A333" s="22" t="s">
        <v>81</v>
      </c>
      <c r="B333" s="28">
        <v>766667</v>
      </c>
      <c r="F333" t="s">
        <v>468</v>
      </c>
      <c r="G333" s="20">
        <v>233333</v>
      </c>
      <c r="J333" t="s">
        <v>467</v>
      </c>
      <c r="K333" s="20">
        <v>333333</v>
      </c>
      <c r="M333" t="s">
        <v>467</v>
      </c>
      <c r="N333" s="20">
        <v>966667</v>
      </c>
      <c r="P333" t="s">
        <v>467</v>
      </c>
      <c r="Q333">
        <v>80</v>
      </c>
      <c r="S333" t="s">
        <v>467</v>
      </c>
      <c r="T333" s="20">
        <v>966667</v>
      </c>
    </row>
    <row r="334" spans="1:20" x14ac:dyDescent="0.3">
      <c r="A334" s="22" t="s">
        <v>468</v>
      </c>
      <c r="B334" s="28">
        <v>666667</v>
      </c>
      <c r="F334" t="s">
        <v>469</v>
      </c>
      <c r="G334">
        <v>20</v>
      </c>
      <c r="J334" t="s">
        <v>81</v>
      </c>
      <c r="K334">
        <v>50</v>
      </c>
      <c r="M334" t="s">
        <v>81</v>
      </c>
      <c r="N334" s="20">
        <v>933333</v>
      </c>
      <c r="P334" t="s">
        <v>81</v>
      </c>
      <c r="Q334" s="20">
        <v>833333</v>
      </c>
      <c r="S334" t="s">
        <v>81</v>
      </c>
      <c r="T334" s="20">
        <v>116667</v>
      </c>
    </row>
    <row r="335" spans="1:20" x14ac:dyDescent="0.3">
      <c r="A335" s="22" t="s">
        <v>469</v>
      </c>
      <c r="B335" s="28">
        <v>116667</v>
      </c>
      <c r="F335" t="s">
        <v>470</v>
      </c>
      <c r="G335">
        <v>30</v>
      </c>
      <c r="J335" t="s">
        <v>468</v>
      </c>
      <c r="K335" s="20">
        <v>366667</v>
      </c>
      <c r="M335" t="s">
        <v>468</v>
      </c>
      <c r="N335" s="20">
        <v>766667</v>
      </c>
      <c r="P335" t="s">
        <v>468</v>
      </c>
      <c r="Q335">
        <v>90</v>
      </c>
      <c r="S335" t="s">
        <v>468</v>
      </c>
      <c r="T335">
        <v>80</v>
      </c>
    </row>
    <row r="336" spans="1:20" x14ac:dyDescent="0.3">
      <c r="A336" s="22" t="s">
        <v>470</v>
      </c>
      <c r="B336" s="28">
        <v>866667</v>
      </c>
      <c r="F336" t="s">
        <v>471</v>
      </c>
      <c r="G336" s="20">
        <v>466667</v>
      </c>
      <c r="J336" t="s">
        <v>469</v>
      </c>
      <c r="K336">
        <v>30</v>
      </c>
      <c r="M336" t="s">
        <v>469</v>
      </c>
      <c r="N336" s="20">
        <v>666667</v>
      </c>
      <c r="P336" t="s">
        <v>469</v>
      </c>
      <c r="Q336" s="20">
        <v>766667</v>
      </c>
      <c r="S336" t="s">
        <v>469</v>
      </c>
      <c r="T336" s="20">
        <v>133333</v>
      </c>
    </row>
    <row r="337" spans="1:20" x14ac:dyDescent="0.3">
      <c r="A337" s="22" t="s">
        <v>471</v>
      </c>
      <c r="B337" s="28">
        <v>733333</v>
      </c>
      <c r="F337" t="s">
        <v>472</v>
      </c>
      <c r="G337" s="20">
        <v>166667</v>
      </c>
      <c r="J337" t="s">
        <v>470</v>
      </c>
      <c r="K337" s="20">
        <v>266667</v>
      </c>
      <c r="M337" t="s">
        <v>470</v>
      </c>
      <c r="N337" s="20">
        <v>833333</v>
      </c>
      <c r="P337" t="s">
        <v>470</v>
      </c>
      <c r="Q337" s="20">
        <v>113333</v>
      </c>
      <c r="S337" t="s">
        <v>470</v>
      </c>
      <c r="T337">
        <v>120</v>
      </c>
    </row>
    <row r="338" spans="1:20" x14ac:dyDescent="0.3">
      <c r="A338" s="22" t="s">
        <v>472</v>
      </c>
      <c r="B338" s="28">
        <v>666667</v>
      </c>
      <c r="F338" t="s">
        <v>473</v>
      </c>
      <c r="G338" s="20">
        <v>433333</v>
      </c>
      <c r="J338" t="s">
        <v>471</v>
      </c>
      <c r="K338" s="20">
        <v>433333</v>
      </c>
      <c r="M338" t="s">
        <v>471</v>
      </c>
      <c r="N338">
        <v>110</v>
      </c>
      <c r="P338" t="s">
        <v>471</v>
      </c>
      <c r="Q338" s="20">
        <v>666667</v>
      </c>
      <c r="S338" t="s">
        <v>471</v>
      </c>
      <c r="T338" s="20">
        <v>113333</v>
      </c>
    </row>
    <row r="339" spans="1:20" x14ac:dyDescent="0.3">
      <c r="A339" s="22" t="s">
        <v>473</v>
      </c>
      <c r="B339" s="22">
        <v>90</v>
      </c>
      <c r="F339" t="s">
        <v>474</v>
      </c>
      <c r="G339" s="20">
        <v>266667</v>
      </c>
      <c r="J339" t="s">
        <v>472</v>
      </c>
      <c r="K339" s="20">
        <v>366667</v>
      </c>
      <c r="M339" t="s">
        <v>472</v>
      </c>
      <c r="N339" s="20">
        <v>123333</v>
      </c>
      <c r="P339" t="s">
        <v>472</v>
      </c>
      <c r="Q339" s="20">
        <v>666667</v>
      </c>
      <c r="S339" t="s">
        <v>472</v>
      </c>
      <c r="T339" s="20">
        <v>136667</v>
      </c>
    </row>
    <row r="340" spans="1:20" x14ac:dyDescent="0.3">
      <c r="A340" s="22" t="s">
        <v>474</v>
      </c>
      <c r="B340" s="22">
        <v>140</v>
      </c>
      <c r="F340" t="s">
        <v>475</v>
      </c>
      <c r="G340">
        <v>30</v>
      </c>
      <c r="J340" t="s">
        <v>473</v>
      </c>
      <c r="K340" s="20">
        <v>366667</v>
      </c>
      <c r="M340" t="s">
        <v>473</v>
      </c>
      <c r="N340" s="20">
        <v>666667</v>
      </c>
      <c r="P340" t="s">
        <v>473</v>
      </c>
      <c r="Q340" s="20">
        <v>666667</v>
      </c>
      <c r="S340" t="s">
        <v>473</v>
      </c>
      <c r="T340" s="20">
        <v>966667</v>
      </c>
    </row>
    <row r="341" spans="1:20" x14ac:dyDescent="0.3">
      <c r="A341" s="22" t="s">
        <v>475</v>
      </c>
      <c r="B341" s="28">
        <v>733333</v>
      </c>
      <c r="F341">
        <v>22</v>
      </c>
      <c r="G341">
        <v>30</v>
      </c>
      <c r="J341" t="s">
        <v>474</v>
      </c>
      <c r="K341" s="20">
        <v>266667</v>
      </c>
      <c r="M341" t="s">
        <v>474</v>
      </c>
      <c r="N341" s="20">
        <v>733333</v>
      </c>
      <c r="P341" t="s">
        <v>474</v>
      </c>
      <c r="Q341" s="20">
        <v>103333</v>
      </c>
      <c r="S341" t="s">
        <v>474</v>
      </c>
      <c r="T341" s="20">
        <v>833333</v>
      </c>
    </row>
    <row r="342" spans="1:20" x14ac:dyDescent="0.3">
      <c r="A342" s="22">
        <v>22</v>
      </c>
      <c r="B342" s="22">
        <v>12</v>
      </c>
      <c r="F342" t="s">
        <v>476</v>
      </c>
      <c r="G342" s="20">
        <v>333333</v>
      </c>
      <c r="J342" t="s">
        <v>475</v>
      </c>
      <c r="K342">
        <v>70</v>
      </c>
      <c r="M342" t="s">
        <v>475</v>
      </c>
      <c r="N342">
        <v>80</v>
      </c>
      <c r="P342" t="s">
        <v>475</v>
      </c>
      <c r="Q342" s="20">
        <v>333333</v>
      </c>
      <c r="S342" t="s">
        <v>475</v>
      </c>
      <c r="T342" s="20">
        <v>966667</v>
      </c>
    </row>
    <row r="343" spans="1:20" x14ac:dyDescent="0.3">
      <c r="A343" s="22" t="s">
        <v>476</v>
      </c>
      <c r="B343" s="22">
        <v>70</v>
      </c>
      <c r="F343" t="s">
        <v>477</v>
      </c>
      <c r="G343">
        <v>30</v>
      </c>
      <c r="J343">
        <v>22</v>
      </c>
      <c r="K343" s="20">
        <v>333333</v>
      </c>
      <c r="M343">
        <v>22</v>
      </c>
      <c r="N343" s="20">
        <v>123333</v>
      </c>
      <c r="P343">
        <v>22</v>
      </c>
      <c r="Q343" s="20">
        <v>766667</v>
      </c>
      <c r="S343">
        <v>22</v>
      </c>
      <c r="T343" s="20">
        <v>106667</v>
      </c>
    </row>
    <row r="344" spans="1:20" x14ac:dyDescent="0.3">
      <c r="A344" s="22" t="s">
        <v>477</v>
      </c>
      <c r="B344" s="28">
        <v>123333</v>
      </c>
      <c r="F344" t="s">
        <v>478</v>
      </c>
      <c r="G344" s="20">
        <v>433333</v>
      </c>
      <c r="J344" t="s">
        <v>476</v>
      </c>
      <c r="K344" s="20">
        <v>466667</v>
      </c>
      <c r="M344" t="s">
        <v>476</v>
      </c>
      <c r="N344" s="20">
        <v>766667</v>
      </c>
      <c r="P344" t="s">
        <v>476</v>
      </c>
      <c r="Q344">
        <v>100</v>
      </c>
      <c r="S344" t="s">
        <v>476</v>
      </c>
      <c r="T344" s="20">
        <v>866667</v>
      </c>
    </row>
    <row r="345" spans="1:20" x14ac:dyDescent="0.3">
      <c r="A345" s="22" t="s">
        <v>478</v>
      </c>
      <c r="B345" s="28">
        <v>966667</v>
      </c>
      <c r="F345" t="s">
        <v>479</v>
      </c>
      <c r="G345" s="20">
        <v>166667</v>
      </c>
      <c r="J345" t="s">
        <v>477</v>
      </c>
      <c r="K345" s="20">
        <v>433333</v>
      </c>
      <c r="M345" t="s">
        <v>477</v>
      </c>
      <c r="N345" s="20">
        <v>966667</v>
      </c>
      <c r="P345" t="s">
        <v>477</v>
      </c>
      <c r="Q345" s="20">
        <v>833333</v>
      </c>
      <c r="S345" t="s">
        <v>477</v>
      </c>
      <c r="T345">
        <v>70</v>
      </c>
    </row>
    <row r="346" spans="1:20" x14ac:dyDescent="0.3">
      <c r="A346" s="22" t="s">
        <v>479</v>
      </c>
      <c r="B346" s="28">
        <v>833333</v>
      </c>
      <c r="F346" t="s">
        <v>480</v>
      </c>
      <c r="G346">
        <v>20</v>
      </c>
      <c r="J346" t="s">
        <v>478</v>
      </c>
      <c r="K346" s="20">
        <v>666667</v>
      </c>
      <c r="M346" t="s">
        <v>478</v>
      </c>
      <c r="N346" s="20">
        <v>116667</v>
      </c>
      <c r="P346" t="s">
        <v>478</v>
      </c>
      <c r="Q346" s="20">
        <v>933333</v>
      </c>
      <c r="S346" t="s">
        <v>478</v>
      </c>
      <c r="T346" s="20">
        <v>103333</v>
      </c>
    </row>
    <row r="347" spans="1:20" x14ac:dyDescent="0.3">
      <c r="A347" s="22" t="s">
        <v>480</v>
      </c>
      <c r="B347" s="22">
        <v>90</v>
      </c>
      <c r="F347" t="s">
        <v>481</v>
      </c>
      <c r="G347">
        <v>20</v>
      </c>
      <c r="J347" t="s">
        <v>479</v>
      </c>
      <c r="K347" s="20">
        <v>733333</v>
      </c>
      <c r="M347" t="s">
        <v>479</v>
      </c>
      <c r="N347" s="20">
        <v>733333</v>
      </c>
      <c r="P347" t="s">
        <v>479</v>
      </c>
      <c r="Q347">
        <v>90</v>
      </c>
      <c r="S347" t="s">
        <v>479</v>
      </c>
      <c r="T347">
        <v>90</v>
      </c>
    </row>
    <row r="348" spans="1:20" x14ac:dyDescent="0.3">
      <c r="A348" s="22" t="s">
        <v>481</v>
      </c>
      <c r="B348" s="28">
        <v>106667</v>
      </c>
      <c r="F348" t="s">
        <v>482</v>
      </c>
      <c r="G348" s="20">
        <v>366667</v>
      </c>
      <c r="J348" t="s">
        <v>480</v>
      </c>
      <c r="K348" s="20">
        <v>333333</v>
      </c>
      <c r="M348" t="s">
        <v>480</v>
      </c>
      <c r="N348" s="20">
        <v>866667</v>
      </c>
      <c r="P348" t="s">
        <v>480</v>
      </c>
      <c r="Q348" s="20">
        <v>116667</v>
      </c>
      <c r="S348" t="s">
        <v>480</v>
      </c>
      <c r="T348" s="20">
        <v>103333</v>
      </c>
    </row>
    <row r="349" spans="1:20" x14ac:dyDescent="0.3">
      <c r="A349" s="22" t="s">
        <v>482</v>
      </c>
      <c r="B349" s="28">
        <v>113333</v>
      </c>
      <c r="F349" t="s">
        <v>483</v>
      </c>
      <c r="G349" s="20">
        <v>366667</v>
      </c>
      <c r="J349" t="s">
        <v>481</v>
      </c>
      <c r="K349" s="20">
        <v>266667</v>
      </c>
      <c r="M349" t="s">
        <v>481</v>
      </c>
      <c r="N349" s="20">
        <v>933333</v>
      </c>
      <c r="P349" t="s">
        <v>481</v>
      </c>
      <c r="Q349">
        <v>110</v>
      </c>
      <c r="S349" t="s">
        <v>481</v>
      </c>
      <c r="T349" s="20">
        <v>136667</v>
      </c>
    </row>
    <row r="350" spans="1:20" x14ac:dyDescent="0.3">
      <c r="A350" s="22" t="s">
        <v>483</v>
      </c>
      <c r="B350" s="28">
        <v>633333</v>
      </c>
      <c r="F350" t="s">
        <v>484</v>
      </c>
      <c r="G350" s="20">
        <v>233333</v>
      </c>
      <c r="J350" t="s">
        <v>482</v>
      </c>
      <c r="K350" s="20">
        <v>366667</v>
      </c>
      <c r="M350" t="s">
        <v>482</v>
      </c>
      <c r="N350">
        <v>100</v>
      </c>
      <c r="P350" t="s">
        <v>482</v>
      </c>
      <c r="Q350">
        <v>130</v>
      </c>
      <c r="S350" t="s">
        <v>482</v>
      </c>
      <c r="T350" s="20">
        <v>113333</v>
      </c>
    </row>
    <row r="351" spans="1:20" x14ac:dyDescent="0.3">
      <c r="A351" s="22" t="s">
        <v>484</v>
      </c>
      <c r="B351" s="28">
        <v>866667</v>
      </c>
      <c r="F351" t="s">
        <v>485</v>
      </c>
      <c r="G351" s="20">
        <v>333333</v>
      </c>
      <c r="J351" t="s">
        <v>483</v>
      </c>
      <c r="K351" s="20">
        <v>233333</v>
      </c>
      <c r="M351" t="s">
        <v>483</v>
      </c>
      <c r="N351" s="20">
        <v>833333</v>
      </c>
      <c r="P351" t="s">
        <v>483</v>
      </c>
      <c r="Q351" s="20">
        <v>733333</v>
      </c>
      <c r="S351" t="s">
        <v>483</v>
      </c>
      <c r="T351" s="20">
        <v>136667</v>
      </c>
    </row>
    <row r="352" spans="1:20" x14ac:dyDescent="0.3">
      <c r="A352" s="22" t="s">
        <v>485</v>
      </c>
      <c r="B352" s="28">
        <v>766667</v>
      </c>
      <c r="F352" t="s">
        <v>486</v>
      </c>
      <c r="G352" s="20">
        <v>233333</v>
      </c>
      <c r="J352" t="s">
        <v>484</v>
      </c>
      <c r="K352" s="20">
        <v>366667</v>
      </c>
      <c r="M352" t="s">
        <v>484</v>
      </c>
      <c r="N352" s="20">
        <v>866667</v>
      </c>
      <c r="P352" t="s">
        <v>484</v>
      </c>
      <c r="Q352" s="20">
        <v>866667</v>
      </c>
      <c r="S352" t="s">
        <v>484</v>
      </c>
      <c r="T352">
        <v>130</v>
      </c>
    </row>
    <row r="353" spans="1:20" x14ac:dyDescent="0.3">
      <c r="A353" s="22" t="s">
        <v>486</v>
      </c>
      <c r="B353" s="28">
        <v>733333</v>
      </c>
      <c r="F353" t="s">
        <v>487</v>
      </c>
      <c r="G353">
        <v>20</v>
      </c>
      <c r="J353" t="s">
        <v>485</v>
      </c>
      <c r="K353" s="20">
        <v>566667</v>
      </c>
      <c r="M353" t="s">
        <v>485</v>
      </c>
      <c r="N353" s="20">
        <v>106667</v>
      </c>
      <c r="P353" t="s">
        <v>485</v>
      </c>
      <c r="Q353" s="20">
        <v>433333</v>
      </c>
      <c r="S353" t="s">
        <v>485</v>
      </c>
      <c r="T353" s="20">
        <v>146667</v>
      </c>
    </row>
    <row r="354" spans="1:20" x14ac:dyDescent="0.3">
      <c r="A354" s="22" t="s">
        <v>487</v>
      </c>
      <c r="B354" s="28">
        <v>766667</v>
      </c>
      <c r="F354" t="s">
        <v>488</v>
      </c>
      <c r="G354">
        <v>20</v>
      </c>
      <c r="J354" t="s">
        <v>486</v>
      </c>
      <c r="K354" s="20">
        <v>466667</v>
      </c>
      <c r="M354" t="s">
        <v>486</v>
      </c>
      <c r="N354" s="20">
        <v>733333</v>
      </c>
      <c r="P354" t="s">
        <v>486</v>
      </c>
      <c r="Q354">
        <v>70</v>
      </c>
      <c r="S354" t="s">
        <v>486</v>
      </c>
      <c r="T354" s="20">
        <v>133333</v>
      </c>
    </row>
    <row r="355" spans="1:20" x14ac:dyDescent="0.3">
      <c r="A355" s="22" t="s">
        <v>488</v>
      </c>
      <c r="B355" s="28">
        <v>966667</v>
      </c>
      <c r="F355" t="s">
        <v>489</v>
      </c>
      <c r="G355" s="20">
        <v>333333</v>
      </c>
      <c r="J355" t="s">
        <v>487</v>
      </c>
      <c r="K355">
        <v>20</v>
      </c>
      <c r="M355" t="s">
        <v>487</v>
      </c>
      <c r="N355" s="20">
        <v>123333</v>
      </c>
      <c r="P355" t="s">
        <v>487</v>
      </c>
      <c r="Q355" s="20">
        <v>833333</v>
      </c>
      <c r="S355" t="s">
        <v>487</v>
      </c>
      <c r="T355" s="20">
        <v>133333</v>
      </c>
    </row>
    <row r="356" spans="1:20" x14ac:dyDescent="0.3">
      <c r="A356" s="22" t="s">
        <v>489</v>
      </c>
      <c r="B356" s="28">
        <v>766667</v>
      </c>
      <c r="F356" t="s">
        <v>490</v>
      </c>
      <c r="G356" s="20">
        <v>233333</v>
      </c>
      <c r="J356" t="s">
        <v>488</v>
      </c>
      <c r="K356" s="20">
        <v>233333</v>
      </c>
      <c r="M356" t="s">
        <v>488</v>
      </c>
      <c r="N356">
        <v>90</v>
      </c>
      <c r="P356" t="s">
        <v>488</v>
      </c>
      <c r="Q356" s="20">
        <v>833333</v>
      </c>
      <c r="S356" t="s">
        <v>488</v>
      </c>
      <c r="T356" s="20">
        <v>123333</v>
      </c>
    </row>
    <row r="357" spans="1:20" x14ac:dyDescent="0.3">
      <c r="A357" s="22" t="s">
        <v>490</v>
      </c>
      <c r="B357" s="28">
        <v>666667</v>
      </c>
      <c r="F357" t="s">
        <v>491</v>
      </c>
      <c r="G357" s="20">
        <v>366667</v>
      </c>
      <c r="J357" t="s">
        <v>489</v>
      </c>
      <c r="K357" s="20">
        <v>533333</v>
      </c>
      <c r="M357" t="s">
        <v>489</v>
      </c>
      <c r="N357">
        <v>120</v>
      </c>
      <c r="P357" t="s">
        <v>489</v>
      </c>
      <c r="Q357" s="20">
        <v>833333</v>
      </c>
      <c r="S357" t="s">
        <v>489</v>
      </c>
      <c r="T357" s="20">
        <v>103333</v>
      </c>
    </row>
    <row r="358" spans="1:20" x14ac:dyDescent="0.3">
      <c r="A358" s="22" t="s">
        <v>491</v>
      </c>
      <c r="B358" s="28">
        <v>866667</v>
      </c>
      <c r="F358" t="s">
        <v>492</v>
      </c>
      <c r="G358" s="20">
        <v>166667</v>
      </c>
      <c r="J358" t="s">
        <v>490</v>
      </c>
      <c r="K358" s="20">
        <v>233333</v>
      </c>
      <c r="M358" t="s">
        <v>490</v>
      </c>
      <c r="N358" s="20">
        <v>733333</v>
      </c>
      <c r="P358" t="s">
        <v>490</v>
      </c>
      <c r="Q358">
        <v>90</v>
      </c>
      <c r="S358" t="s">
        <v>490</v>
      </c>
      <c r="T358" s="20">
        <v>833333</v>
      </c>
    </row>
    <row r="359" spans="1:20" x14ac:dyDescent="0.3">
      <c r="A359" s="22" t="s">
        <v>492</v>
      </c>
      <c r="B359" s="22">
        <v>90</v>
      </c>
      <c r="F359" t="s">
        <v>493</v>
      </c>
      <c r="G359" s="20">
        <v>466667</v>
      </c>
      <c r="J359" t="s">
        <v>491</v>
      </c>
      <c r="K359" s="20">
        <v>433333</v>
      </c>
      <c r="M359" t="s">
        <v>491</v>
      </c>
      <c r="N359" s="20">
        <v>866667</v>
      </c>
      <c r="P359" t="s">
        <v>491</v>
      </c>
      <c r="Q359" s="20">
        <v>766667</v>
      </c>
      <c r="S359" t="s">
        <v>491</v>
      </c>
      <c r="T359" s="20">
        <v>106667</v>
      </c>
    </row>
    <row r="360" spans="1:20" x14ac:dyDescent="0.3">
      <c r="A360" s="22" t="s">
        <v>493</v>
      </c>
      <c r="B360" s="22">
        <v>100</v>
      </c>
      <c r="F360" t="s">
        <v>494</v>
      </c>
      <c r="G360" s="20">
        <v>266667</v>
      </c>
      <c r="J360" t="s">
        <v>492</v>
      </c>
      <c r="K360" s="20">
        <v>333333</v>
      </c>
      <c r="M360" t="s">
        <v>492</v>
      </c>
      <c r="N360" s="20">
        <v>666667</v>
      </c>
      <c r="P360" t="s">
        <v>492</v>
      </c>
      <c r="Q360">
        <v>60</v>
      </c>
      <c r="S360" t="s">
        <v>492</v>
      </c>
      <c r="T360" s="20">
        <v>933333</v>
      </c>
    </row>
    <row r="361" spans="1:20" x14ac:dyDescent="0.3">
      <c r="A361" s="22" t="s">
        <v>494</v>
      </c>
      <c r="B361" s="22">
        <v>100</v>
      </c>
      <c r="F361">
        <v>23</v>
      </c>
      <c r="G361" s="20">
        <v>333333</v>
      </c>
      <c r="J361" t="s">
        <v>493</v>
      </c>
      <c r="K361" s="20">
        <v>466667</v>
      </c>
      <c r="M361" t="s">
        <v>493</v>
      </c>
      <c r="N361" s="20">
        <v>113333</v>
      </c>
      <c r="P361" t="s">
        <v>493</v>
      </c>
      <c r="Q361" s="20">
        <v>666667</v>
      </c>
      <c r="S361" t="s">
        <v>493</v>
      </c>
      <c r="T361" s="20">
        <v>766667</v>
      </c>
    </row>
    <row r="362" spans="1:20" x14ac:dyDescent="0.3">
      <c r="A362" s="22">
        <v>23</v>
      </c>
      <c r="B362" s="28">
        <v>136667</v>
      </c>
      <c r="F362" t="s">
        <v>495</v>
      </c>
      <c r="G362">
        <v>20</v>
      </c>
      <c r="J362" t="s">
        <v>494</v>
      </c>
      <c r="K362" s="20">
        <v>233333</v>
      </c>
      <c r="M362" t="s">
        <v>494</v>
      </c>
      <c r="N362">
        <v>100</v>
      </c>
      <c r="P362" t="s">
        <v>494</v>
      </c>
      <c r="Q362" s="20">
        <v>833333</v>
      </c>
      <c r="S362" t="s">
        <v>494</v>
      </c>
      <c r="T362" s="20">
        <v>766667</v>
      </c>
    </row>
    <row r="363" spans="1:20" x14ac:dyDescent="0.3">
      <c r="A363" s="22" t="s">
        <v>495</v>
      </c>
      <c r="B363" s="28">
        <v>106667</v>
      </c>
      <c r="F363" t="s">
        <v>496</v>
      </c>
      <c r="G363" s="20">
        <v>466667</v>
      </c>
      <c r="J363">
        <v>23</v>
      </c>
      <c r="K363" s="20">
        <v>266667</v>
      </c>
      <c r="M363">
        <v>23</v>
      </c>
      <c r="N363">
        <v>80</v>
      </c>
      <c r="P363">
        <v>23</v>
      </c>
      <c r="Q363" s="20">
        <v>666667</v>
      </c>
      <c r="S363">
        <v>23</v>
      </c>
      <c r="T363">
        <v>70</v>
      </c>
    </row>
    <row r="364" spans="1:20" x14ac:dyDescent="0.3">
      <c r="A364" s="22" t="s">
        <v>496</v>
      </c>
      <c r="B364" s="28">
        <v>106667</v>
      </c>
      <c r="F364" t="s">
        <v>497</v>
      </c>
      <c r="G364">
        <v>20</v>
      </c>
      <c r="J364" t="s">
        <v>495</v>
      </c>
      <c r="K364">
        <v>40</v>
      </c>
      <c r="M364" t="s">
        <v>495</v>
      </c>
      <c r="N364" s="20">
        <v>733333</v>
      </c>
      <c r="P364" t="s">
        <v>495</v>
      </c>
      <c r="Q364" s="20">
        <v>566667</v>
      </c>
      <c r="S364" t="s">
        <v>495</v>
      </c>
      <c r="T364">
        <v>80</v>
      </c>
    </row>
    <row r="365" spans="1:20" x14ac:dyDescent="0.3">
      <c r="A365" s="22" t="s">
        <v>497</v>
      </c>
      <c r="B365" s="22">
        <v>80</v>
      </c>
      <c r="F365" t="s">
        <v>498</v>
      </c>
      <c r="G365">
        <v>40</v>
      </c>
      <c r="J365" t="s">
        <v>496</v>
      </c>
      <c r="K365" s="20">
        <v>266667</v>
      </c>
      <c r="M365" t="s">
        <v>496</v>
      </c>
      <c r="N365" s="20">
        <v>566667</v>
      </c>
      <c r="P365" t="s">
        <v>496</v>
      </c>
      <c r="Q365" s="20">
        <v>633333</v>
      </c>
      <c r="S365" t="s">
        <v>496</v>
      </c>
      <c r="T365">
        <v>100</v>
      </c>
    </row>
    <row r="366" spans="1:20" x14ac:dyDescent="0.3">
      <c r="A366" s="22" t="s">
        <v>498</v>
      </c>
      <c r="B366" s="28">
        <v>113333</v>
      </c>
      <c r="F366" t="s">
        <v>499</v>
      </c>
      <c r="G366">
        <v>20</v>
      </c>
      <c r="J366" t="s">
        <v>497</v>
      </c>
      <c r="K366" s="20">
        <v>333333</v>
      </c>
      <c r="M366" t="s">
        <v>497</v>
      </c>
      <c r="N366" s="20">
        <v>833333</v>
      </c>
      <c r="P366" t="s">
        <v>497</v>
      </c>
      <c r="Q366" s="20">
        <v>733333</v>
      </c>
      <c r="S366" t="s">
        <v>497</v>
      </c>
      <c r="T366" s="20">
        <v>666667</v>
      </c>
    </row>
    <row r="367" spans="1:20" x14ac:dyDescent="0.3">
      <c r="A367" s="22" t="s">
        <v>499</v>
      </c>
      <c r="B367" s="28">
        <v>106667</v>
      </c>
      <c r="F367" t="s">
        <v>500</v>
      </c>
      <c r="G367">
        <v>40</v>
      </c>
      <c r="J367" t="s">
        <v>498</v>
      </c>
      <c r="K367" s="20">
        <v>266667</v>
      </c>
      <c r="M367" t="s">
        <v>498</v>
      </c>
      <c r="N367">
        <v>90</v>
      </c>
      <c r="P367" t="s">
        <v>498</v>
      </c>
      <c r="Q367" s="20">
        <v>766667</v>
      </c>
      <c r="S367" t="s">
        <v>498</v>
      </c>
      <c r="T367" s="20">
        <v>966667</v>
      </c>
    </row>
    <row r="368" spans="1:20" x14ac:dyDescent="0.3">
      <c r="A368" s="22" t="s">
        <v>500</v>
      </c>
      <c r="B368" s="22">
        <v>120</v>
      </c>
      <c r="F368" t="s">
        <v>501</v>
      </c>
      <c r="G368" s="20">
        <v>366667</v>
      </c>
      <c r="J368" t="s">
        <v>499</v>
      </c>
      <c r="K368" s="20">
        <v>533333</v>
      </c>
      <c r="M368" t="s">
        <v>499</v>
      </c>
      <c r="N368" s="20">
        <v>766667</v>
      </c>
      <c r="P368" t="s">
        <v>499</v>
      </c>
      <c r="Q368" s="20">
        <v>866667</v>
      </c>
      <c r="S368" t="s">
        <v>499</v>
      </c>
      <c r="T368">
        <v>90</v>
      </c>
    </row>
    <row r="369" spans="1:20" x14ac:dyDescent="0.3">
      <c r="A369" s="22" t="s">
        <v>501</v>
      </c>
      <c r="B369" s="22">
        <v>110</v>
      </c>
      <c r="F369" t="s">
        <v>502</v>
      </c>
      <c r="G369" s="20">
        <v>233333</v>
      </c>
      <c r="J369" t="s">
        <v>500</v>
      </c>
      <c r="K369">
        <v>30</v>
      </c>
      <c r="M369" t="s">
        <v>500</v>
      </c>
      <c r="N369" s="20">
        <v>833333</v>
      </c>
      <c r="P369" t="s">
        <v>500</v>
      </c>
      <c r="Q369" s="20">
        <v>466667</v>
      </c>
      <c r="S369" t="s">
        <v>500</v>
      </c>
      <c r="T369">
        <v>80</v>
      </c>
    </row>
    <row r="370" spans="1:20" x14ac:dyDescent="0.3">
      <c r="A370" s="22" t="s">
        <v>502</v>
      </c>
      <c r="B370" s="28">
        <v>666667</v>
      </c>
      <c r="F370" t="s">
        <v>503</v>
      </c>
      <c r="G370">
        <v>30</v>
      </c>
      <c r="J370" t="s">
        <v>501</v>
      </c>
      <c r="K370">
        <v>50</v>
      </c>
      <c r="M370" t="s">
        <v>501</v>
      </c>
      <c r="N370">
        <v>110</v>
      </c>
      <c r="P370" t="s">
        <v>501</v>
      </c>
      <c r="Q370" s="20">
        <v>733333</v>
      </c>
      <c r="S370" t="s">
        <v>501</v>
      </c>
      <c r="T370">
        <v>80</v>
      </c>
    </row>
    <row r="371" spans="1:20" x14ac:dyDescent="0.3">
      <c r="A371" s="22" t="s">
        <v>503</v>
      </c>
      <c r="B371" s="28">
        <v>933333</v>
      </c>
      <c r="F371" t="s">
        <v>504</v>
      </c>
      <c r="G371" s="20">
        <v>233333</v>
      </c>
      <c r="J371" t="s">
        <v>502</v>
      </c>
      <c r="K371">
        <v>30</v>
      </c>
      <c r="M371" t="s">
        <v>502</v>
      </c>
      <c r="N371" s="20">
        <v>966667</v>
      </c>
      <c r="P371" t="s">
        <v>502</v>
      </c>
      <c r="Q371">
        <v>100</v>
      </c>
      <c r="S371" t="s">
        <v>502</v>
      </c>
      <c r="T371" s="20">
        <v>666667</v>
      </c>
    </row>
    <row r="372" spans="1:20" x14ac:dyDescent="0.3">
      <c r="A372" s="22" t="s">
        <v>504</v>
      </c>
      <c r="B372" s="28">
        <v>966667</v>
      </c>
      <c r="F372" t="s">
        <v>505</v>
      </c>
      <c r="G372" s="20">
        <v>233333</v>
      </c>
      <c r="J372" t="s">
        <v>503</v>
      </c>
      <c r="K372" s="20">
        <v>433333</v>
      </c>
      <c r="M372" t="s">
        <v>503</v>
      </c>
      <c r="N372" s="20">
        <v>933333</v>
      </c>
      <c r="P372" t="s">
        <v>503</v>
      </c>
      <c r="Q372">
        <v>90</v>
      </c>
      <c r="S372" t="s">
        <v>503</v>
      </c>
      <c r="T372" s="20">
        <v>433333</v>
      </c>
    </row>
    <row r="373" spans="1:20" x14ac:dyDescent="0.3">
      <c r="A373" s="22" t="s">
        <v>505</v>
      </c>
      <c r="B373" s="28">
        <v>666667</v>
      </c>
      <c r="F373" t="s">
        <v>506</v>
      </c>
      <c r="G373" s="20">
        <v>333333</v>
      </c>
      <c r="J373" t="s">
        <v>504</v>
      </c>
      <c r="K373">
        <v>40</v>
      </c>
      <c r="M373" t="s">
        <v>504</v>
      </c>
      <c r="N373" s="20">
        <v>733333</v>
      </c>
      <c r="P373" t="s">
        <v>504</v>
      </c>
      <c r="Q373">
        <v>60</v>
      </c>
      <c r="S373" t="s">
        <v>504</v>
      </c>
      <c r="T373">
        <v>60</v>
      </c>
    </row>
    <row r="374" spans="1:20" x14ac:dyDescent="0.3">
      <c r="A374" s="22" t="s">
        <v>506</v>
      </c>
      <c r="B374" s="28">
        <v>116667</v>
      </c>
      <c r="F374" t="s">
        <v>507</v>
      </c>
      <c r="G374" s="20">
        <v>366667</v>
      </c>
      <c r="J374" t="s">
        <v>505</v>
      </c>
      <c r="K374">
        <v>30</v>
      </c>
      <c r="M374" t="s">
        <v>505</v>
      </c>
      <c r="N374" s="20">
        <v>833333</v>
      </c>
      <c r="P374" t="s">
        <v>505</v>
      </c>
      <c r="Q374" s="20">
        <v>733333</v>
      </c>
      <c r="S374" t="s">
        <v>505</v>
      </c>
      <c r="T374">
        <v>90</v>
      </c>
    </row>
    <row r="375" spans="1:20" x14ac:dyDescent="0.3">
      <c r="A375" s="22" t="s">
        <v>507</v>
      </c>
      <c r="B375" s="22">
        <v>90</v>
      </c>
      <c r="F375" t="s">
        <v>508</v>
      </c>
      <c r="G375">
        <v>20</v>
      </c>
      <c r="J375" t="s">
        <v>506</v>
      </c>
      <c r="K375" s="20">
        <v>466667</v>
      </c>
      <c r="M375" t="s">
        <v>506</v>
      </c>
      <c r="N375" s="20">
        <v>866667</v>
      </c>
      <c r="P375" t="s">
        <v>506</v>
      </c>
      <c r="Q375" s="20">
        <v>866667</v>
      </c>
      <c r="S375" t="s">
        <v>506</v>
      </c>
      <c r="T375" s="20">
        <v>933333</v>
      </c>
    </row>
    <row r="376" spans="1:20" x14ac:dyDescent="0.3">
      <c r="A376" s="22" t="s">
        <v>508</v>
      </c>
      <c r="B376" s="28">
        <v>966667</v>
      </c>
      <c r="F376" t="s">
        <v>509</v>
      </c>
      <c r="G376">
        <v>30</v>
      </c>
      <c r="J376" t="s">
        <v>507</v>
      </c>
      <c r="K376">
        <v>30</v>
      </c>
      <c r="M376" t="s">
        <v>507</v>
      </c>
      <c r="N376">
        <v>70</v>
      </c>
      <c r="P376" t="s">
        <v>507</v>
      </c>
      <c r="Q376">
        <v>120</v>
      </c>
      <c r="S376" t="s">
        <v>507</v>
      </c>
      <c r="T376" s="20">
        <v>833333</v>
      </c>
    </row>
    <row r="377" spans="1:20" x14ac:dyDescent="0.3">
      <c r="A377" s="22" t="s">
        <v>509</v>
      </c>
      <c r="B377" s="22">
        <v>80</v>
      </c>
      <c r="F377" t="s">
        <v>510</v>
      </c>
      <c r="G377" s="20">
        <v>366667</v>
      </c>
      <c r="J377" t="s">
        <v>508</v>
      </c>
      <c r="K377">
        <v>30</v>
      </c>
      <c r="M377" t="s">
        <v>508</v>
      </c>
      <c r="N377">
        <v>80</v>
      </c>
      <c r="P377" t="s">
        <v>508</v>
      </c>
      <c r="Q377">
        <v>100</v>
      </c>
      <c r="S377" t="s">
        <v>508</v>
      </c>
      <c r="T377">
        <v>90</v>
      </c>
    </row>
    <row r="378" spans="1:20" x14ac:dyDescent="0.3">
      <c r="A378" s="22" t="s">
        <v>510</v>
      </c>
      <c r="B378" s="28">
        <v>733333</v>
      </c>
      <c r="F378" t="s">
        <v>511</v>
      </c>
      <c r="G378" s="20">
        <v>233333</v>
      </c>
      <c r="J378" t="s">
        <v>509</v>
      </c>
      <c r="K378" s="20">
        <v>533333</v>
      </c>
      <c r="M378" t="s">
        <v>509</v>
      </c>
      <c r="N378" s="20">
        <v>116667</v>
      </c>
      <c r="P378" t="s">
        <v>509</v>
      </c>
      <c r="Q378" s="20">
        <v>666667</v>
      </c>
      <c r="S378" t="s">
        <v>509</v>
      </c>
      <c r="T378">
        <v>70</v>
      </c>
    </row>
    <row r="379" spans="1:20" x14ac:dyDescent="0.3">
      <c r="A379" s="22" t="s">
        <v>511</v>
      </c>
      <c r="B379" s="28">
        <v>933333</v>
      </c>
      <c r="F379" t="s">
        <v>512</v>
      </c>
      <c r="G379" s="20">
        <v>233333</v>
      </c>
      <c r="J379" t="s">
        <v>510</v>
      </c>
      <c r="K379" s="20">
        <v>466667</v>
      </c>
      <c r="M379" t="s">
        <v>510</v>
      </c>
      <c r="N379" s="20">
        <v>113333</v>
      </c>
      <c r="P379" t="s">
        <v>510</v>
      </c>
      <c r="Q379" s="20">
        <v>833333</v>
      </c>
      <c r="S379" t="s">
        <v>510</v>
      </c>
      <c r="T379">
        <v>100</v>
      </c>
    </row>
    <row r="380" spans="1:20" x14ac:dyDescent="0.3">
      <c r="A380" s="22" t="s">
        <v>512</v>
      </c>
      <c r="B380" s="28">
        <v>766667</v>
      </c>
      <c r="F380" t="s">
        <v>513</v>
      </c>
      <c r="G380" s="20">
        <v>333333</v>
      </c>
      <c r="J380" t="s">
        <v>511</v>
      </c>
      <c r="K380" s="20">
        <v>566667</v>
      </c>
      <c r="M380" t="s">
        <v>511</v>
      </c>
      <c r="N380">
        <v>50</v>
      </c>
      <c r="P380" t="s">
        <v>511</v>
      </c>
      <c r="Q380" s="20">
        <v>833333</v>
      </c>
      <c r="S380" t="s">
        <v>511</v>
      </c>
      <c r="T380" s="20">
        <v>933333</v>
      </c>
    </row>
    <row r="381" spans="1:20" x14ac:dyDescent="0.3">
      <c r="A381" s="22" t="s">
        <v>513</v>
      </c>
      <c r="B381" s="22">
        <v>120</v>
      </c>
      <c r="F381">
        <v>24</v>
      </c>
      <c r="G381" s="20">
        <v>133333</v>
      </c>
      <c r="J381" t="s">
        <v>512</v>
      </c>
      <c r="K381" s="20">
        <v>333333</v>
      </c>
      <c r="M381" t="s">
        <v>512</v>
      </c>
      <c r="N381">
        <v>80</v>
      </c>
      <c r="P381" t="s">
        <v>512</v>
      </c>
      <c r="Q381">
        <v>50</v>
      </c>
      <c r="S381" t="s">
        <v>512</v>
      </c>
      <c r="T381" s="20">
        <v>113333</v>
      </c>
    </row>
    <row r="382" spans="1:20" x14ac:dyDescent="0.3">
      <c r="A382" s="22">
        <v>24</v>
      </c>
      <c r="B382" s="28">
        <v>123333</v>
      </c>
      <c r="F382" t="s">
        <v>514</v>
      </c>
      <c r="G382" s="20">
        <v>366667</v>
      </c>
      <c r="J382" t="s">
        <v>513</v>
      </c>
      <c r="K382" s="20">
        <v>166667</v>
      </c>
      <c r="M382" t="s">
        <v>513</v>
      </c>
      <c r="N382" s="20">
        <v>833333</v>
      </c>
      <c r="P382" t="s">
        <v>513</v>
      </c>
      <c r="Q382">
        <v>70</v>
      </c>
      <c r="S382" t="s">
        <v>513</v>
      </c>
      <c r="T382">
        <v>50</v>
      </c>
    </row>
    <row r="383" spans="1:20" x14ac:dyDescent="0.3">
      <c r="A383" s="22" t="s">
        <v>514</v>
      </c>
      <c r="B383" s="28">
        <v>733333</v>
      </c>
      <c r="F383" t="s">
        <v>515</v>
      </c>
      <c r="G383" s="20">
        <v>366667</v>
      </c>
      <c r="J383">
        <v>24</v>
      </c>
      <c r="K383" s="20">
        <v>466667</v>
      </c>
      <c r="M383">
        <v>24</v>
      </c>
      <c r="N383" s="20">
        <v>933333</v>
      </c>
      <c r="P383">
        <v>24</v>
      </c>
      <c r="Q383">
        <v>110</v>
      </c>
      <c r="S383">
        <v>24</v>
      </c>
      <c r="T383" s="20">
        <v>766667</v>
      </c>
    </row>
    <row r="384" spans="1:20" x14ac:dyDescent="0.3">
      <c r="A384" s="22" t="s">
        <v>515</v>
      </c>
      <c r="B384" s="28">
        <v>966667</v>
      </c>
      <c r="F384" t="s">
        <v>516</v>
      </c>
      <c r="G384" s="20">
        <v>333333</v>
      </c>
      <c r="J384" t="s">
        <v>514</v>
      </c>
      <c r="K384" s="20">
        <v>366667</v>
      </c>
      <c r="M384" t="s">
        <v>514</v>
      </c>
      <c r="N384">
        <v>80</v>
      </c>
      <c r="P384" t="s">
        <v>514</v>
      </c>
      <c r="Q384" s="20">
        <v>866667</v>
      </c>
      <c r="S384" t="s">
        <v>514</v>
      </c>
      <c r="T384" s="20">
        <v>966667</v>
      </c>
    </row>
    <row r="385" spans="1:20" x14ac:dyDescent="0.3">
      <c r="A385" s="22" t="s">
        <v>516</v>
      </c>
      <c r="B385" s="28">
        <v>106667</v>
      </c>
      <c r="F385" t="s">
        <v>517</v>
      </c>
      <c r="G385">
        <v>20</v>
      </c>
      <c r="J385" t="s">
        <v>515</v>
      </c>
      <c r="K385" s="20">
        <v>366667</v>
      </c>
      <c r="M385" t="s">
        <v>515</v>
      </c>
      <c r="N385" s="20">
        <v>103333</v>
      </c>
      <c r="P385" t="s">
        <v>515</v>
      </c>
      <c r="Q385" s="20">
        <v>666667</v>
      </c>
      <c r="S385" t="s">
        <v>515</v>
      </c>
      <c r="T385">
        <v>80</v>
      </c>
    </row>
    <row r="386" spans="1:20" x14ac:dyDescent="0.3">
      <c r="A386" s="22" t="s">
        <v>517</v>
      </c>
      <c r="B386" s="28">
        <v>933333</v>
      </c>
      <c r="F386" t="s">
        <v>518</v>
      </c>
      <c r="G386" s="20">
        <v>266667</v>
      </c>
      <c r="J386" t="s">
        <v>516</v>
      </c>
      <c r="K386" s="20">
        <v>366667</v>
      </c>
      <c r="M386" t="s">
        <v>516</v>
      </c>
      <c r="N386" s="20">
        <v>966667</v>
      </c>
      <c r="P386" t="s">
        <v>516</v>
      </c>
      <c r="Q386" s="20">
        <v>766667</v>
      </c>
      <c r="S386" t="s">
        <v>516</v>
      </c>
      <c r="T386">
        <v>100</v>
      </c>
    </row>
    <row r="387" spans="1:20" x14ac:dyDescent="0.3">
      <c r="A387" s="22" t="s">
        <v>518</v>
      </c>
      <c r="B387" s="28">
        <v>633333</v>
      </c>
      <c r="F387" t="s">
        <v>519</v>
      </c>
      <c r="G387" s="20">
        <v>233333</v>
      </c>
      <c r="J387" t="s">
        <v>517</v>
      </c>
      <c r="K387" s="20">
        <v>366667</v>
      </c>
      <c r="M387" t="s">
        <v>517</v>
      </c>
      <c r="N387">
        <v>80</v>
      </c>
      <c r="P387" t="s">
        <v>517</v>
      </c>
      <c r="Q387">
        <v>100</v>
      </c>
      <c r="S387" t="s">
        <v>517</v>
      </c>
      <c r="T387">
        <v>110</v>
      </c>
    </row>
    <row r="388" spans="1:20" x14ac:dyDescent="0.3">
      <c r="A388" s="22" t="s">
        <v>519</v>
      </c>
      <c r="B388" s="22">
        <v>80</v>
      </c>
      <c r="F388" t="s">
        <v>520</v>
      </c>
      <c r="G388">
        <v>50</v>
      </c>
      <c r="J388" t="s">
        <v>518</v>
      </c>
      <c r="K388" s="20">
        <v>466667</v>
      </c>
      <c r="M388" t="s">
        <v>518</v>
      </c>
      <c r="N388" s="20">
        <v>866667</v>
      </c>
      <c r="P388" t="s">
        <v>518</v>
      </c>
      <c r="Q388" s="20">
        <v>566667</v>
      </c>
      <c r="S388" t="s">
        <v>518</v>
      </c>
      <c r="T388">
        <v>110</v>
      </c>
    </row>
    <row r="389" spans="1:20" x14ac:dyDescent="0.3">
      <c r="A389" s="22" t="s">
        <v>520</v>
      </c>
      <c r="B389" s="28">
        <v>933333</v>
      </c>
      <c r="F389" t="s">
        <v>521</v>
      </c>
      <c r="G389">
        <v>40</v>
      </c>
      <c r="J389" t="s">
        <v>519</v>
      </c>
      <c r="K389" s="20">
        <v>133333</v>
      </c>
      <c r="M389" t="s">
        <v>519</v>
      </c>
      <c r="N389" s="20">
        <v>766667</v>
      </c>
      <c r="P389" t="s">
        <v>519</v>
      </c>
      <c r="Q389" s="20">
        <v>566667</v>
      </c>
      <c r="S389" t="s">
        <v>519</v>
      </c>
      <c r="T389" s="20">
        <v>126667</v>
      </c>
    </row>
    <row r="390" spans="1:20" x14ac:dyDescent="0.3">
      <c r="A390" s="22" t="s">
        <v>521</v>
      </c>
      <c r="B390" s="28">
        <v>766667</v>
      </c>
      <c r="F390" t="s">
        <v>522</v>
      </c>
      <c r="G390" s="20">
        <v>233333</v>
      </c>
      <c r="J390" t="s">
        <v>520</v>
      </c>
      <c r="K390" s="20">
        <v>566667</v>
      </c>
      <c r="M390" t="s">
        <v>520</v>
      </c>
      <c r="N390" s="20">
        <v>966667</v>
      </c>
      <c r="P390" t="s">
        <v>520</v>
      </c>
      <c r="Q390" s="20">
        <v>733333</v>
      </c>
      <c r="S390" t="s">
        <v>520</v>
      </c>
      <c r="T390" s="20">
        <v>566667</v>
      </c>
    </row>
    <row r="391" spans="1:20" x14ac:dyDescent="0.3">
      <c r="A391" s="22" t="s">
        <v>522</v>
      </c>
      <c r="B391" s="22">
        <v>60</v>
      </c>
      <c r="F391" t="s">
        <v>523</v>
      </c>
      <c r="G391">
        <v>40</v>
      </c>
      <c r="J391" t="s">
        <v>521</v>
      </c>
      <c r="K391">
        <v>60</v>
      </c>
      <c r="M391" t="s">
        <v>521</v>
      </c>
      <c r="N391">
        <v>80</v>
      </c>
      <c r="P391" t="s">
        <v>521</v>
      </c>
      <c r="Q391" s="20">
        <v>866667</v>
      </c>
      <c r="S391" t="s">
        <v>521</v>
      </c>
      <c r="T391" s="20">
        <v>533333</v>
      </c>
    </row>
    <row r="392" spans="1:20" x14ac:dyDescent="0.3">
      <c r="A392" s="22" t="s">
        <v>523</v>
      </c>
      <c r="B392" s="28">
        <v>103333</v>
      </c>
      <c r="F392" t="s">
        <v>524</v>
      </c>
      <c r="G392" s="20">
        <v>333333</v>
      </c>
      <c r="J392" t="s">
        <v>522</v>
      </c>
      <c r="K392" s="20">
        <v>466667</v>
      </c>
      <c r="M392" t="s">
        <v>522</v>
      </c>
      <c r="N392">
        <v>90</v>
      </c>
      <c r="P392" t="s">
        <v>522</v>
      </c>
      <c r="Q392" s="20">
        <v>466667</v>
      </c>
      <c r="S392" t="s">
        <v>522</v>
      </c>
      <c r="T392" s="20">
        <v>566667</v>
      </c>
    </row>
    <row r="393" spans="1:20" x14ac:dyDescent="0.3">
      <c r="A393" s="22" t="s">
        <v>524</v>
      </c>
      <c r="B393" s="28">
        <v>833333</v>
      </c>
      <c r="F393" t="s">
        <v>525</v>
      </c>
      <c r="G393" s="20">
        <v>266667</v>
      </c>
      <c r="J393" t="s">
        <v>523</v>
      </c>
      <c r="K393" s="20">
        <v>566667</v>
      </c>
      <c r="M393" t="s">
        <v>523</v>
      </c>
      <c r="N393">
        <v>60</v>
      </c>
      <c r="P393" t="s">
        <v>523</v>
      </c>
      <c r="Q393" s="20">
        <v>566667</v>
      </c>
      <c r="S393" t="s">
        <v>523</v>
      </c>
      <c r="T393" s="20">
        <v>533333</v>
      </c>
    </row>
    <row r="394" spans="1:20" x14ac:dyDescent="0.3">
      <c r="A394" s="22" t="s">
        <v>525</v>
      </c>
      <c r="B394" s="22">
        <v>100</v>
      </c>
      <c r="F394" t="s">
        <v>526</v>
      </c>
      <c r="G394" s="20">
        <v>266667</v>
      </c>
      <c r="J394" t="s">
        <v>524</v>
      </c>
      <c r="K394">
        <v>70</v>
      </c>
      <c r="M394" t="s">
        <v>524</v>
      </c>
      <c r="N394">
        <v>80</v>
      </c>
      <c r="P394" t="s">
        <v>524</v>
      </c>
      <c r="Q394" s="20">
        <v>433333</v>
      </c>
      <c r="S394" t="s">
        <v>524</v>
      </c>
      <c r="T394">
        <v>50</v>
      </c>
    </row>
    <row r="395" spans="1:20" x14ac:dyDescent="0.3">
      <c r="A395" s="22" t="s">
        <v>526</v>
      </c>
      <c r="B395" s="22">
        <v>90</v>
      </c>
      <c r="F395" t="s">
        <v>527</v>
      </c>
      <c r="G395">
        <v>30</v>
      </c>
      <c r="J395" t="s">
        <v>525</v>
      </c>
      <c r="K395">
        <v>40</v>
      </c>
      <c r="M395" t="s">
        <v>525</v>
      </c>
      <c r="N395">
        <v>90</v>
      </c>
      <c r="P395" t="s">
        <v>525</v>
      </c>
      <c r="Q395" s="20">
        <v>633333</v>
      </c>
      <c r="S395" t="s">
        <v>525</v>
      </c>
      <c r="T395">
        <v>70</v>
      </c>
    </row>
    <row r="396" spans="1:20" x14ac:dyDescent="0.3">
      <c r="A396" s="22" t="s">
        <v>527</v>
      </c>
      <c r="B396" s="22">
        <v>110</v>
      </c>
      <c r="F396" t="s">
        <v>528</v>
      </c>
      <c r="G396" s="20">
        <v>266667</v>
      </c>
      <c r="J396" t="s">
        <v>526</v>
      </c>
      <c r="K396">
        <v>50</v>
      </c>
      <c r="M396" t="s">
        <v>526</v>
      </c>
      <c r="N396" s="20">
        <v>866667</v>
      </c>
      <c r="P396" t="s">
        <v>526</v>
      </c>
      <c r="Q396" s="20">
        <v>666667</v>
      </c>
      <c r="S396" t="s">
        <v>526</v>
      </c>
      <c r="T396" s="20">
        <v>833333</v>
      </c>
    </row>
    <row r="397" spans="1:20" x14ac:dyDescent="0.3">
      <c r="A397" s="22" t="s">
        <v>528</v>
      </c>
      <c r="B397" s="28">
        <v>966667</v>
      </c>
      <c r="F397" t="s">
        <v>529</v>
      </c>
      <c r="G397">
        <v>20</v>
      </c>
      <c r="J397" t="s">
        <v>527</v>
      </c>
      <c r="K397" s="20">
        <v>433333</v>
      </c>
      <c r="M397" t="s">
        <v>527</v>
      </c>
      <c r="N397">
        <v>90</v>
      </c>
      <c r="P397" t="s">
        <v>527</v>
      </c>
      <c r="Q397">
        <v>80</v>
      </c>
      <c r="S397" t="s">
        <v>527</v>
      </c>
      <c r="T397" s="20">
        <v>633333</v>
      </c>
    </row>
    <row r="398" spans="1:20" x14ac:dyDescent="0.3">
      <c r="A398" s="22" t="s">
        <v>529</v>
      </c>
      <c r="B398" s="28">
        <v>103333</v>
      </c>
      <c r="F398" t="s">
        <v>530</v>
      </c>
      <c r="G398" s="20">
        <v>166667</v>
      </c>
      <c r="J398" t="s">
        <v>528</v>
      </c>
      <c r="K398" s="20">
        <v>266667</v>
      </c>
      <c r="M398" t="s">
        <v>528</v>
      </c>
      <c r="N398">
        <v>60</v>
      </c>
      <c r="P398" t="s">
        <v>528</v>
      </c>
      <c r="Q398" s="20">
        <v>866667</v>
      </c>
      <c r="S398" t="s">
        <v>528</v>
      </c>
      <c r="T398">
        <v>70</v>
      </c>
    </row>
    <row r="399" spans="1:20" x14ac:dyDescent="0.3">
      <c r="A399" s="22" t="s">
        <v>530</v>
      </c>
      <c r="B399" s="22">
        <v>110</v>
      </c>
      <c r="F399" t="s">
        <v>531</v>
      </c>
      <c r="G399" s="20">
        <v>333333</v>
      </c>
      <c r="J399" t="s">
        <v>529</v>
      </c>
      <c r="K399">
        <v>60</v>
      </c>
      <c r="M399" t="s">
        <v>529</v>
      </c>
      <c r="N399" s="20">
        <v>933333</v>
      </c>
      <c r="P399" t="s">
        <v>529</v>
      </c>
      <c r="Q399" s="20">
        <v>866667</v>
      </c>
      <c r="S399" t="s">
        <v>529</v>
      </c>
      <c r="T399">
        <v>60</v>
      </c>
    </row>
    <row r="400" spans="1:20" x14ac:dyDescent="0.3">
      <c r="A400" s="22" t="s">
        <v>531</v>
      </c>
      <c r="B400" s="22">
        <v>90</v>
      </c>
      <c r="F400" t="s">
        <v>532</v>
      </c>
      <c r="G400" s="20">
        <v>233333</v>
      </c>
      <c r="J400" t="s">
        <v>530</v>
      </c>
      <c r="K400" s="20">
        <v>466667</v>
      </c>
      <c r="M400" t="s">
        <v>530</v>
      </c>
      <c r="N400" s="20">
        <v>933333</v>
      </c>
      <c r="P400" t="s">
        <v>530</v>
      </c>
      <c r="Q400" s="20">
        <v>766667</v>
      </c>
      <c r="S400" t="s">
        <v>530</v>
      </c>
      <c r="T400">
        <v>80</v>
      </c>
    </row>
    <row r="401" spans="1:20" x14ac:dyDescent="0.3">
      <c r="A401" s="22" t="s">
        <v>532</v>
      </c>
      <c r="B401" s="28">
        <v>833333</v>
      </c>
      <c r="F401">
        <v>25</v>
      </c>
      <c r="G401" s="20">
        <v>433333</v>
      </c>
      <c r="J401" t="s">
        <v>531</v>
      </c>
      <c r="K401">
        <v>50</v>
      </c>
      <c r="M401" t="s">
        <v>531</v>
      </c>
      <c r="N401">
        <v>80</v>
      </c>
      <c r="P401" t="s">
        <v>531</v>
      </c>
      <c r="Q401">
        <v>90</v>
      </c>
      <c r="S401" t="s">
        <v>531</v>
      </c>
      <c r="T401">
        <v>70</v>
      </c>
    </row>
    <row r="402" spans="1:20" x14ac:dyDescent="0.3">
      <c r="A402" s="22">
        <v>25</v>
      </c>
      <c r="B402" s="28">
        <v>933333</v>
      </c>
      <c r="F402" t="s">
        <v>533</v>
      </c>
      <c r="G402" s="20">
        <v>233333</v>
      </c>
      <c r="J402" t="s">
        <v>532</v>
      </c>
      <c r="K402">
        <v>30</v>
      </c>
      <c r="M402" t="s">
        <v>532</v>
      </c>
      <c r="N402">
        <v>80</v>
      </c>
      <c r="P402" t="s">
        <v>532</v>
      </c>
      <c r="Q402">
        <v>100</v>
      </c>
      <c r="S402" t="s">
        <v>532</v>
      </c>
      <c r="T402" s="20">
        <v>733333</v>
      </c>
    </row>
    <row r="403" spans="1:20" x14ac:dyDescent="0.3">
      <c r="A403" s="22" t="s">
        <v>533</v>
      </c>
      <c r="B403" s="28">
        <v>833333</v>
      </c>
      <c r="F403" t="s">
        <v>534</v>
      </c>
      <c r="G403" s="20">
        <v>266667</v>
      </c>
      <c r="J403">
        <v>25</v>
      </c>
      <c r="K403" s="20">
        <v>266667</v>
      </c>
      <c r="M403">
        <v>25</v>
      </c>
      <c r="N403" s="20">
        <v>116667</v>
      </c>
      <c r="P403">
        <v>25</v>
      </c>
      <c r="Q403" s="20">
        <v>933333</v>
      </c>
      <c r="S403">
        <v>25</v>
      </c>
      <c r="T403" s="20">
        <v>733333</v>
      </c>
    </row>
    <row r="404" spans="1:20" x14ac:dyDescent="0.3">
      <c r="A404" s="22" t="s">
        <v>534</v>
      </c>
      <c r="B404" s="22">
        <v>90</v>
      </c>
      <c r="F404" t="s">
        <v>535</v>
      </c>
      <c r="G404">
        <v>30</v>
      </c>
      <c r="J404" t="s">
        <v>533</v>
      </c>
      <c r="K404">
        <v>40</v>
      </c>
      <c r="M404" t="s">
        <v>533</v>
      </c>
      <c r="N404" s="20">
        <v>866667</v>
      </c>
      <c r="P404" t="s">
        <v>533</v>
      </c>
      <c r="Q404" s="20">
        <v>566667</v>
      </c>
      <c r="S404" t="s">
        <v>533</v>
      </c>
      <c r="T404" s="20">
        <v>733333</v>
      </c>
    </row>
    <row r="405" spans="1:20" x14ac:dyDescent="0.3">
      <c r="A405" s="22" t="s">
        <v>535</v>
      </c>
      <c r="B405" s="22">
        <v>80</v>
      </c>
      <c r="F405" t="s">
        <v>536</v>
      </c>
      <c r="G405" s="20">
        <v>233333</v>
      </c>
      <c r="J405" t="s">
        <v>534</v>
      </c>
      <c r="K405" s="20">
        <v>433333</v>
      </c>
      <c r="M405" t="s">
        <v>534</v>
      </c>
      <c r="N405">
        <v>80</v>
      </c>
      <c r="P405" t="s">
        <v>534</v>
      </c>
      <c r="Q405" s="20">
        <v>633333</v>
      </c>
      <c r="S405" t="s">
        <v>534</v>
      </c>
      <c r="T405" s="20">
        <v>566667</v>
      </c>
    </row>
    <row r="406" spans="1:20" x14ac:dyDescent="0.3">
      <c r="A406" s="22" t="s">
        <v>536</v>
      </c>
      <c r="B406" s="28">
        <v>466667</v>
      </c>
      <c r="F406" t="s">
        <v>537</v>
      </c>
      <c r="G406" s="20">
        <v>233333</v>
      </c>
      <c r="J406" t="s">
        <v>535</v>
      </c>
      <c r="K406" s="20">
        <v>266667</v>
      </c>
      <c r="M406" t="s">
        <v>535</v>
      </c>
      <c r="N406">
        <v>80</v>
      </c>
      <c r="P406" t="s">
        <v>535</v>
      </c>
      <c r="Q406" s="20">
        <v>733333</v>
      </c>
      <c r="S406" t="s">
        <v>535</v>
      </c>
      <c r="T406">
        <v>110</v>
      </c>
    </row>
    <row r="407" spans="1:20" x14ac:dyDescent="0.3">
      <c r="A407" s="22" t="s">
        <v>537</v>
      </c>
      <c r="B407" s="28">
        <v>113333</v>
      </c>
      <c r="F407" t="s">
        <v>538</v>
      </c>
      <c r="G407" s="20">
        <v>433333</v>
      </c>
      <c r="J407" t="s">
        <v>536</v>
      </c>
      <c r="K407" s="20">
        <v>266667</v>
      </c>
      <c r="M407" t="s">
        <v>536</v>
      </c>
      <c r="N407" s="20">
        <v>833333</v>
      </c>
      <c r="P407" t="s">
        <v>536</v>
      </c>
      <c r="Q407">
        <v>90</v>
      </c>
      <c r="S407" t="s">
        <v>536</v>
      </c>
      <c r="T407" s="20">
        <v>833333</v>
      </c>
    </row>
    <row r="408" spans="1:20" x14ac:dyDescent="0.3">
      <c r="A408" s="22" t="s">
        <v>538</v>
      </c>
      <c r="B408" s="28">
        <v>766667</v>
      </c>
      <c r="F408" t="s">
        <v>539</v>
      </c>
      <c r="G408">
        <v>30</v>
      </c>
      <c r="J408" t="s">
        <v>537</v>
      </c>
      <c r="K408" s="20">
        <v>233333</v>
      </c>
      <c r="M408" t="s">
        <v>537</v>
      </c>
      <c r="N408">
        <v>80</v>
      </c>
      <c r="P408" t="s">
        <v>537</v>
      </c>
      <c r="Q408" s="20">
        <v>113333</v>
      </c>
      <c r="S408" t="s">
        <v>537</v>
      </c>
      <c r="T408" s="20">
        <v>833333</v>
      </c>
    </row>
    <row r="409" spans="1:20" x14ac:dyDescent="0.3">
      <c r="A409" s="22" t="s">
        <v>539</v>
      </c>
      <c r="B409" s="22">
        <v>70</v>
      </c>
      <c r="F409" t="s">
        <v>540</v>
      </c>
      <c r="G409" s="20">
        <v>333333</v>
      </c>
      <c r="J409" t="s">
        <v>538</v>
      </c>
      <c r="K409">
        <v>30</v>
      </c>
      <c r="M409" t="s">
        <v>538</v>
      </c>
      <c r="N409">
        <v>60</v>
      </c>
      <c r="P409" t="s">
        <v>538</v>
      </c>
      <c r="Q409" s="20">
        <v>533333</v>
      </c>
      <c r="S409" t="s">
        <v>538</v>
      </c>
      <c r="T409">
        <v>70</v>
      </c>
    </row>
    <row r="410" spans="1:20" x14ac:dyDescent="0.3">
      <c r="A410" s="22" t="s">
        <v>540</v>
      </c>
      <c r="B410" s="28">
        <v>766667</v>
      </c>
      <c r="F410" t="s">
        <v>541</v>
      </c>
      <c r="G410">
        <v>30</v>
      </c>
      <c r="J410" t="s">
        <v>539</v>
      </c>
      <c r="K410">
        <v>40</v>
      </c>
      <c r="M410" t="s">
        <v>539</v>
      </c>
      <c r="N410" s="20">
        <v>766667</v>
      </c>
      <c r="P410" t="s">
        <v>539</v>
      </c>
      <c r="Q410" s="20">
        <v>866667</v>
      </c>
      <c r="S410" t="s">
        <v>539</v>
      </c>
      <c r="T410">
        <v>60</v>
      </c>
    </row>
    <row r="411" spans="1:20" x14ac:dyDescent="0.3">
      <c r="A411" s="22" t="s">
        <v>541</v>
      </c>
      <c r="B411" s="28">
        <v>866667</v>
      </c>
      <c r="F411" t="s">
        <v>542</v>
      </c>
      <c r="G411" s="20">
        <v>133333</v>
      </c>
      <c r="J411" t="s">
        <v>540</v>
      </c>
      <c r="K411" s="20">
        <v>233333</v>
      </c>
      <c r="M411" t="s">
        <v>540</v>
      </c>
      <c r="N411">
        <v>70</v>
      </c>
      <c r="P411" t="s">
        <v>540</v>
      </c>
      <c r="Q411">
        <v>60</v>
      </c>
      <c r="S411" t="s">
        <v>540</v>
      </c>
      <c r="T411" s="20">
        <v>666667</v>
      </c>
    </row>
    <row r="412" spans="1:20" x14ac:dyDescent="0.3">
      <c r="A412" s="22" t="s">
        <v>542</v>
      </c>
      <c r="B412" s="28">
        <v>103333</v>
      </c>
      <c r="F412" t="s">
        <v>543</v>
      </c>
      <c r="G412" s="20">
        <v>266667</v>
      </c>
      <c r="J412" t="s">
        <v>541</v>
      </c>
      <c r="K412" s="20">
        <v>466667</v>
      </c>
      <c r="M412" t="s">
        <v>541</v>
      </c>
      <c r="N412" s="20">
        <v>866667</v>
      </c>
      <c r="P412" t="s">
        <v>541</v>
      </c>
      <c r="Q412" s="20">
        <v>733333</v>
      </c>
      <c r="S412" t="s">
        <v>541</v>
      </c>
      <c r="T412">
        <v>90</v>
      </c>
    </row>
    <row r="413" spans="1:20" x14ac:dyDescent="0.3">
      <c r="A413" s="22" t="s">
        <v>543</v>
      </c>
      <c r="B413" s="28">
        <v>766667</v>
      </c>
      <c r="F413" t="s">
        <v>544</v>
      </c>
      <c r="G413" s="20">
        <v>233333</v>
      </c>
      <c r="J413" t="s">
        <v>542</v>
      </c>
      <c r="K413">
        <v>40</v>
      </c>
      <c r="M413" t="s">
        <v>542</v>
      </c>
      <c r="N413" s="20">
        <v>566667</v>
      </c>
      <c r="P413" t="s">
        <v>542</v>
      </c>
      <c r="Q413" s="20">
        <v>733333</v>
      </c>
      <c r="S413" t="s">
        <v>542</v>
      </c>
      <c r="T413" s="20">
        <v>733333</v>
      </c>
    </row>
    <row r="414" spans="1:20" x14ac:dyDescent="0.3">
      <c r="A414" s="22" t="s">
        <v>544</v>
      </c>
      <c r="B414" s="28">
        <v>966667</v>
      </c>
      <c r="F414" t="s">
        <v>545</v>
      </c>
      <c r="G414">
        <v>20</v>
      </c>
      <c r="J414" t="s">
        <v>543</v>
      </c>
      <c r="K414" s="20">
        <v>333333</v>
      </c>
      <c r="M414" t="s">
        <v>543</v>
      </c>
      <c r="N414" s="20">
        <v>766667</v>
      </c>
      <c r="P414" t="s">
        <v>543</v>
      </c>
      <c r="Q414" s="20">
        <v>866667</v>
      </c>
      <c r="S414" t="s">
        <v>543</v>
      </c>
      <c r="T414" s="20">
        <v>833333</v>
      </c>
    </row>
    <row r="415" spans="1:20" x14ac:dyDescent="0.3">
      <c r="A415" s="22" t="s">
        <v>545</v>
      </c>
      <c r="B415" s="28">
        <v>633333</v>
      </c>
      <c r="F415" t="s">
        <v>546</v>
      </c>
      <c r="G415" s="20">
        <v>166667</v>
      </c>
      <c r="J415" t="s">
        <v>544</v>
      </c>
      <c r="K415">
        <v>30</v>
      </c>
      <c r="M415" t="s">
        <v>544</v>
      </c>
      <c r="N415" s="20">
        <v>566667</v>
      </c>
      <c r="P415" t="s">
        <v>544</v>
      </c>
      <c r="Q415">
        <v>60</v>
      </c>
      <c r="S415" t="s">
        <v>544</v>
      </c>
      <c r="T415" s="20">
        <v>566667</v>
      </c>
    </row>
    <row r="416" spans="1:20" x14ac:dyDescent="0.3">
      <c r="A416" s="22" t="s">
        <v>546</v>
      </c>
      <c r="B416" s="28">
        <v>666667</v>
      </c>
      <c r="F416" t="s">
        <v>547</v>
      </c>
      <c r="G416">
        <v>30</v>
      </c>
      <c r="J416" t="s">
        <v>545</v>
      </c>
      <c r="K416" s="20">
        <v>233333</v>
      </c>
      <c r="M416" t="s">
        <v>545</v>
      </c>
      <c r="N416" s="20">
        <v>633333</v>
      </c>
      <c r="P416" t="s">
        <v>545</v>
      </c>
      <c r="Q416" s="20">
        <v>766667</v>
      </c>
      <c r="S416" t="s">
        <v>545</v>
      </c>
      <c r="T416" s="20">
        <v>866667</v>
      </c>
    </row>
    <row r="417" spans="1:20" x14ac:dyDescent="0.3">
      <c r="A417" s="22" t="s">
        <v>547</v>
      </c>
      <c r="B417" s="28">
        <v>933333</v>
      </c>
      <c r="F417" t="s">
        <v>548</v>
      </c>
      <c r="G417">
        <v>20</v>
      </c>
      <c r="J417" t="s">
        <v>546</v>
      </c>
      <c r="K417">
        <v>60</v>
      </c>
      <c r="M417" t="s">
        <v>546</v>
      </c>
      <c r="N417">
        <v>70</v>
      </c>
      <c r="P417" t="s">
        <v>546</v>
      </c>
      <c r="Q417" s="20">
        <v>866667</v>
      </c>
      <c r="S417" t="s">
        <v>546</v>
      </c>
      <c r="T417" s="20">
        <v>733333</v>
      </c>
    </row>
    <row r="418" spans="1:20" x14ac:dyDescent="0.3">
      <c r="A418" s="22" t="s">
        <v>548</v>
      </c>
      <c r="B418" s="28">
        <v>466667</v>
      </c>
      <c r="F418" t="s">
        <v>549</v>
      </c>
      <c r="G418" s="20">
        <v>366667</v>
      </c>
      <c r="J418" t="s">
        <v>547</v>
      </c>
      <c r="K418" s="20">
        <v>333333</v>
      </c>
      <c r="M418" t="s">
        <v>547</v>
      </c>
      <c r="N418" s="20">
        <v>633333</v>
      </c>
      <c r="P418" t="s">
        <v>547</v>
      </c>
      <c r="Q418" s="20">
        <v>126667</v>
      </c>
      <c r="S418" t="s">
        <v>547</v>
      </c>
      <c r="T418">
        <v>80</v>
      </c>
    </row>
    <row r="419" spans="1:20" x14ac:dyDescent="0.3">
      <c r="A419" s="22" t="s">
        <v>549</v>
      </c>
      <c r="B419" s="22">
        <v>80</v>
      </c>
      <c r="F419" t="s">
        <v>550</v>
      </c>
      <c r="G419">
        <v>20</v>
      </c>
      <c r="J419" t="s">
        <v>548</v>
      </c>
      <c r="K419" s="20">
        <v>566667</v>
      </c>
      <c r="M419" t="s">
        <v>548</v>
      </c>
      <c r="N419" s="20">
        <v>666667</v>
      </c>
      <c r="P419" t="s">
        <v>548</v>
      </c>
      <c r="Q419">
        <v>70</v>
      </c>
      <c r="S419" t="s">
        <v>548</v>
      </c>
      <c r="T419">
        <v>60</v>
      </c>
    </row>
    <row r="420" spans="1:20" x14ac:dyDescent="0.3">
      <c r="A420" s="22" t="s">
        <v>550</v>
      </c>
      <c r="B420" s="28">
        <v>766667</v>
      </c>
      <c r="F420" t="s">
        <v>551</v>
      </c>
      <c r="G420">
        <v>20</v>
      </c>
      <c r="J420" t="s">
        <v>549</v>
      </c>
      <c r="K420" s="20">
        <v>266667</v>
      </c>
      <c r="M420" t="s">
        <v>549</v>
      </c>
      <c r="N420">
        <v>90</v>
      </c>
      <c r="P420" t="s">
        <v>549</v>
      </c>
      <c r="Q420" s="20">
        <v>733333</v>
      </c>
      <c r="S420" t="s">
        <v>549</v>
      </c>
      <c r="T420">
        <v>50</v>
      </c>
    </row>
    <row r="421" spans="1:20" x14ac:dyDescent="0.3">
      <c r="A421" s="22" t="s">
        <v>551</v>
      </c>
      <c r="B421" s="28">
        <v>966667</v>
      </c>
      <c r="F421">
        <v>26</v>
      </c>
      <c r="G421">
        <v>40</v>
      </c>
      <c r="J421" t="s">
        <v>550</v>
      </c>
      <c r="K421" s="20">
        <v>366667</v>
      </c>
      <c r="M421" t="s">
        <v>550</v>
      </c>
      <c r="N421" s="20">
        <v>633333</v>
      </c>
      <c r="P421" t="s">
        <v>550</v>
      </c>
      <c r="Q421">
        <v>80</v>
      </c>
      <c r="S421" t="s">
        <v>550</v>
      </c>
      <c r="T421" s="20">
        <v>666667</v>
      </c>
    </row>
    <row r="422" spans="1:20" x14ac:dyDescent="0.3">
      <c r="A422" s="22">
        <v>26</v>
      </c>
      <c r="B422" s="28">
        <v>113333</v>
      </c>
      <c r="F422" t="s">
        <v>552</v>
      </c>
      <c r="G422" s="20">
        <v>133333</v>
      </c>
      <c r="J422" t="s">
        <v>551</v>
      </c>
      <c r="K422" s="20">
        <v>233333</v>
      </c>
      <c r="M422" t="s">
        <v>551</v>
      </c>
      <c r="N422">
        <v>60</v>
      </c>
      <c r="P422" t="s">
        <v>551</v>
      </c>
      <c r="Q422" s="20">
        <v>833333</v>
      </c>
      <c r="S422" t="s">
        <v>551</v>
      </c>
      <c r="T422" s="20">
        <v>733333</v>
      </c>
    </row>
    <row r="423" spans="1:20" x14ac:dyDescent="0.3">
      <c r="A423" s="22" t="s">
        <v>552</v>
      </c>
      <c r="B423" s="28">
        <v>733333</v>
      </c>
      <c r="F423" t="s">
        <v>553</v>
      </c>
      <c r="G423" s="20">
        <v>266667</v>
      </c>
      <c r="J423">
        <v>26</v>
      </c>
      <c r="K423" s="20">
        <v>433333</v>
      </c>
      <c r="M423">
        <v>26</v>
      </c>
      <c r="N423" s="20">
        <v>633333</v>
      </c>
      <c r="P423">
        <v>26</v>
      </c>
      <c r="Q423" s="20">
        <v>633333</v>
      </c>
      <c r="S423">
        <v>26</v>
      </c>
      <c r="T423" s="20">
        <v>733333</v>
      </c>
    </row>
    <row r="424" spans="1:20" x14ac:dyDescent="0.3">
      <c r="A424" s="22" t="s">
        <v>553</v>
      </c>
      <c r="B424" s="22">
        <v>100</v>
      </c>
      <c r="F424" t="s">
        <v>554</v>
      </c>
      <c r="G424">
        <v>30</v>
      </c>
      <c r="J424" t="s">
        <v>552</v>
      </c>
      <c r="K424" s="20">
        <v>133333</v>
      </c>
      <c r="M424" t="s">
        <v>552</v>
      </c>
      <c r="N424">
        <v>80</v>
      </c>
      <c r="P424" t="s">
        <v>552</v>
      </c>
      <c r="Q424" s="20">
        <v>866667</v>
      </c>
      <c r="S424" t="s">
        <v>552</v>
      </c>
      <c r="T424">
        <v>90</v>
      </c>
    </row>
    <row r="425" spans="1:20" x14ac:dyDescent="0.3">
      <c r="A425" s="22" t="s">
        <v>554</v>
      </c>
      <c r="B425" s="28">
        <v>666667</v>
      </c>
      <c r="F425" t="s">
        <v>555</v>
      </c>
      <c r="G425">
        <v>40</v>
      </c>
      <c r="J425" t="s">
        <v>553</v>
      </c>
      <c r="K425">
        <v>30</v>
      </c>
      <c r="M425" t="s">
        <v>553</v>
      </c>
      <c r="N425" s="20">
        <v>366667</v>
      </c>
      <c r="P425" t="s">
        <v>553</v>
      </c>
      <c r="Q425">
        <v>110</v>
      </c>
      <c r="S425" t="s">
        <v>553</v>
      </c>
      <c r="T425" s="20">
        <v>766667</v>
      </c>
    </row>
    <row r="426" spans="1:20" x14ac:dyDescent="0.3">
      <c r="A426" s="22" t="s">
        <v>555</v>
      </c>
      <c r="B426" s="28">
        <v>733333</v>
      </c>
      <c r="F426" t="s">
        <v>556</v>
      </c>
      <c r="G426" s="20">
        <v>433333</v>
      </c>
      <c r="J426" t="s">
        <v>554</v>
      </c>
      <c r="K426" s="20">
        <v>533333</v>
      </c>
      <c r="M426" t="s">
        <v>554</v>
      </c>
      <c r="N426">
        <v>70</v>
      </c>
      <c r="P426" t="s">
        <v>554</v>
      </c>
      <c r="Q426">
        <v>90</v>
      </c>
      <c r="S426" t="s">
        <v>554</v>
      </c>
      <c r="T426">
        <v>100</v>
      </c>
    </row>
    <row r="427" spans="1:20" x14ac:dyDescent="0.3">
      <c r="A427" s="22" t="s">
        <v>556</v>
      </c>
      <c r="B427" s="28">
        <v>113333</v>
      </c>
      <c r="F427" t="s">
        <v>557</v>
      </c>
      <c r="G427" s="20">
        <v>433333</v>
      </c>
      <c r="J427" t="s">
        <v>555</v>
      </c>
      <c r="K427" s="20">
        <v>233333</v>
      </c>
      <c r="M427" t="s">
        <v>555</v>
      </c>
      <c r="N427">
        <v>60</v>
      </c>
      <c r="P427" t="s">
        <v>555</v>
      </c>
      <c r="Q427" s="20">
        <v>133333</v>
      </c>
      <c r="S427" t="s">
        <v>555</v>
      </c>
      <c r="T427" s="20">
        <v>113333</v>
      </c>
    </row>
    <row r="428" spans="1:20" x14ac:dyDescent="0.3">
      <c r="A428" s="22" t="s">
        <v>557</v>
      </c>
      <c r="B428" s="28">
        <v>666667</v>
      </c>
      <c r="F428" t="s">
        <v>558</v>
      </c>
      <c r="G428">
        <v>40</v>
      </c>
      <c r="J428" t="s">
        <v>556</v>
      </c>
      <c r="K428">
        <v>30</v>
      </c>
      <c r="M428" t="s">
        <v>556</v>
      </c>
      <c r="N428" s="20">
        <v>633333</v>
      </c>
      <c r="P428" t="s">
        <v>556</v>
      </c>
      <c r="Q428" s="20">
        <v>126667</v>
      </c>
      <c r="S428" t="s">
        <v>556</v>
      </c>
      <c r="T428" s="20">
        <v>113333</v>
      </c>
    </row>
    <row r="429" spans="1:20" x14ac:dyDescent="0.3">
      <c r="A429" s="22" t="s">
        <v>558</v>
      </c>
      <c r="B429" s="22">
        <v>90</v>
      </c>
      <c r="F429" t="s">
        <v>559</v>
      </c>
      <c r="G429" s="20">
        <v>366667</v>
      </c>
      <c r="J429" t="s">
        <v>557</v>
      </c>
      <c r="K429" s="20">
        <v>333333</v>
      </c>
      <c r="M429" t="s">
        <v>557</v>
      </c>
      <c r="N429" s="20">
        <v>866667</v>
      </c>
      <c r="P429" t="s">
        <v>557</v>
      </c>
      <c r="Q429" s="20">
        <v>733333</v>
      </c>
      <c r="S429" t="s">
        <v>557</v>
      </c>
      <c r="T429" s="20">
        <v>176667</v>
      </c>
    </row>
    <row r="430" spans="1:20" x14ac:dyDescent="0.3">
      <c r="A430" s="22" t="s">
        <v>559</v>
      </c>
      <c r="B430" s="28">
        <v>103333</v>
      </c>
      <c r="F430" t="s">
        <v>560</v>
      </c>
      <c r="G430" s="20">
        <v>333333</v>
      </c>
      <c r="J430" t="s">
        <v>558</v>
      </c>
      <c r="K430">
        <v>40</v>
      </c>
      <c r="M430" t="s">
        <v>558</v>
      </c>
      <c r="N430" s="20">
        <v>766667</v>
      </c>
      <c r="P430" t="s">
        <v>558</v>
      </c>
      <c r="Q430">
        <v>100</v>
      </c>
      <c r="S430" t="s">
        <v>558</v>
      </c>
      <c r="T430" s="20">
        <v>203333</v>
      </c>
    </row>
    <row r="431" spans="1:20" x14ac:dyDescent="0.3">
      <c r="A431" s="22" t="s">
        <v>560</v>
      </c>
      <c r="B431" s="28">
        <v>733333</v>
      </c>
      <c r="F431" t="s">
        <v>561</v>
      </c>
      <c r="G431" s="20">
        <v>633333</v>
      </c>
      <c r="J431" t="s">
        <v>559</v>
      </c>
      <c r="K431">
        <v>50</v>
      </c>
      <c r="M431" t="s">
        <v>559</v>
      </c>
      <c r="N431" s="20">
        <v>866667</v>
      </c>
      <c r="P431" t="s">
        <v>559</v>
      </c>
      <c r="Q431" s="20">
        <v>933333</v>
      </c>
      <c r="S431" t="s">
        <v>559</v>
      </c>
      <c r="T431" s="20">
        <v>163333</v>
      </c>
    </row>
    <row r="432" spans="1:20" x14ac:dyDescent="0.3">
      <c r="A432" s="22" t="s">
        <v>561</v>
      </c>
      <c r="B432" s="28">
        <v>103333</v>
      </c>
      <c r="F432" t="s">
        <v>562</v>
      </c>
      <c r="G432" s="20">
        <v>533333</v>
      </c>
      <c r="J432" t="s">
        <v>560</v>
      </c>
      <c r="K432">
        <v>60</v>
      </c>
      <c r="M432" t="s">
        <v>560</v>
      </c>
      <c r="N432">
        <v>80</v>
      </c>
      <c r="P432" t="s">
        <v>560</v>
      </c>
      <c r="Q432">
        <v>160</v>
      </c>
      <c r="S432" t="s">
        <v>560</v>
      </c>
      <c r="T432" s="20">
        <v>226667</v>
      </c>
    </row>
    <row r="433" spans="1:20" x14ac:dyDescent="0.3">
      <c r="A433" s="22" t="s">
        <v>562</v>
      </c>
      <c r="B433" s="22">
        <v>90</v>
      </c>
      <c r="F433" t="s">
        <v>563</v>
      </c>
      <c r="G433">
        <v>40</v>
      </c>
      <c r="J433" t="s">
        <v>561</v>
      </c>
      <c r="K433" s="20">
        <v>433333</v>
      </c>
      <c r="M433" t="s">
        <v>561</v>
      </c>
      <c r="N433" s="20">
        <v>123333</v>
      </c>
      <c r="P433" t="s">
        <v>561</v>
      </c>
      <c r="Q433" s="20">
        <v>866667</v>
      </c>
      <c r="S433" t="s">
        <v>561</v>
      </c>
      <c r="T433" s="20">
        <v>163333</v>
      </c>
    </row>
    <row r="434" spans="1:20" x14ac:dyDescent="0.3">
      <c r="A434" s="22" t="s">
        <v>563</v>
      </c>
      <c r="B434" s="22">
        <v>100</v>
      </c>
      <c r="F434" t="s">
        <v>564</v>
      </c>
      <c r="G434" s="20">
        <v>466667</v>
      </c>
      <c r="J434" t="s">
        <v>562</v>
      </c>
      <c r="K434" s="20">
        <v>433333</v>
      </c>
      <c r="M434" t="s">
        <v>562</v>
      </c>
      <c r="N434">
        <v>130</v>
      </c>
      <c r="P434" t="s">
        <v>562</v>
      </c>
      <c r="Q434" s="20">
        <v>933333</v>
      </c>
      <c r="S434" t="s">
        <v>562</v>
      </c>
      <c r="T434">
        <v>110</v>
      </c>
    </row>
    <row r="435" spans="1:20" x14ac:dyDescent="0.3">
      <c r="A435" s="22" t="s">
        <v>564</v>
      </c>
      <c r="B435" s="22">
        <v>100</v>
      </c>
      <c r="F435" t="s">
        <v>565</v>
      </c>
      <c r="G435">
        <v>40</v>
      </c>
      <c r="J435" t="s">
        <v>563</v>
      </c>
      <c r="K435" s="20">
        <v>466667</v>
      </c>
      <c r="M435" t="s">
        <v>563</v>
      </c>
      <c r="N435">
        <v>90</v>
      </c>
      <c r="P435" t="s">
        <v>563</v>
      </c>
      <c r="Q435" s="20">
        <v>966667</v>
      </c>
      <c r="S435" t="s">
        <v>563</v>
      </c>
      <c r="T435" s="20">
        <v>966667</v>
      </c>
    </row>
    <row r="436" spans="1:20" x14ac:dyDescent="0.3">
      <c r="A436" s="22" t="s">
        <v>565</v>
      </c>
      <c r="B436" s="28">
        <v>866667</v>
      </c>
      <c r="F436" t="s">
        <v>566</v>
      </c>
      <c r="G436">
        <v>80</v>
      </c>
      <c r="J436" t="s">
        <v>564</v>
      </c>
      <c r="K436">
        <v>20</v>
      </c>
      <c r="M436" t="s">
        <v>564</v>
      </c>
      <c r="N436">
        <v>80</v>
      </c>
      <c r="P436" t="s">
        <v>564</v>
      </c>
      <c r="Q436" s="20">
        <v>666667</v>
      </c>
      <c r="S436" t="s">
        <v>564</v>
      </c>
      <c r="T436">
        <v>90</v>
      </c>
    </row>
    <row r="437" spans="1:20" x14ac:dyDescent="0.3">
      <c r="A437" s="22" t="s">
        <v>566</v>
      </c>
      <c r="B437" s="22">
        <v>100</v>
      </c>
      <c r="F437" t="s">
        <v>567</v>
      </c>
      <c r="G437">
        <v>50</v>
      </c>
      <c r="J437" t="s">
        <v>565</v>
      </c>
      <c r="K437" s="20">
        <v>266667</v>
      </c>
      <c r="M437" t="s">
        <v>565</v>
      </c>
      <c r="N437">
        <v>90</v>
      </c>
      <c r="P437" t="s">
        <v>565</v>
      </c>
      <c r="Q437">
        <v>100</v>
      </c>
      <c r="S437" t="s">
        <v>565</v>
      </c>
      <c r="T437">
        <v>130</v>
      </c>
    </row>
    <row r="438" spans="1:20" x14ac:dyDescent="0.3">
      <c r="A438" s="22" t="s">
        <v>567</v>
      </c>
      <c r="B438" s="28">
        <v>966667</v>
      </c>
      <c r="F438" t="s">
        <v>568</v>
      </c>
      <c r="G438" s="20">
        <v>366667</v>
      </c>
      <c r="J438" t="s">
        <v>566</v>
      </c>
      <c r="K438">
        <v>50</v>
      </c>
      <c r="M438" t="s">
        <v>566</v>
      </c>
      <c r="N438">
        <v>90</v>
      </c>
      <c r="P438" t="s">
        <v>566</v>
      </c>
      <c r="Q438" s="20">
        <v>123333</v>
      </c>
      <c r="S438" t="s">
        <v>566</v>
      </c>
      <c r="T438" s="20">
        <v>866667</v>
      </c>
    </row>
    <row r="439" spans="1:20" x14ac:dyDescent="0.3">
      <c r="A439" s="22" t="s">
        <v>568</v>
      </c>
      <c r="B439" s="28">
        <v>933333</v>
      </c>
      <c r="F439" t="s">
        <v>569</v>
      </c>
      <c r="G439">
        <v>30</v>
      </c>
      <c r="J439" t="s">
        <v>567</v>
      </c>
      <c r="K439" s="20">
        <v>466667</v>
      </c>
      <c r="M439" t="s">
        <v>567</v>
      </c>
      <c r="N439">
        <v>120</v>
      </c>
      <c r="P439" t="s">
        <v>567</v>
      </c>
      <c r="Q439" s="20">
        <v>866667</v>
      </c>
      <c r="S439" t="s">
        <v>567</v>
      </c>
      <c r="T439" s="20">
        <v>123333</v>
      </c>
    </row>
    <row r="440" spans="1:20" x14ac:dyDescent="0.3">
      <c r="A440" s="22" t="s">
        <v>569</v>
      </c>
      <c r="B440" s="28">
        <v>966667</v>
      </c>
      <c r="F440" t="s">
        <v>570</v>
      </c>
      <c r="G440" s="20">
        <v>333333</v>
      </c>
      <c r="J440" t="s">
        <v>568</v>
      </c>
      <c r="K440">
        <v>50</v>
      </c>
      <c r="M440" t="s">
        <v>568</v>
      </c>
      <c r="N440" s="20">
        <v>143333</v>
      </c>
      <c r="P440" t="s">
        <v>568</v>
      </c>
      <c r="Q440" s="20">
        <v>106667</v>
      </c>
      <c r="S440" t="s">
        <v>568</v>
      </c>
      <c r="T440" s="20">
        <v>933333</v>
      </c>
    </row>
    <row r="441" spans="1:20" x14ac:dyDescent="0.3">
      <c r="A441" s="22" t="s">
        <v>570</v>
      </c>
      <c r="B441" s="28">
        <v>103333</v>
      </c>
      <c r="F441">
        <v>27</v>
      </c>
      <c r="G441" s="20">
        <v>366667</v>
      </c>
      <c r="J441" t="s">
        <v>569</v>
      </c>
      <c r="K441" s="20">
        <v>266667</v>
      </c>
      <c r="M441" t="s">
        <v>569</v>
      </c>
      <c r="N441" s="20">
        <v>106667</v>
      </c>
      <c r="P441" t="s">
        <v>569</v>
      </c>
      <c r="Q441" s="20">
        <v>933333</v>
      </c>
      <c r="S441" t="s">
        <v>569</v>
      </c>
      <c r="T441" s="20">
        <v>966667</v>
      </c>
    </row>
    <row r="442" spans="1:20" x14ac:dyDescent="0.3">
      <c r="A442" s="22">
        <v>27</v>
      </c>
      <c r="B442" s="22">
        <v>9</v>
      </c>
      <c r="F442" t="s">
        <v>571</v>
      </c>
      <c r="G442">
        <v>50</v>
      </c>
      <c r="J442" t="s">
        <v>570</v>
      </c>
      <c r="K442" s="20">
        <v>266667</v>
      </c>
      <c r="M442" t="s">
        <v>570</v>
      </c>
      <c r="N442" s="20">
        <v>106667</v>
      </c>
      <c r="P442" t="s">
        <v>570</v>
      </c>
      <c r="Q442" s="20">
        <v>733333</v>
      </c>
      <c r="S442" t="s">
        <v>570</v>
      </c>
      <c r="T442" s="20">
        <v>766667</v>
      </c>
    </row>
    <row r="443" spans="1:20" x14ac:dyDescent="0.3">
      <c r="A443" s="22" t="s">
        <v>571</v>
      </c>
      <c r="B443" s="28">
        <v>766667</v>
      </c>
      <c r="F443" t="s">
        <v>572</v>
      </c>
      <c r="G443">
        <v>40</v>
      </c>
      <c r="J443">
        <v>27</v>
      </c>
      <c r="K443" s="20">
        <v>433333</v>
      </c>
      <c r="M443">
        <v>27</v>
      </c>
      <c r="N443">
        <v>80</v>
      </c>
      <c r="P443">
        <v>27</v>
      </c>
      <c r="Q443" s="20">
        <v>766667</v>
      </c>
      <c r="S443">
        <v>27</v>
      </c>
      <c r="T443">
        <v>90</v>
      </c>
    </row>
    <row r="444" spans="1:20" x14ac:dyDescent="0.3">
      <c r="A444" s="22" t="s">
        <v>572</v>
      </c>
      <c r="B444" s="28">
        <v>733333</v>
      </c>
      <c r="F444" t="s">
        <v>573</v>
      </c>
      <c r="G444">
        <v>20</v>
      </c>
      <c r="J444" t="s">
        <v>571</v>
      </c>
      <c r="K444">
        <v>40</v>
      </c>
      <c r="M444" t="s">
        <v>571</v>
      </c>
      <c r="N444" s="20">
        <v>733333</v>
      </c>
      <c r="P444" t="s">
        <v>571</v>
      </c>
      <c r="Q444" s="20">
        <v>466667</v>
      </c>
      <c r="S444" t="s">
        <v>571</v>
      </c>
      <c r="T444" s="20">
        <v>116667</v>
      </c>
    </row>
    <row r="445" spans="1:20" x14ac:dyDescent="0.3">
      <c r="A445" s="22" t="s">
        <v>573</v>
      </c>
      <c r="B445" s="28">
        <v>103333</v>
      </c>
      <c r="F445" t="s">
        <v>574</v>
      </c>
      <c r="G445" s="20">
        <v>333333</v>
      </c>
      <c r="J445" t="s">
        <v>572</v>
      </c>
      <c r="K445">
        <v>40</v>
      </c>
      <c r="M445" t="s">
        <v>572</v>
      </c>
      <c r="N445" s="20">
        <v>366667</v>
      </c>
      <c r="P445" t="s">
        <v>572</v>
      </c>
      <c r="Q445" s="20">
        <v>633333</v>
      </c>
      <c r="S445" t="s">
        <v>572</v>
      </c>
      <c r="T445" s="20">
        <v>103333</v>
      </c>
    </row>
    <row r="446" spans="1:20" x14ac:dyDescent="0.3">
      <c r="A446" s="22" t="s">
        <v>574</v>
      </c>
      <c r="B446" s="22">
        <v>80</v>
      </c>
      <c r="F446" t="s">
        <v>575</v>
      </c>
      <c r="G446">
        <v>20</v>
      </c>
      <c r="J446" t="s">
        <v>573</v>
      </c>
      <c r="K446" s="20">
        <v>433333</v>
      </c>
      <c r="M446" t="s">
        <v>573</v>
      </c>
      <c r="N446" s="20">
        <v>103333</v>
      </c>
      <c r="P446" t="s">
        <v>573</v>
      </c>
      <c r="Q446" s="20">
        <v>966667</v>
      </c>
      <c r="S446" t="s">
        <v>573</v>
      </c>
      <c r="T446">
        <v>90</v>
      </c>
    </row>
    <row r="447" spans="1:20" x14ac:dyDescent="0.3">
      <c r="A447" s="22" t="s">
        <v>575</v>
      </c>
      <c r="B447" s="22">
        <v>80</v>
      </c>
      <c r="F447" t="s">
        <v>576</v>
      </c>
      <c r="G447" s="20">
        <v>266667</v>
      </c>
      <c r="J447" t="s">
        <v>574</v>
      </c>
      <c r="K447" s="20">
        <v>433333</v>
      </c>
      <c r="M447" t="s">
        <v>574</v>
      </c>
      <c r="N447">
        <v>70</v>
      </c>
      <c r="P447" t="s">
        <v>574</v>
      </c>
      <c r="Q447" s="20">
        <v>766667</v>
      </c>
      <c r="S447" t="s">
        <v>574</v>
      </c>
      <c r="T447" s="20">
        <v>633333</v>
      </c>
    </row>
    <row r="448" spans="1:20" x14ac:dyDescent="0.3">
      <c r="A448" s="22" t="s">
        <v>576</v>
      </c>
      <c r="B448" s="28">
        <v>566667</v>
      </c>
      <c r="F448" t="s">
        <v>577</v>
      </c>
      <c r="G448">
        <v>20</v>
      </c>
      <c r="J448" t="s">
        <v>575</v>
      </c>
      <c r="K448">
        <v>30</v>
      </c>
      <c r="M448" t="s">
        <v>575</v>
      </c>
      <c r="N448" s="20">
        <v>666667</v>
      </c>
      <c r="P448" t="s">
        <v>575</v>
      </c>
      <c r="Q448" s="20">
        <v>833333</v>
      </c>
      <c r="S448" t="s">
        <v>575</v>
      </c>
      <c r="T448" s="20">
        <v>833333</v>
      </c>
    </row>
    <row r="449" spans="1:20" x14ac:dyDescent="0.3">
      <c r="A449" s="22" t="s">
        <v>577</v>
      </c>
      <c r="B449" s="22">
        <v>90</v>
      </c>
      <c r="F449" t="s">
        <v>578</v>
      </c>
      <c r="G449" s="20">
        <v>166667</v>
      </c>
      <c r="J449" t="s">
        <v>576</v>
      </c>
      <c r="K449" s="20">
        <v>366667</v>
      </c>
      <c r="M449" t="s">
        <v>576</v>
      </c>
      <c r="N449" s="20">
        <v>366667</v>
      </c>
      <c r="P449" t="s">
        <v>576</v>
      </c>
      <c r="Q449">
        <v>50</v>
      </c>
      <c r="S449" t="s">
        <v>576</v>
      </c>
      <c r="T449" s="20">
        <v>866667</v>
      </c>
    </row>
    <row r="450" spans="1:20" x14ac:dyDescent="0.3">
      <c r="A450" s="22" t="s">
        <v>578</v>
      </c>
      <c r="B450" s="28">
        <v>833333</v>
      </c>
      <c r="F450" t="s">
        <v>579</v>
      </c>
      <c r="G450">
        <v>20</v>
      </c>
      <c r="J450" t="s">
        <v>577</v>
      </c>
      <c r="K450">
        <v>30</v>
      </c>
      <c r="M450" t="s">
        <v>577</v>
      </c>
      <c r="N450" s="20">
        <v>666667</v>
      </c>
      <c r="P450" t="s">
        <v>577</v>
      </c>
      <c r="Q450" s="20">
        <v>633333</v>
      </c>
      <c r="S450" t="s">
        <v>577</v>
      </c>
      <c r="T450" s="20">
        <v>633333</v>
      </c>
    </row>
    <row r="451" spans="1:20" x14ac:dyDescent="0.3">
      <c r="A451" s="22" t="s">
        <v>579</v>
      </c>
      <c r="B451" s="28">
        <v>866667</v>
      </c>
      <c r="F451" t="s">
        <v>580</v>
      </c>
      <c r="G451">
        <v>30</v>
      </c>
      <c r="J451" t="s">
        <v>578</v>
      </c>
      <c r="K451" s="20">
        <v>366667</v>
      </c>
      <c r="M451" t="s">
        <v>578</v>
      </c>
      <c r="N451" s="20">
        <v>633333</v>
      </c>
      <c r="P451" t="s">
        <v>578</v>
      </c>
      <c r="Q451" s="20">
        <v>766667</v>
      </c>
      <c r="S451" t="s">
        <v>578</v>
      </c>
      <c r="T451" s="20">
        <v>116667</v>
      </c>
    </row>
    <row r="452" spans="1:20" x14ac:dyDescent="0.3">
      <c r="A452" s="22" t="s">
        <v>580</v>
      </c>
      <c r="B452" s="22">
        <v>110</v>
      </c>
      <c r="F452" t="s">
        <v>581</v>
      </c>
      <c r="G452" s="20">
        <v>433333</v>
      </c>
      <c r="J452" t="s">
        <v>579</v>
      </c>
      <c r="K452" s="20">
        <v>166667</v>
      </c>
      <c r="M452" t="s">
        <v>579</v>
      </c>
      <c r="N452" s="20">
        <v>433333</v>
      </c>
      <c r="P452" t="s">
        <v>579</v>
      </c>
      <c r="Q452" s="20">
        <v>433333</v>
      </c>
      <c r="S452" t="s">
        <v>579</v>
      </c>
      <c r="T452" s="20">
        <v>106667</v>
      </c>
    </row>
    <row r="453" spans="1:20" x14ac:dyDescent="0.3">
      <c r="A453" s="22" t="s">
        <v>581</v>
      </c>
      <c r="B453" s="28">
        <v>566667</v>
      </c>
      <c r="F453" t="s">
        <v>582</v>
      </c>
      <c r="G453">
        <v>70</v>
      </c>
      <c r="J453" t="s">
        <v>580</v>
      </c>
      <c r="K453" s="20">
        <v>333333</v>
      </c>
      <c r="M453" t="s">
        <v>580</v>
      </c>
      <c r="N453" s="20">
        <v>566667</v>
      </c>
      <c r="P453" t="s">
        <v>580</v>
      </c>
      <c r="Q453" s="20">
        <v>933333</v>
      </c>
      <c r="S453" t="s">
        <v>580</v>
      </c>
      <c r="T453" s="20">
        <v>966667</v>
      </c>
    </row>
    <row r="454" spans="1:20" x14ac:dyDescent="0.3">
      <c r="A454" s="22" t="s">
        <v>582</v>
      </c>
      <c r="B454" s="28">
        <v>833333</v>
      </c>
      <c r="F454" t="s">
        <v>583</v>
      </c>
      <c r="G454" s="20">
        <v>633333</v>
      </c>
      <c r="J454" t="s">
        <v>581</v>
      </c>
      <c r="K454" s="20">
        <v>233333</v>
      </c>
      <c r="M454" t="s">
        <v>581</v>
      </c>
      <c r="N454" s="20">
        <v>633333</v>
      </c>
      <c r="P454" t="s">
        <v>581</v>
      </c>
      <c r="Q454" s="20">
        <v>966667</v>
      </c>
      <c r="S454" t="s">
        <v>581</v>
      </c>
      <c r="T454">
        <v>120</v>
      </c>
    </row>
    <row r="455" spans="1:20" x14ac:dyDescent="0.3">
      <c r="A455" s="22" t="s">
        <v>583</v>
      </c>
      <c r="B455" s="22">
        <v>100</v>
      </c>
      <c r="F455" t="s">
        <v>584</v>
      </c>
      <c r="G455">
        <v>30</v>
      </c>
      <c r="J455" t="s">
        <v>582</v>
      </c>
      <c r="K455">
        <v>30</v>
      </c>
      <c r="M455" t="s">
        <v>582</v>
      </c>
      <c r="N455" s="20">
        <v>566667</v>
      </c>
      <c r="P455" t="s">
        <v>582</v>
      </c>
      <c r="Q455">
        <v>110</v>
      </c>
      <c r="S455" t="s">
        <v>582</v>
      </c>
      <c r="T455" s="20">
        <v>766667</v>
      </c>
    </row>
    <row r="456" spans="1:20" x14ac:dyDescent="0.3">
      <c r="A456" s="22" t="s">
        <v>584</v>
      </c>
      <c r="B456" s="22">
        <v>30</v>
      </c>
      <c r="F456" t="s">
        <v>585</v>
      </c>
      <c r="G456">
        <v>30</v>
      </c>
      <c r="J456" t="s">
        <v>583</v>
      </c>
      <c r="K456">
        <v>40</v>
      </c>
      <c r="M456" t="s">
        <v>583</v>
      </c>
      <c r="N456">
        <v>70</v>
      </c>
      <c r="P456" t="s">
        <v>583</v>
      </c>
      <c r="Q456">
        <v>140</v>
      </c>
      <c r="S456" t="s">
        <v>583</v>
      </c>
      <c r="T456" s="20">
        <v>103333</v>
      </c>
    </row>
    <row r="457" spans="1:20" x14ac:dyDescent="0.3">
      <c r="A457" s="22" t="s">
        <v>585</v>
      </c>
      <c r="B457" s="28">
        <v>866667</v>
      </c>
      <c r="F457" t="s">
        <v>107</v>
      </c>
      <c r="G457" s="20">
        <v>366667</v>
      </c>
      <c r="J457" t="s">
        <v>584</v>
      </c>
      <c r="K457" s="20">
        <v>433333</v>
      </c>
      <c r="M457" t="s">
        <v>584</v>
      </c>
      <c r="N457">
        <v>90</v>
      </c>
      <c r="P457" t="s">
        <v>584</v>
      </c>
      <c r="Q457" s="20">
        <v>866667</v>
      </c>
      <c r="S457" t="s">
        <v>584</v>
      </c>
      <c r="T457">
        <v>110</v>
      </c>
    </row>
    <row r="458" spans="1:20" x14ac:dyDescent="0.3">
      <c r="A458" s="22" t="s">
        <v>107</v>
      </c>
      <c r="B458" s="28">
        <v>766667</v>
      </c>
      <c r="F458" t="s">
        <v>586</v>
      </c>
      <c r="G458" s="20">
        <v>266667</v>
      </c>
      <c r="J458" t="s">
        <v>585</v>
      </c>
      <c r="K458" s="20">
        <v>333333</v>
      </c>
      <c r="M458" t="s">
        <v>585</v>
      </c>
      <c r="N458" s="20">
        <v>733333</v>
      </c>
      <c r="P458" t="s">
        <v>585</v>
      </c>
      <c r="Q458" s="20">
        <v>733333</v>
      </c>
      <c r="S458" t="s">
        <v>585</v>
      </c>
      <c r="T458" s="20">
        <v>123333</v>
      </c>
    </row>
    <row r="459" spans="1:20" x14ac:dyDescent="0.3">
      <c r="A459" s="22" t="s">
        <v>586</v>
      </c>
      <c r="B459" s="22">
        <v>100</v>
      </c>
      <c r="F459" t="s">
        <v>587</v>
      </c>
      <c r="G459" s="20">
        <v>166667</v>
      </c>
      <c r="J459" t="s">
        <v>107</v>
      </c>
      <c r="K459" s="20">
        <v>566667</v>
      </c>
      <c r="M459" t="s">
        <v>107</v>
      </c>
      <c r="N459" s="20">
        <v>566667</v>
      </c>
      <c r="P459" t="s">
        <v>107</v>
      </c>
      <c r="Q459" s="20">
        <v>123333</v>
      </c>
      <c r="S459" t="s">
        <v>107</v>
      </c>
      <c r="T459" s="20">
        <v>966667</v>
      </c>
    </row>
    <row r="460" spans="1:20" x14ac:dyDescent="0.3">
      <c r="A460" s="22" t="s">
        <v>587</v>
      </c>
      <c r="B460" s="28">
        <v>666667</v>
      </c>
      <c r="F460" t="s">
        <v>588</v>
      </c>
      <c r="G460" s="20">
        <v>266667</v>
      </c>
      <c r="J460" t="s">
        <v>586</v>
      </c>
      <c r="K460" s="20">
        <v>366667</v>
      </c>
      <c r="M460" t="s">
        <v>586</v>
      </c>
      <c r="N460">
        <v>70</v>
      </c>
      <c r="P460" t="s">
        <v>586</v>
      </c>
      <c r="Q460" s="20">
        <v>766667</v>
      </c>
      <c r="S460" t="s">
        <v>586</v>
      </c>
      <c r="T460">
        <v>110</v>
      </c>
    </row>
    <row r="461" spans="1:20" x14ac:dyDescent="0.3">
      <c r="A461" s="22" t="s">
        <v>588</v>
      </c>
      <c r="B461" s="28">
        <v>866667</v>
      </c>
      <c r="F461">
        <v>28</v>
      </c>
      <c r="G461" s="20">
        <v>233333</v>
      </c>
      <c r="J461" t="s">
        <v>587</v>
      </c>
      <c r="K461" s="20">
        <v>166667</v>
      </c>
      <c r="M461" t="s">
        <v>587</v>
      </c>
      <c r="N461" s="20">
        <v>566667</v>
      </c>
      <c r="P461" t="s">
        <v>587</v>
      </c>
      <c r="Q461" s="20">
        <v>106667</v>
      </c>
      <c r="S461" t="s">
        <v>587</v>
      </c>
      <c r="T461">
        <v>120</v>
      </c>
    </row>
    <row r="462" spans="1:20" x14ac:dyDescent="0.3">
      <c r="A462" s="22">
        <v>28</v>
      </c>
      <c r="B462" s="22">
        <v>5</v>
      </c>
      <c r="F462" t="s">
        <v>589</v>
      </c>
      <c r="G462">
        <v>20</v>
      </c>
      <c r="J462" t="s">
        <v>588</v>
      </c>
      <c r="K462" s="20">
        <v>166667</v>
      </c>
      <c r="M462" t="s">
        <v>588</v>
      </c>
      <c r="N462" s="20">
        <v>733333</v>
      </c>
      <c r="P462" t="s">
        <v>588</v>
      </c>
      <c r="Q462">
        <v>80</v>
      </c>
      <c r="S462" t="s">
        <v>588</v>
      </c>
      <c r="T462">
        <v>100</v>
      </c>
    </row>
    <row r="463" spans="1:20" x14ac:dyDescent="0.3">
      <c r="A463" s="22" t="s">
        <v>589</v>
      </c>
      <c r="B463" s="28">
        <v>733333</v>
      </c>
      <c r="F463" t="s">
        <v>590</v>
      </c>
      <c r="G463">
        <v>40</v>
      </c>
      <c r="J463">
        <v>28</v>
      </c>
      <c r="K463">
        <v>3</v>
      </c>
      <c r="M463">
        <v>28</v>
      </c>
      <c r="N463" s="20">
        <v>233333</v>
      </c>
      <c r="P463">
        <v>28</v>
      </c>
      <c r="Q463" s="20">
        <v>666667</v>
      </c>
      <c r="S463">
        <v>28</v>
      </c>
      <c r="T463" s="20">
        <v>116667</v>
      </c>
    </row>
    <row r="464" spans="1:20" x14ac:dyDescent="0.3">
      <c r="A464" s="22" t="s">
        <v>590</v>
      </c>
      <c r="B464" s="28">
        <v>633333</v>
      </c>
      <c r="F464" t="s">
        <v>591</v>
      </c>
      <c r="G464">
        <v>10</v>
      </c>
      <c r="J464" t="s">
        <v>589</v>
      </c>
      <c r="K464" s="20">
        <v>133333</v>
      </c>
      <c r="M464" t="s">
        <v>589</v>
      </c>
      <c r="N464" s="20">
        <v>333333</v>
      </c>
      <c r="P464" t="s">
        <v>589</v>
      </c>
      <c r="Q464" s="20">
        <v>733333</v>
      </c>
      <c r="S464" t="s">
        <v>589</v>
      </c>
      <c r="T464">
        <v>90</v>
      </c>
    </row>
    <row r="465" spans="1:20" x14ac:dyDescent="0.3">
      <c r="A465" s="22" t="s">
        <v>591</v>
      </c>
      <c r="B465" s="28">
        <v>103333</v>
      </c>
      <c r="F465" t="s">
        <v>592</v>
      </c>
      <c r="G465" s="20">
        <v>133333</v>
      </c>
      <c r="J465" t="s">
        <v>590</v>
      </c>
      <c r="K465">
        <v>20</v>
      </c>
      <c r="M465" t="s">
        <v>590</v>
      </c>
      <c r="N465" s="20">
        <v>366667</v>
      </c>
      <c r="P465" t="s">
        <v>590</v>
      </c>
      <c r="Q465">
        <v>70</v>
      </c>
      <c r="S465" t="s">
        <v>590</v>
      </c>
      <c r="T465" s="20">
        <v>733333</v>
      </c>
    </row>
    <row r="466" spans="1:20" x14ac:dyDescent="0.3">
      <c r="A466" s="22" t="s">
        <v>592</v>
      </c>
      <c r="B466" s="28">
        <v>533333</v>
      </c>
      <c r="F466" t="s">
        <v>593</v>
      </c>
      <c r="G466" s="20">
        <v>233333</v>
      </c>
      <c r="J466" t="s">
        <v>591</v>
      </c>
      <c r="K466">
        <v>30</v>
      </c>
      <c r="M466" t="s">
        <v>591</v>
      </c>
      <c r="N466">
        <v>50</v>
      </c>
      <c r="P466" t="s">
        <v>591</v>
      </c>
      <c r="Q466" s="20">
        <v>733333</v>
      </c>
      <c r="S466" t="s">
        <v>591</v>
      </c>
      <c r="T466">
        <v>80</v>
      </c>
    </row>
    <row r="467" spans="1:20" x14ac:dyDescent="0.3">
      <c r="A467" s="22" t="s">
        <v>593</v>
      </c>
      <c r="B467" s="22">
        <v>100</v>
      </c>
      <c r="F467" t="s">
        <v>594</v>
      </c>
      <c r="G467">
        <v>20</v>
      </c>
      <c r="J467" t="s">
        <v>592</v>
      </c>
      <c r="K467" s="20">
        <v>366667</v>
      </c>
      <c r="M467" t="s">
        <v>592</v>
      </c>
      <c r="N467" s="20">
        <v>733333</v>
      </c>
      <c r="P467" t="s">
        <v>592</v>
      </c>
      <c r="Q467" s="20">
        <v>566667</v>
      </c>
      <c r="S467" t="s">
        <v>592</v>
      </c>
      <c r="T467">
        <v>80</v>
      </c>
    </row>
    <row r="468" spans="1:20" x14ac:dyDescent="0.3">
      <c r="A468" s="22" t="s">
        <v>594</v>
      </c>
      <c r="B468" s="22">
        <v>100</v>
      </c>
      <c r="F468" t="s">
        <v>595</v>
      </c>
      <c r="G468" s="20">
        <v>233333</v>
      </c>
      <c r="J468" t="s">
        <v>593</v>
      </c>
      <c r="K468" s="20">
        <v>333333</v>
      </c>
      <c r="M468" t="s">
        <v>593</v>
      </c>
      <c r="N468">
        <v>40</v>
      </c>
      <c r="P468" t="s">
        <v>593</v>
      </c>
      <c r="Q468" s="20">
        <v>766667</v>
      </c>
      <c r="S468" t="s">
        <v>593</v>
      </c>
      <c r="T468" s="20">
        <v>633333</v>
      </c>
    </row>
    <row r="469" spans="1:20" x14ac:dyDescent="0.3">
      <c r="A469" s="22" t="s">
        <v>595</v>
      </c>
      <c r="B469" s="28">
        <v>633333</v>
      </c>
      <c r="F469" t="s">
        <v>596</v>
      </c>
      <c r="G469" s="20">
        <v>133333</v>
      </c>
      <c r="J469" t="s">
        <v>594</v>
      </c>
      <c r="K469">
        <v>40</v>
      </c>
      <c r="M469" t="s">
        <v>594</v>
      </c>
      <c r="N469" s="20">
        <v>633333</v>
      </c>
      <c r="P469" t="s">
        <v>594</v>
      </c>
      <c r="Q469" s="20">
        <v>566667</v>
      </c>
      <c r="S469" t="s">
        <v>594</v>
      </c>
      <c r="T469" s="20">
        <v>533333</v>
      </c>
    </row>
    <row r="470" spans="1:20" x14ac:dyDescent="0.3">
      <c r="A470" s="22" t="s">
        <v>596</v>
      </c>
      <c r="B470" s="22">
        <v>60</v>
      </c>
      <c r="F470" t="s">
        <v>597</v>
      </c>
      <c r="G470" s="20">
        <v>166667</v>
      </c>
      <c r="J470" t="s">
        <v>595</v>
      </c>
      <c r="K470" s="20">
        <v>266667</v>
      </c>
      <c r="M470" t="s">
        <v>595</v>
      </c>
      <c r="N470" s="20">
        <v>633333</v>
      </c>
      <c r="P470" t="s">
        <v>595</v>
      </c>
      <c r="Q470" s="20">
        <v>566667</v>
      </c>
      <c r="S470" t="s">
        <v>595</v>
      </c>
      <c r="T470" s="20">
        <v>466667</v>
      </c>
    </row>
    <row r="471" spans="1:20" x14ac:dyDescent="0.3">
      <c r="A471" s="22" t="s">
        <v>597</v>
      </c>
      <c r="B471" s="28">
        <v>866667</v>
      </c>
      <c r="F471" t="s">
        <v>598</v>
      </c>
      <c r="G471">
        <v>20</v>
      </c>
      <c r="J471" t="s">
        <v>596</v>
      </c>
      <c r="K471" s="20">
        <v>333333</v>
      </c>
      <c r="M471" t="s">
        <v>596</v>
      </c>
      <c r="N471" s="20">
        <v>333333</v>
      </c>
      <c r="P471" t="s">
        <v>596</v>
      </c>
      <c r="Q471" s="20">
        <v>766667</v>
      </c>
      <c r="S471" t="s">
        <v>596</v>
      </c>
      <c r="T471" s="20">
        <v>866667</v>
      </c>
    </row>
    <row r="472" spans="1:20" x14ac:dyDescent="0.3">
      <c r="A472" s="22" t="s">
        <v>598</v>
      </c>
      <c r="B472" s="28">
        <v>466667</v>
      </c>
      <c r="F472" t="s">
        <v>599</v>
      </c>
      <c r="G472" s="20">
        <v>333333</v>
      </c>
      <c r="J472" t="s">
        <v>597</v>
      </c>
      <c r="K472" s="20">
        <v>266667</v>
      </c>
      <c r="M472" t="s">
        <v>597</v>
      </c>
      <c r="N472" s="20">
        <v>633333</v>
      </c>
      <c r="P472" t="s">
        <v>597</v>
      </c>
      <c r="Q472" s="20">
        <v>733333</v>
      </c>
      <c r="S472" t="s">
        <v>597</v>
      </c>
      <c r="T472">
        <v>50</v>
      </c>
    </row>
    <row r="473" spans="1:20" x14ac:dyDescent="0.3">
      <c r="A473" s="22" t="s">
        <v>599</v>
      </c>
      <c r="B473" s="28">
        <v>933333</v>
      </c>
      <c r="F473" t="s">
        <v>600</v>
      </c>
      <c r="G473" s="20">
        <v>133333</v>
      </c>
      <c r="J473" t="s">
        <v>598</v>
      </c>
      <c r="K473">
        <v>30</v>
      </c>
      <c r="M473" t="s">
        <v>598</v>
      </c>
      <c r="N473">
        <v>50</v>
      </c>
      <c r="P473" t="s">
        <v>598</v>
      </c>
      <c r="Q473">
        <v>80</v>
      </c>
      <c r="S473" t="s">
        <v>598</v>
      </c>
      <c r="T473" s="20">
        <v>766667</v>
      </c>
    </row>
    <row r="474" spans="1:20" x14ac:dyDescent="0.3">
      <c r="A474" s="22" t="s">
        <v>600</v>
      </c>
      <c r="B474" s="28">
        <v>666667</v>
      </c>
      <c r="F474" t="s">
        <v>601</v>
      </c>
      <c r="G474" s="20">
        <v>133333</v>
      </c>
      <c r="J474" t="s">
        <v>599</v>
      </c>
      <c r="K474" s="20">
        <v>333333</v>
      </c>
      <c r="M474" t="s">
        <v>599</v>
      </c>
      <c r="N474" s="20">
        <v>733333</v>
      </c>
      <c r="P474" t="s">
        <v>599</v>
      </c>
      <c r="Q474" s="20">
        <v>733333</v>
      </c>
      <c r="S474" t="s">
        <v>599</v>
      </c>
      <c r="T474" s="20">
        <v>733333</v>
      </c>
    </row>
    <row r="475" spans="1:20" x14ac:dyDescent="0.3">
      <c r="A475" s="22" t="s">
        <v>601</v>
      </c>
      <c r="B475" s="28">
        <v>966667</v>
      </c>
      <c r="F475" t="s">
        <v>602</v>
      </c>
      <c r="G475" s="20">
        <v>233333</v>
      </c>
      <c r="J475" t="s">
        <v>600</v>
      </c>
      <c r="K475">
        <v>40</v>
      </c>
      <c r="M475" t="s">
        <v>600</v>
      </c>
      <c r="N475">
        <v>60</v>
      </c>
      <c r="P475" t="s">
        <v>600</v>
      </c>
      <c r="Q475">
        <v>60</v>
      </c>
      <c r="S475" t="s">
        <v>600</v>
      </c>
      <c r="T475" s="20">
        <v>466667</v>
      </c>
    </row>
    <row r="476" spans="1:20" x14ac:dyDescent="0.3">
      <c r="A476" s="22" t="s">
        <v>602</v>
      </c>
      <c r="B476" s="28">
        <v>766667</v>
      </c>
      <c r="F476" t="s">
        <v>603</v>
      </c>
      <c r="G476">
        <v>30</v>
      </c>
      <c r="J476" t="s">
        <v>601</v>
      </c>
      <c r="K476" s="20">
        <v>333333</v>
      </c>
      <c r="M476" t="s">
        <v>601</v>
      </c>
      <c r="N476" s="20">
        <v>633333</v>
      </c>
      <c r="P476" t="s">
        <v>601</v>
      </c>
      <c r="Q476" s="20">
        <v>633333</v>
      </c>
      <c r="S476" t="s">
        <v>601</v>
      </c>
      <c r="T476" s="20">
        <v>333333</v>
      </c>
    </row>
    <row r="477" spans="1:20" x14ac:dyDescent="0.3">
      <c r="A477" s="22" t="s">
        <v>603</v>
      </c>
      <c r="B477" s="22">
        <v>100</v>
      </c>
      <c r="F477" t="s">
        <v>604</v>
      </c>
      <c r="G477">
        <v>20</v>
      </c>
      <c r="J477" t="s">
        <v>602</v>
      </c>
      <c r="K477" s="20">
        <v>433333</v>
      </c>
      <c r="M477" t="s">
        <v>602</v>
      </c>
      <c r="N477" s="20">
        <v>733333</v>
      </c>
      <c r="P477" t="s">
        <v>602</v>
      </c>
      <c r="Q477" s="20">
        <v>466667</v>
      </c>
      <c r="S477" t="s">
        <v>602</v>
      </c>
      <c r="T477">
        <v>40</v>
      </c>
    </row>
    <row r="478" spans="1:20" x14ac:dyDescent="0.3">
      <c r="A478" s="22" t="s">
        <v>604</v>
      </c>
      <c r="B478" s="22">
        <v>70</v>
      </c>
      <c r="F478" t="s">
        <v>605</v>
      </c>
      <c r="G478">
        <v>20</v>
      </c>
      <c r="J478" t="s">
        <v>603</v>
      </c>
      <c r="K478" s="20">
        <v>433333</v>
      </c>
      <c r="M478" t="s">
        <v>603</v>
      </c>
      <c r="N478" s="20">
        <v>266667</v>
      </c>
      <c r="P478" t="s">
        <v>603</v>
      </c>
      <c r="Q478" s="20">
        <v>566667</v>
      </c>
      <c r="S478" t="s">
        <v>603</v>
      </c>
      <c r="T478" s="20">
        <v>666667</v>
      </c>
    </row>
    <row r="479" spans="1:20" x14ac:dyDescent="0.3">
      <c r="A479" s="22" t="s">
        <v>605</v>
      </c>
      <c r="B479" s="28">
        <v>866667</v>
      </c>
      <c r="F479" t="s">
        <v>606</v>
      </c>
      <c r="G479" s="20">
        <v>666667</v>
      </c>
      <c r="J479" t="s">
        <v>604</v>
      </c>
      <c r="K479">
        <v>20</v>
      </c>
      <c r="M479" t="s">
        <v>604</v>
      </c>
      <c r="N479">
        <v>50</v>
      </c>
      <c r="P479" t="s">
        <v>604</v>
      </c>
      <c r="Q479" s="20">
        <v>766667</v>
      </c>
      <c r="S479" t="s">
        <v>604</v>
      </c>
      <c r="T479">
        <v>40</v>
      </c>
    </row>
    <row r="480" spans="1:20" x14ac:dyDescent="0.3">
      <c r="A480" s="22" t="s">
        <v>606</v>
      </c>
      <c r="B480" s="28">
        <v>833333</v>
      </c>
      <c r="F480" t="s">
        <v>607</v>
      </c>
      <c r="G480">
        <v>40</v>
      </c>
      <c r="J480" t="s">
        <v>605</v>
      </c>
      <c r="K480">
        <v>30</v>
      </c>
      <c r="M480" t="s">
        <v>605</v>
      </c>
      <c r="N480" s="20">
        <v>633333</v>
      </c>
      <c r="P480" t="s">
        <v>605</v>
      </c>
      <c r="Q480" s="20">
        <v>533333</v>
      </c>
      <c r="S480" t="s">
        <v>605</v>
      </c>
      <c r="T480">
        <v>70</v>
      </c>
    </row>
    <row r="481" spans="1:20" x14ac:dyDescent="0.3">
      <c r="A481" s="22" t="s">
        <v>607</v>
      </c>
      <c r="B481" s="28">
        <v>633333</v>
      </c>
      <c r="F481">
        <v>29</v>
      </c>
      <c r="G481" s="20">
        <v>666667</v>
      </c>
      <c r="J481" t="s">
        <v>606</v>
      </c>
      <c r="K481" s="20">
        <v>233333</v>
      </c>
      <c r="M481" t="s">
        <v>606</v>
      </c>
      <c r="N481" s="20">
        <v>666667</v>
      </c>
      <c r="P481" t="s">
        <v>606</v>
      </c>
      <c r="Q481" s="20">
        <v>633333</v>
      </c>
      <c r="S481" t="s">
        <v>606</v>
      </c>
      <c r="T481" s="20">
        <v>566667</v>
      </c>
    </row>
    <row r="482" spans="1:20" x14ac:dyDescent="0.3">
      <c r="A482" s="22">
        <v>29</v>
      </c>
      <c r="B482" s="28">
        <v>666667</v>
      </c>
      <c r="F482" t="s">
        <v>608</v>
      </c>
      <c r="G482" s="20">
        <v>133333</v>
      </c>
      <c r="J482" t="s">
        <v>607</v>
      </c>
      <c r="K482">
        <v>30</v>
      </c>
      <c r="M482" t="s">
        <v>607</v>
      </c>
      <c r="N482">
        <v>60</v>
      </c>
      <c r="P482" t="s">
        <v>607</v>
      </c>
      <c r="Q482">
        <v>50</v>
      </c>
      <c r="S482" t="s">
        <v>607</v>
      </c>
      <c r="T482" s="20">
        <v>733333</v>
      </c>
    </row>
    <row r="483" spans="1:20" x14ac:dyDescent="0.3">
      <c r="A483" s="22" t="s">
        <v>608</v>
      </c>
      <c r="B483" s="28">
        <v>666667</v>
      </c>
      <c r="F483" t="s">
        <v>609</v>
      </c>
      <c r="G483" s="20">
        <v>666667</v>
      </c>
      <c r="J483">
        <v>29</v>
      </c>
      <c r="K483" s="20">
        <v>433333</v>
      </c>
      <c r="M483">
        <v>29</v>
      </c>
      <c r="N483" s="20">
        <v>333333</v>
      </c>
      <c r="P483">
        <v>29</v>
      </c>
      <c r="Q483" s="20">
        <v>666667</v>
      </c>
      <c r="S483">
        <v>29</v>
      </c>
      <c r="T483">
        <v>90</v>
      </c>
    </row>
    <row r="484" spans="1:20" x14ac:dyDescent="0.3">
      <c r="A484" s="22" t="s">
        <v>609</v>
      </c>
      <c r="B484" s="28">
        <v>766667</v>
      </c>
      <c r="F484" t="s">
        <v>610</v>
      </c>
      <c r="G484">
        <v>30</v>
      </c>
      <c r="J484" t="s">
        <v>608</v>
      </c>
      <c r="K484" s="20">
        <v>466667</v>
      </c>
      <c r="M484" t="s">
        <v>608</v>
      </c>
      <c r="N484">
        <v>60</v>
      </c>
      <c r="P484" t="s">
        <v>608</v>
      </c>
      <c r="Q484">
        <v>70</v>
      </c>
      <c r="S484" t="s">
        <v>608</v>
      </c>
      <c r="T484" s="20">
        <v>733333</v>
      </c>
    </row>
    <row r="485" spans="1:20" x14ac:dyDescent="0.3">
      <c r="A485" s="22" t="s">
        <v>610</v>
      </c>
      <c r="B485" s="28">
        <v>666667</v>
      </c>
      <c r="F485" t="s">
        <v>611</v>
      </c>
      <c r="G485" s="20">
        <v>333333</v>
      </c>
      <c r="J485" t="s">
        <v>609</v>
      </c>
      <c r="K485" s="20">
        <v>366667</v>
      </c>
      <c r="M485" t="s">
        <v>609</v>
      </c>
      <c r="N485">
        <v>50</v>
      </c>
      <c r="P485" t="s">
        <v>609</v>
      </c>
      <c r="Q485">
        <v>70</v>
      </c>
      <c r="S485" t="s">
        <v>609</v>
      </c>
      <c r="T485" s="20">
        <v>633333</v>
      </c>
    </row>
    <row r="486" spans="1:20" x14ac:dyDescent="0.3">
      <c r="A486" s="22" t="s">
        <v>611</v>
      </c>
      <c r="B486" s="22">
        <v>70</v>
      </c>
      <c r="F486" t="s">
        <v>612</v>
      </c>
      <c r="G486">
        <v>20</v>
      </c>
      <c r="J486" t="s">
        <v>610</v>
      </c>
      <c r="K486" s="20">
        <v>266667</v>
      </c>
      <c r="M486" t="s">
        <v>610</v>
      </c>
      <c r="N486">
        <v>50</v>
      </c>
      <c r="P486" t="s">
        <v>610</v>
      </c>
      <c r="Q486">
        <v>40</v>
      </c>
      <c r="S486" t="s">
        <v>610</v>
      </c>
      <c r="T486">
        <v>80</v>
      </c>
    </row>
    <row r="487" spans="1:20" x14ac:dyDescent="0.3">
      <c r="A487" s="22" t="s">
        <v>612</v>
      </c>
      <c r="B487" s="22">
        <v>40</v>
      </c>
      <c r="F487" t="s">
        <v>613</v>
      </c>
      <c r="G487" s="20">
        <v>133333</v>
      </c>
      <c r="J487" t="s">
        <v>611</v>
      </c>
      <c r="K487" s="20">
        <v>233333</v>
      </c>
      <c r="M487" t="s">
        <v>611</v>
      </c>
      <c r="N487" s="20">
        <v>533333</v>
      </c>
      <c r="P487" t="s">
        <v>611</v>
      </c>
      <c r="Q487" s="20">
        <v>933333</v>
      </c>
      <c r="S487" t="s">
        <v>611</v>
      </c>
      <c r="T487">
        <v>80</v>
      </c>
    </row>
    <row r="488" spans="1:20" x14ac:dyDescent="0.3">
      <c r="A488" s="22" t="s">
        <v>613</v>
      </c>
      <c r="B488" s="28">
        <v>566667</v>
      </c>
      <c r="F488" t="s">
        <v>614</v>
      </c>
      <c r="G488" s="20">
        <v>166667</v>
      </c>
      <c r="J488" t="s">
        <v>612</v>
      </c>
      <c r="K488" s="20">
        <v>133333</v>
      </c>
      <c r="M488" t="s">
        <v>612</v>
      </c>
      <c r="N488" s="20">
        <v>533333</v>
      </c>
      <c r="P488" t="s">
        <v>612</v>
      </c>
      <c r="Q488" s="20">
        <v>866667</v>
      </c>
      <c r="S488" t="s">
        <v>612</v>
      </c>
      <c r="T488" s="20">
        <v>566667</v>
      </c>
    </row>
    <row r="489" spans="1:20" x14ac:dyDescent="0.3">
      <c r="A489" s="22" t="s">
        <v>614</v>
      </c>
      <c r="B489" s="22">
        <v>80</v>
      </c>
      <c r="F489" t="s">
        <v>615</v>
      </c>
      <c r="G489" s="20">
        <v>333333</v>
      </c>
      <c r="J489" t="s">
        <v>613</v>
      </c>
      <c r="K489">
        <v>30</v>
      </c>
      <c r="M489" t="s">
        <v>613</v>
      </c>
      <c r="N489">
        <v>60</v>
      </c>
      <c r="P489" t="s">
        <v>613</v>
      </c>
      <c r="Q489" s="20">
        <v>766667</v>
      </c>
      <c r="S489" t="s">
        <v>613</v>
      </c>
      <c r="T489" s="20">
        <v>533333</v>
      </c>
    </row>
    <row r="490" spans="1:20" x14ac:dyDescent="0.3">
      <c r="A490" s="22" t="s">
        <v>615</v>
      </c>
      <c r="B490" s="28">
        <v>666667</v>
      </c>
      <c r="F490" t="s">
        <v>616</v>
      </c>
      <c r="G490" s="20">
        <v>166667</v>
      </c>
      <c r="J490" t="s">
        <v>614</v>
      </c>
      <c r="K490" s="20">
        <v>466667</v>
      </c>
      <c r="M490" t="s">
        <v>614</v>
      </c>
      <c r="N490" s="20">
        <v>533333</v>
      </c>
      <c r="P490" t="s">
        <v>614</v>
      </c>
      <c r="Q490" s="20">
        <v>666667</v>
      </c>
      <c r="S490" t="s">
        <v>614</v>
      </c>
      <c r="T490" s="20">
        <v>666667</v>
      </c>
    </row>
    <row r="491" spans="1:20" x14ac:dyDescent="0.3">
      <c r="A491" s="22" t="s">
        <v>616</v>
      </c>
      <c r="B491" s="28">
        <v>933333</v>
      </c>
      <c r="F491" t="s">
        <v>617</v>
      </c>
      <c r="G491" s="20">
        <v>366667</v>
      </c>
      <c r="J491" t="s">
        <v>615</v>
      </c>
      <c r="K491" s="20">
        <v>233333</v>
      </c>
      <c r="M491" t="s">
        <v>615</v>
      </c>
      <c r="N491" s="20">
        <v>733333</v>
      </c>
      <c r="P491" t="s">
        <v>615</v>
      </c>
      <c r="Q491" s="20">
        <v>533333</v>
      </c>
      <c r="S491" t="s">
        <v>615</v>
      </c>
      <c r="T491">
        <v>50</v>
      </c>
    </row>
    <row r="492" spans="1:20" x14ac:dyDescent="0.3">
      <c r="A492" s="22" t="s">
        <v>617</v>
      </c>
      <c r="B492" s="22">
        <v>60</v>
      </c>
      <c r="F492" t="s">
        <v>618</v>
      </c>
      <c r="G492">
        <v>20</v>
      </c>
      <c r="J492" t="s">
        <v>616</v>
      </c>
      <c r="K492" s="20">
        <v>466667</v>
      </c>
      <c r="M492" t="s">
        <v>616</v>
      </c>
      <c r="N492">
        <v>60</v>
      </c>
      <c r="P492" t="s">
        <v>616</v>
      </c>
      <c r="Q492" s="20">
        <v>433333</v>
      </c>
      <c r="S492" t="s">
        <v>616</v>
      </c>
      <c r="T492" s="20">
        <v>733333</v>
      </c>
    </row>
    <row r="493" spans="1:20" x14ac:dyDescent="0.3">
      <c r="A493" s="22" t="s">
        <v>618</v>
      </c>
      <c r="B493" s="22">
        <v>60</v>
      </c>
      <c r="F493" t="s">
        <v>619</v>
      </c>
      <c r="G493" s="20">
        <v>266667</v>
      </c>
      <c r="J493" t="s">
        <v>617</v>
      </c>
      <c r="K493" s="20">
        <v>133333</v>
      </c>
      <c r="M493" t="s">
        <v>617</v>
      </c>
      <c r="N493" s="20">
        <v>633333</v>
      </c>
      <c r="P493" t="s">
        <v>617</v>
      </c>
      <c r="Q493" s="20">
        <v>766667</v>
      </c>
      <c r="S493" t="s">
        <v>617</v>
      </c>
      <c r="T493" s="20">
        <v>633333</v>
      </c>
    </row>
    <row r="494" spans="1:20" x14ac:dyDescent="0.3">
      <c r="A494" s="22" t="s">
        <v>619</v>
      </c>
      <c r="B494" s="22">
        <v>90</v>
      </c>
      <c r="F494" t="s">
        <v>620</v>
      </c>
      <c r="G494" s="20">
        <v>666667</v>
      </c>
      <c r="J494" t="s">
        <v>618</v>
      </c>
      <c r="K494">
        <v>40</v>
      </c>
      <c r="M494" t="s">
        <v>618</v>
      </c>
      <c r="N494" s="20">
        <v>533333</v>
      </c>
      <c r="P494" t="s">
        <v>618</v>
      </c>
      <c r="Q494" s="20">
        <v>366667</v>
      </c>
      <c r="S494" t="s">
        <v>618</v>
      </c>
      <c r="T494">
        <v>50</v>
      </c>
    </row>
    <row r="495" spans="1:20" x14ac:dyDescent="0.3">
      <c r="A495" s="22" t="s">
        <v>620</v>
      </c>
      <c r="B495" s="22">
        <v>60</v>
      </c>
      <c r="F495" t="s">
        <v>621</v>
      </c>
      <c r="G495" s="20">
        <v>266667</v>
      </c>
      <c r="J495" t="s">
        <v>619</v>
      </c>
      <c r="K495" s="20">
        <v>233333</v>
      </c>
      <c r="M495" t="s">
        <v>619</v>
      </c>
      <c r="N495" s="20">
        <v>466667</v>
      </c>
      <c r="P495" t="s">
        <v>619</v>
      </c>
      <c r="Q495" s="20">
        <v>566667</v>
      </c>
      <c r="S495" t="s">
        <v>619</v>
      </c>
      <c r="T495">
        <v>80</v>
      </c>
    </row>
    <row r="496" spans="1:20" x14ac:dyDescent="0.3">
      <c r="A496" s="22" t="s">
        <v>621</v>
      </c>
      <c r="B496" s="22">
        <v>90</v>
      </c>
      <c r="F496" t="s">
        <v>622</v>
      </c>
      <c r="G496" s="20">
        <v>266667</v>
      </c>
      <c r="J496" t="s">
        <v>620</v>
      </c>
      <c r="K496" s="20">
        <v>333333</v>
      </c>
      <c r="M496" t="s">
        <v>620</v>
      </c>
      <c r="N496" s="20">
        <v>633333</v>
      </c>
      <c r="P496" t="s">
        <v>620</v>
      </c>
      <c r="Q496" s="20">
        <v>833333</v>
      </c>
      <c r="S496" t="s">
        <v>620</v>
      </c>
      <c r="T496">
        <v>50</v>
      </c>
    </row>
    <row r="497" spans="1:20" x14ac:dyDescent="0.3">
      <c r="A497" s="22" t="s">
        <v>622</v>
      </c>
      <c r="B497" s="28">
        <v>633333</v>
      </c>
      <c r="F497" t="s">
        <v>623</v>
      </c>
      <c r="G497" s="20">
        <v>366667</v>
      </c>
      <c r="J497" t="s">
        <v>621</v>
      </c>
      <c r="K497">
        <v>50</v>
      </c>
      <c r="M497" t="s">
        <v>621</v>
      </c>
      <c r="N497" s="20">
        <v>433333</v>
      </c>
      <c r="P497" t="s">
        <v>621</v>
      </c>
      <c r="Q497">
        <v>50</v>
      </c>
      <c r="S497" t="s">
        <v>621</v>
      </c>
      <c r="T497" s="20">
        <v>633333</v>
      </c>
    </row>
    <row r="498" spans="1:20" x14ac:dyDescent="0.3">
      <c r="A498" s="22" t="s">
        <v>623</v>
      </c>
      <c r="B498" s="22">
        <v>70</v>
      </c>
      <c r="F498" t="s">
        <v>624</v>
      </c>
      <c r="G498" s="20">
        <v>333333</v>
      </c>
      <c r="J498" t="s">
        <v>622</v>
      </c>
      <c r="K498">
        <v>30</v>
      </c>
      <c r="M498" t="s">
        <v>622</v>
      </c>
      <c r="N498" s="20">
        <v>466667</v>
      </c>
      <c r="P498" t="s">
        <v>622</v>
      </c>
      <c r="Q498">
        <v>60</v>
      </c>
      <c r="S498" t="s">
        <v>622</v>
      </c>
      <c r="T498">
        <v>50</v>
      </c>
    </row>
    <row r="499" spans="1:20" x14ac:dyDescent="0.3">
      <c r="A499" s="22" t="s">
        <v>624</v>
      </c>
      <c r="B499" s="28">
        <v>566667</v>
      </c>
      <c r="F499" t="s">
        <v>625</v>
      </c>
      <c r="G499">
        <v>20</v>
      </c>
      <c r="J499" t="s">
        <v>623</v>
      </c>
      <c r="K499" s="20">
        <v>333333</v>
      </c>
      <c r="M499" t="s">
        <v>623</v>
      </c>
      <c r="N499">
        <v>50</v>
      </c>
      <c r="P499" t="s">
        <v>623</v>
      </c>
      <c r="Q499" s="20">
        <v>733333</v>
      </c>
      <c r="S499" t="s">
        <v>623</v>
      </c>
      <c r="T499">
        <v>70</v>
      </c>
    </row>
    <row r="500" spans="1:20" x14ac:dyDescent="0.3">
      <c r="A500" s="22" t="s">
        <v>625</v>
      </c>
      <c r="B500" s="22">
        <v>90</v>
      </c>
      <c r="F500" t="s">
        <v>626</v>
      </c>
      <c r="G500" s="20">
        <v>233333</v>
      </c>
      <c r="J500" t="s">
        <v>624</v>
      </c>
      <c r="K500" s="20">
        <v>266667</v>
      </c>
      <c r="M500" t="s">
        <v>624</v>
      </c>
      <c r="N500">
        <v>70</v>
      </c>
      <c r="P500" t="s">
        <v>624</v>
      </c>
      <c r="Q500">
        <v>30</v>
      </c>
      <c r="S500" t="s">
        <v>624</v>
      </c>
      <c r="T500">
        <v>60</v>
      </c>
    </row>
    <row r="501" spans="1:20" x14ac:dyDescent="0.3">
      <c r="A501" s="22" t="s">
        <v>626</v>
      </c>
      <c r="B501" s="22">
        <v>60</v>
      </c>
      <c r="F501">
        <v>30</v>
      </c>
      <c r="G501" s="20">
        <v>133333</v>
      </c>
      <c r="J501" t="s">
        <v>625</v>
      </c>
      <c r="K501" s="20">
        <v>366667</v>
      </c>
      <c r="M501" t="s">
        <v>625</v>
      </c>
      <c r="N501" s="20">
        <v>533333</v>
      </c>
      <c r="P501" t="s">
        <v>625</v>
      </c>
      <c r="Q501">
        <v>60</v>
      </c>
      <c r="S501" t="s">
        <v>625</v>
      </c>
      <c r="T501" s="20">
        <v>766667</v>
      </c>
    </row>
    <row r="502" spans="1:20" x14ac:dyDescent="0.3">
      <c r="A502" s="22">
        <v>30</v>
      </c>
      <c r="B502" s="28">
        <v>933333</v>
      </c>
      <c r="F502" t="s">
        <v>627</v>
      </c>
      <c r="G502" s="20">
        <v>266667</v>
      </c>
      <c r="J502" t="s">
        <v>626</v>
      </c>
      <c r="K502">
        <v>20</v>
      </c>
      <c r="M502" t="s">
        <v>626</v>
      </c>
      <c r="N502" s="20">
        <v>633333</v>
      </c>
      <c r="P502" t="s">
        <v>626</v>
      </c>
      <c r="Q502">
        <v>60</v>
      </c>
      <c r="S502" t="s">
        <v>626</v>
      </c>
      <c r="T502" s="20">
        <v>833333</v>
      </c>
    </row>
    <row r="503" spans="1:20" x14ac:dyDescent="0.3">
      <c r="A503" s="22" t="s">
        <v>627</v>
      </c>
      <c r="B503" s="28">
        <v>766667</v>
      </c>
      <c r="F503" t="s">
        <v>628</v>
      </c>
      <c r="G503">
        <v>20</v>
      </c>
      <c r="J503">
        <v>30</v>
      </c>
      <c r="K503">
        <v>2</v>
      </c>
      <c r="M503">
        <v>30</v>
      </c>
      <c r="N503" s="20">
        <v>633333</v>
      </c>
      <c r="P503">
        <v>30</v>
      </c>
      <c r="Q503" s="20">
        <v>633333</v>
      </c>
      <c r="S503">
        <v>30</v>
      </c>
      <c r="T503" s="20">
        <v>733333</v>
      </c>
    </row>
    <row r="504" spans="1:20" x14ac:dyDescent="0.3">
      <c r="A504" s="22" t="s">
        <v>628</v>
      </c>
      <c r="B504" s="28">
        <v>633333</v>
      </c>
      <c r="F504" t="s">
        <v>629</v>
      </c>
      <c r="G504" s="20">
        <v>233333</v>
      </c>
      <c r="J504" t="s">
        <v>627</v>
      </c>
      <c r="K504" s="20">
        <v>166667</v>
      </c>
      <c r="M504" t="s">
        <v>627</v>
      </c>
      <c r="N504" s="20">
        <v>966667</v>
      </c>
      <c r="P504" t="s">
        <v>627</v>
      </c>
      <c r="Q504" s="20">
        <v>733333</v>
      </c>
      <c r="S504" t="s">
        <v>627</v>
      </c>
      <c r="T504" s="20">
        <v>766667</v>
      </c>
    </row>
    <row r="505" spans="1:20" x14ac:dyDescent="0.3">
      <c r="A505" s="22" t="s">
        <v>629</v>
      </c>
      <c r="B505" s="22">
        <v>90</v>
      </c>
      <c r="F505" t="s">
        <v>630</v>
      </c>
      <c r="G505" s="20">
        <v>133333</v>
      </c>
      <c r="J505" t="s">
        <v>628</v>
      </c>
      <c r="K505" s="20">
        <v>266667</v>
      </c>
      <c r="M505" t="s">
        <v>628</v>
      </c>
      <c r="N505">
        <v>60</v>
      </c>
      <c r="P505" t="s">
        <v>628</v>
      </c>
      <c r="Q505" s="20">
        <v>666667</v>
      </c>
      <c r="S505" t="s">
        <v>628</v>
      </c>
      <c r="T505" s="20">
        <v>766667</v>
      </c>
    </row>
    <row r="506" spans="1:20" x14ac:dyDescent="0.3">
      <c r="A506" s="22" t="s">
        <v>630</v>
      </c>
      <c r="B506" s="28">
        <v>866667</v>
      </c>
      <c r="F506" t="s">
        <v>631</v>
      </c>
      <c r="G506" s="20">
        <v>166667</v>
      </c>
      <c r="J506" t="s">
        <v>629</v>
      </c>
      <c r="K506" s="20">
        <v>166667</v>
      </c>
      <c r="M506" t="s">
        <v>629</v>
      </c>
      <c r="N506">
        <v>60</v>
      </c>
      <c r="P506" t="s">
        <v>629</v>
      </c>
      <c r="Q506" s="20">
        <v>366667</v>
      </c>
      <c r="S506" t="s">
        <v>629</v>
      </c>
      <c r="T506" s="20">
        <v>566667</v>
      </c>
    </row>
    <row r="507" spans="1:20" x14ac:dyDescent="0.3">
      <c r="A507" s="22" t="s">
        <v>631</v>
      </c>
      <c r="B507" s="22">
        <v>50</v>
      </c>
      <c r="F507" t="s">
        <v>632</v>
      </c>
      <c r="G507" s="20">
        <v>166667</v>
      </c>
      <c r="J507" t="s">
        <v>630</v>
      </c>
      <c r="K507" s="20">
        <v>266667</v>
      </c>
      <c r="M507" t="s">
        <v>630</v>
      </c>
      <c r="N507" s="20">
        <v>733333</v>
      </c>
      <c r="P507" t="s">
        <v>630</v>
      </c>
      <c r="Q507" s="20">
        <v>366667</v>
      </c>
      <c r="S507" t="s">
        <v>630</v>
      </c>
      <c r="T507" s="20">
        <v>466667</v>
      </c>
    </row>
    <row r="508" spans="1:20" x14ac:dyDescent="0.3">
      <c r="A508" s="22" t="s">
        <v>632</v>
      </c>
      <c r="B508" s="22">
        <v>90</v>
      </c>
      <c r="F508" t="s">
        <v>633</v>
      </c>
      <c r="G508" s="20">
        <v>133333</v>
      </c>
      <c r="J508" t="s">
        <v>631</v>
      </c>
      <c r="K508" s="20">
        <v>333333</v>
      </c>
      <c r="M508" t="s">
        <v>631</v>
      </c>
      <c r="N508">
        <v>60</v>
      </c>
      <c r="P508" t="s">
        <v>631</v>
      </c>
      <c r="Q508" s="20">
        <v>666667</v>
      </c>
      <c r="S508" t="s">
        <v>631</v>
      </c>
      <c r="T508" s="20">
        <v>666667</v>
      </c>
    </row>
    <row r="509" spans="1:20" x14ac:dyDescent="0.3">
      <c r="A509" s="22" t="s">
        <v>633</v>
      </c>
      <c r="B509" s="28">
        <v>533333</v>
      </c>
      <c r="F509" t="s">
        <v>634</v>
      </c>
      <c r="G509">
        <v>20</v>
      </c>
      <c r="J509" t="s">
        <v>632</v>
      </c>
      <c r="K509">
        <v>40</v>
      </c>
      <c r="M509" t="s">
        <v>632</v>
      </c>
      <c r="N509" s="20">
        <v>333333</v>
      </c>
      <c r="P509" t="s">
        <v>632</v>
      </c>
      <c r="Q509">
        <v>40</v>
      </c>
      <c r="S509" t="s">
        <v>632</v>
      </c>
      <c r="T509" s="20">
        <v>466667</v>
      </c>
    </row>
    <row r="510" spans="1:20" x14ac:dyDescent="0.3">
      <c r="A510" s="22" t="s">
        <v>634</v>
      </c>
      <c r="B510" s="22">
        <v>70</v>
      </c>
      <c r="F510" t="s">
        <v>635</v>
      </c>
      <c r="G510">
        <v>20</v>
      </c>
      <c r="J510" t="s">
        <v>633</v>
      </c>
      <c r="K510" s="20">
        <v>666667</v>
      </c>
      <c r="M510" t="s">
        <v>633</v>
      </c>
      <c r="N510" s="20">
        <v>433333</v>
      </c>
      <c r="P510" t="s">
        <v>633</v>
      </c>
      <c r="Q510" s="20">
        <v>633333</v>
      </c>
      <c r="S510" t="s">
        <v>633</v>
      </c>
      <c r="T510" s="20">
        <v>766667</v>
      </c>
    </row>
    <row r="511" spans="1:20" x14ac:dyDescent="0.3">
      <c r="A511" s="22" t="s">
        <v>635</v>
      </c>
      <c r="B511" s="28">
        <v>666667</v>
      </c>
      <c r="F511" t="s">
        <v>636</v>
      </c>
      <c r="G511" s="20">
        <v>266667</v>
      </c>
      <c r="J511" t="s">
        <v>634</v>
      </c>
      <c r="K511" s="20">
        <v>233333</v>
      </c>
      <c r="M511" t="s">
        <v>634</v>
      </c>
      <c r="N511">
        <v>50</v>
      </c>
      <c r="P511" t="s">
        <v>634</v>
      </c>
      <c r="Q511">
        <v>60</v>
      </c>
      <c r="S511" t="s">
        <v>634</v>
      </c>
      <c r="T511">
        <v>60</v>
      </c>
    </row>
    <row r="512" spans="1:20" x14ac:dyDescent="0.3">
      <c r="A512" s="22" t="s">
        <v>636</v>
      </c>
      <c r="B512" s="28">
        <v>633333</v>
      </c>
      <c r="F512" t="s">
        <v>637</v>
      </c>
      <c r="G512" s="20">
        <v>333333</v>
      </c>
      <c r="J512" t="s">
        <v>635</v>
      </c>
      <c r="K512" s="20">
        <v>333333</v>
      </c>
      <c r="M512" t="s">
        <v>635</v>
      </c>
      <c r="N512" s="20">
        <v>533333</v>
      </c>
      <c r="P512" t="s">
        <v>635</v>
      </c>
      <c r="Q512" s="20">
        <v>633333</v>
      </c>
      <c r="S512" t="s">
        <v>635</v>
      </c>
      <c r="T512">
        <v>40</v>
      </c>
    </row>
    <row r="513" spans="1:20" x14ac:dyDescent="0.3">
      <c r="A513" s="22" t="s">
        <v>637</v>
      </c>
      <c r="B513" s="28">
        <v>466667</v>
      </c>
      <c r="F513" t="s">
        <v>638</v>
      </c>
      <c r="G513">
        <v>10</v>
      </c>
      <c r="J513" t="s">
        <v>636</v>
      </c>
      <c r="K513" s="20">
        <v>366667</v>
      </c>
      <c r="M513" t="s">
        <v>636</v>
      </c>
      <c r="N513">
        <v>40</v>
      </c>
      <c r="P513" t="s">
        <v>636</v>
      </c>
      <c r="Q513">
        <v>50</v>
      </c>
      <c r="S513" t="s">
        <v>636</v>
      </c>
      <c r="T513">
        <v>60</v>
      </c>
    </row>
    <row r="514" spans="1:20" x14ac:dyDescent="0.3">
      <c r="A514" s="22" t="s">
        <v>638</v>
      </c>
      <c r="B514" s="22">
        <v>80</v>
      </c>
      <c r="F514" t="s">
        <v>639</v>
      </c>
      <c r="G514" s="20">
        <v>233333</v>
      </c>
      <c r="J514" t="s">
        <v>637</v>
      </c>
      <c r="K514" s="20">
        <v>166667</v>
      </c>
      <c r="M514" t="s">
        <v>637</v>
      </c>
      <c r="N514" s="20">
        <v>333333</v>
      </c>
      <c r="P514" t="s">
        <v>637</v>
      </c>
      <c r="Q514">
        <v>90</v>
      </c>
      <c r="S514" t="s">
        <v>637</v>
      </c>
      <c r="T514" s="20">
        <v>533333</v>
      </c>
    </row>
    <row r="515" spans="1:20" x14ac:dyDescent="0.3">
      <c r="A515" s="22" t="s">
        <v>639</v>
      </c>
      <c r="B515" s="28">
        <v>633333</v>
      </c>
      <c r="F515" t="s">
        <v>640</v>
      </c>
      <c r="G515" s="20">
        <v>466667</v>
      </c>
      <c r="J515" t="s">
        <v>638</v>
      </c>
      <c r="K515" s="20">
        <v>666667</v>
      </c>
      <c r="M515" t="s">
        <v>638</v>
      </c>
      <c r="N515">
        <v>40</v>
      </c>
      <c r="P515" t="s">
        <v>638</v>
      </c>
      <c r="Q515">
        <v>70</v>
      </c>
      <c r="S515" t="s">
        <v>638</v>
      </c>
      <c r="T515">
        <v>60</v>
      </c>
    </row>
    <row r="516" spans="1:20" x14ac:dyDescent="0.3">
      <c r="A516" s="22" t="s">
        <v>640</v>
      </c>
      <c r="B516" s="28">
        <v>366667</v>
      </c>
      <c r="F516" t="s">
        <v>641</v>
      </c>
      <c r="G516">
        <v>20</v>
      </c>
      <c r="J516" t="s">
        <v>639</v>
      </c>
      <c r="K516">
        <v>30</v>
      </c>
      <c r="M516" t="s">
        <v>639</v>
      </c>
      <c r="N516">
        <v>60</v>
      </c>
      <c r="P516" t="s">
        <v>639</v>
      </c>
      <c r="Q516" s="20">
        <v>466667</v>
      </c>
      <c r="S516" t="s">
        <v>639</v>
      </c>
      <c r="T516" s="20">
        <v>733333</v>
      </c>
    </row>
    <row r="517" spans="1:20" x14ac:dyDescent="0.3">
      <c r="A517" s="22" t="s">
        <v>641</v>
      </c>
      <c r="B517" s="22">
        <v>80</v>
      </c>
      <c r="F517" t="s">
        <v>642</v>
      </c>
      <c r="G517" s="20">
        <v>233333</v>
      </c>
      <c r="J517" t="s">
        <v>640</v>
      </c>
      <c r="K517" s="20">
        <v>366667</v>
      </c>
      <c r="M517" t="s">
        <v>640</v>
      </c>
      <c r="N517" s="20">
        <v>666667</v>
      </c>
      <c r="P517" t="s">
        <v>640</v>
      </c>
      <c r="Q517" s="20">
        <v>633333</v>
      </c>
      <c r="S517" t="s">
        <v>640</v>
      </c>
      <c r="T517" s="20">
        <v>333333</v>
      </c>
    </row>
    <row r="518" spans="1:20" x14ac:dyDescent="0.3">
      <c r="A518" s="22" t="s">
        <v>642</v>
      </c>
      <c r="B518" s="28">
        <v>766667</v>
      </c>
      <c r="F518" t="s">
        <v>643</v>
      </c>
      <c r="G518" s="20">
        <v>233333</v>
      </c>
      <c r="J518" t="s">
        <v>641</v>
      </c>
      <c r="K518" s="20">
        <v>266667</v>
      </c>
      <c r="M518" t="s">
        <v>641</v>
      </c>
      <c r="N518" s="20">
        <v>533333</v>
      </c>
      <c r="P518" t="s">
        <v>641</v>
      </c>
      <c r="Q518">
        <v>40</v>
      </c>
      <c r="S518" t="s">
        <v>641</v>
      </c>
      <c r="T518" s="20">
        <v>533333</v>
      </c>
    </row>
    <row r="519" spans="1:20" x14ac:dyDescent="0.3">
      <c r="A519" s="22" t="s">
        <v>643</v>
      </c>
      <c r="B519" s="28">
        <v>633333</v>
      </c>
      <c r="F519" t="s">
        <v>644</v>
      </c>
      <c r="G519" s="20">
        <v>133333</v>
      </c>
      <c r="J519" t="s">
        <v>642</v>
      </c>
      <c r="K519" s="20">
        <v>266667</v>
      </c>
      <c r="M519" t="s">
        <v>642</v>
      </c>
      <c r="N519">
        <v>50</v>
      </c>
      <c r="P519" t="s">
        <v>642</v>
      </c>
      <c r="Q519" s="20">
        <v>533333</v>
      </c>
      <c r="S519" t="s">
        <v>642</v>
      </c>
      <c r="T519">
        <v>50</v>
      </c>
    </row>
    <row r="520" spans="1:20" x14ac:dyDescent="0.3">
      <c r="A520" s="22" t="s">
        <v>644</v>
      </c>
      <c r="B520" s="28">
        <v>666667</v>
      </c>
      <c r="F520" t="s">
        <v>645</v>
      </c>
      <c r="G520" s="20">
        <v>666667</v>
      </c>
      <c r="J520" t="s">
        <v>643</v>
      </c>
      <c r="K520">
        <v>20</v>
      </c>
      <c r="M520" t="s">
        <v>643</v>
      </c>
      <c r="N520" s="20">
        <v>466667</v>
      </c>
      <c r="P520" t="s">
        <v>643</v>
      </c>
      <c r="Q520" s="20">
        <v>233333</v>
      </c>
      <c r="S520" t="s">
        <v>643</v>
      </c>
      <c r="T520" s="20">
        <v>333333</v>
      </c>
    </row>
    <row r="521" spans="1:20" x14ac:dyDescent="0.3">
      <c r="A521" s="22" t="s">
        <v>645</v>
      </c>
      <c r="B521" s="22">
        <v>90</v>
      </c>
      <c r="F521">
        <v>31</v>
      </c>
      <c r="G521" s="20">
        <v>333333</v>
      </c>
      <c r="J521" t="s">
        <v>644</v>
      </c>
      <c r="K521" s="20">
        <v>166667</v>
      </c>
      <c r="M521" t="s">
        <v>644</v>
      </c>
      <c r="N521" s="20">
        <v>766667</v>
      </c>
      <c r="P521" t="s">
        <v>644</v>
      </c>
      <c r="Q521">
        <v>50</v>
      </c>
      <c r="S521" t="s">
        <v>644</v>
      </c>
      <c r="T521" s="20">
        <v>533333</v>
      </c>
    </row>
    <row r="522" spans="1:20" x14ac:dyDescent="0.3">
      <c r="A522" s="22">
        <v>31</v>
      </c>
      <c r="B522" s="28">
        <v>733333</v>
      </c>
      <c r="F522" t="s">
        <v>646</v>
      </c>
      <c r="G522" s="20">
        <v>133333</v>
      </c>
      <c r="J522" t="s">
        <v>645</v>
      </c>
      <c r="K522" s="20">
        <v>233333</v>
      </c>
      <c r="M522" t="s">
        <v>645</v>
      </c>
      <c r="N522" s="20">
        <v>433333</v>
      </c>
      <c r="P522" t="s">
        <v>645</v>
      </c>
      <c r="Q522" s="20">
        <v>666667</v>
      </c>
      <c r="S522" t="s">
        <v>645</v>
      </c>
      <c r="T522" s="20">
        <v>533333</v>
      </c>
    </row>
    <row r="523" spans="1:20" x14ac:dyDescent="0.3">
      <c r="A523" s="22" t="s">
        <v>646</v>
      </c>
      <c r="B523" s="22">
        <v>70</v>
      </c>
      <c r="F523" t="s">
        <v>647</v>
      </c>
      <c r="G523" s="20">
        <v>233333</v>
      </c>
      <c r="J523">
        <v>31</v>
      </c>
      <c r="K523">
        <v>3</v>
      </c>
      <c r="M523">
        <v>31</v>
      </c>
      <c r="N523" s="20">
        <v>733333</v>
      </c>
      <c r="P523">
        <v>31</v>
      </c>
      <c r="Q523">
        <v>40</v>
      </c>
      <c r="S523">
        <v>31</v>
      </c>
      <c r="T523" s="20">
        <v>733333</v>
      </c>
    </row>
    <row r="524" spans="1:20" x14ac:dyDescent="0.3">
      <c r="A524" s="22" t="s">
        <v>647</v>
      </c>
      <c r="B524" s="28">
        <v>633333</v>
      </c>
      <c r="F524" t="s">
        <v>648</v>
      </c>
      <c r="G524" s="20">
        <v>333333</v>
      </c>
      <c r="J524" t="s">
        <v>646</v>
      </c>
      <c r="K524">
        <v>20</v>
      </c>
      <c r="M524" t="s">
        <v>646</v>
      </c>
      <c r="N524" s="20">
        <v>566667</v>
      </c>
      <c r="P524" t="s">
        <v>646</v>
      </c>
      <c r="Q524">
        <v>70</v>
      </c>
      <c r="S524" t="s">
        <v>646</v>
      </c>
      <c r="T524" s="20">
        <v>533333</v>
      </c>
    </row>
    <row r="525" spans="1:20" x14ac:dyDescent="0.3">
      <c r="A525" s="22" t="s">
        <v>648</v>
      </c>
      <c r="B525" s="28">
        <v>533333</v>
      </c>
      <c r="F525" t="s">
        <v>649</v>
      </c>
      <c r="G525">
        <v>10</v>
      </c>
      <c r="J525" t="s">
        <v>647</v>
      </c>
      <c r="K525" s="20">
        <v>333333</v>
      </c>
      <c r="M525" t="s">
        <v>647</v>
      </c>
      <c r="N525" s="20">
        <v>733333</v>
      </c>
      <c r="P525" t="s">
        <v>647</v>
      </c>
      <c r="Q525">
        <v>50</v>
      </c>
      <c r="S525" t="s">
        <v>647</v>
      </c>
      <c r="T525" s="20">
        <v>366667</v>
      </c>
    </row>
    <row r="526" spans="1:20" x14ac:dyDescent="0.3">
      <c r="A526" s="22" t="s">
        <v>649</v>
      </c>
      <c r="B526" s="28">
        <v>733333</v>
      </c>
      <c r="F526" t="s">
        <v>650</v>
      </c>
      <c r="G526" s="20">
        <v>666667</v>
      </c>
      <c r="J526" t="s">
        <v>648</v>
      </c>
      <c r="K526" s="20">
        <v>233333</v>
      </c>
      <c r="M526" t="s">
        <v>648</v>
      </c>
      <c r="N526" s="20">
        <v>533333</v>
      </c>
      <c r="P526" t="s">
        <v>648</v>
      </c>
      <c r="Q526">
        <v>50</v>
      </c>
      <c r="S526" t="s">
        <v>648</v>
      </c>
      <c r="T526" s="20">
        <v>466667</v>
      </c>
    </row>
    <row r="527" spans="1:20" x14ac:dyDescent="0.3">
      <c r="A527" s="22" t="s">
        <v>650</v>
      </c>
      <c r="B527" s="28">
        <v>566667</v>
      </c>
      <c r="F527" t="s">
        <v>651</v>
      </c>
      <c r="G527">
        <v>30</v>
      </c>
      <c r="J527" t="s">
        <v>649</v>
      </c>
      <c r="K527" s="20">
        <v>366667</v>
      </c>
      <c r="M527" t="s">
        <v>649</v>
      </c>
      <c r="N527" s="20">
        <v>433333</v>
      </c>
      <c r="P527" t="s">
        <v>649</v>
      </c>
      <c r="Q527" s="20">
        <v>466667</v>
      </c>
      <c r="S527" t="s">
        <v>649</v>
      </c>
      <c r="T527" s="20">
        <v>666667</v>
      </c>
    </row>
    <row r="528" spans="1:20" x14ac:dyDescent="0.3">
      <c r="A528" s="22" t="s">
        <v>651</v>
      </c>
      <c r="B528" s="28">
        <v>566667</v>
      </c>
      <c r="F528" t="s">
        <v>652</v>
      </c>
      <c r="G528">
        <v>20</v>
      </c>
      <c r="J528" t="s">
        <v>650</v>
      </c>
      <c r="K528">
        <v>40</v>
      </c>
      <c r="M528" t="s">
        <v>650</v>
      </c>
      <c r="N528" s="20">
        <v>433333</v>
      </c>
      <c r="P528" t="s">
        <v>650</v>
      </c>
      <c r="Q528">
        <v>50</v>
      </c>
      <c r="S528" t="s">
        <v>650</v>
      </c>
      <c r="T528">
        <v>70</v>
      </c>
    </row>
    <row r="529" spans="1:20" x14ac:dyDescent="0.3">
      <c r="A529" s="22" t="s">
        <v>652</v>
      </c>
      <c r="B529" s="28">
        <v>466667</v>
      </c>
      <c r="F529" t="s">
        <v>653</v>
      </c>
      <c r="G529" s="20">
        <v>266667</v>
      </c>
      <c r="J529" t="s">
        <v>651</v>
      </c>
      <c r="K529" s="20">
        <v>233333</v>
      </c>
      <c r="M529" t="s">
        <v>651</v>
      </c>
      <c r="N529">
        <v>50</v>
      </c>
      <c r="P529" t="s">
        <v>651</v>
      </c>
      <c r="Q529" s="20">
        <v>533333</v>
      </c>
      <c r="S529" t="s">
        <v>651</v>
      </c>
      <c r="T529">
        <v>40</v>
      </c>
    </row>
    <row r="530" spans="1:20" x14ac:dyDescent="0.3">
      <c r="A530" s="22" t="s">
        <v>653</v>
      </c>
      <c r="B530" s="22">
        <v>70</v>
      </c>
      <c r="F530" t="s">
        <v>654</v>
      </c>
      <c r="G530">
        <v>10</v>
      </c>
      <c r="J530" t="s">
        <v>652</v>
      </c>
      <c r="K530" s="20">
        <v>266667</v>
      </c>
      <c r="M530" t="s">
        <v>652</v>
      </c>
      <c r="N530" s="20">
        <v>733333</v>
      </c>
      <c r="P530" t="s">
        <v>652</v>
      </c>
      <c r="Q530">
        <v>40</v>
      </c>
      <c r="S530" t="s">
        <v>652</v>
      </c>
      <c r="T530" s="20">
        <v>566667</v>
      </c>
    </row>
    <row r="531" spans="1:20" x14ac:dyDescent="0.3">
      <c r="A531" s="22" t="s">
        <v>654</v>
      </c>
      <c r="B531" s="28">
        <v>866667</v>
      </c>
      <c r="F531" t="s">
        <v>655</v>
      </c>
      <c r="G531">
        <v>20</v>
      </c>
      <c r="J531" t="s">
        <v>653</v>
      </c>
      <c r="K531" s="20">
        <v>166667</v>
      </c>
      <c r="M531" t="s">
        <v>653</v>
      </c>
      <c r="N531" s="20">
        <v>333333</v>
      </c>
      <c r="P531" t="s">
        <v>653</v>
      </c>
      <c r="Q531" s="20">
        <v>633333</v>
      </c>
      <c r="S531" t="s">
        <v>653</v>
      </c>
      <c r="T531">
        <v>70</v>
      </c>
    </row>
    <row r="532" spans="1:20" x14ac:dyDescent="0.3">
      <c r="A532" s="22" t="s">
        <v>655</v>
      </c>
      <c r="B532" s="28">
        <v>966667</v>
      </c>
      <c r="F532" t="s">
        <v>656</v>
      </c>
      <c r="G532" s="20">
        <v>233333</v>
      </c>
      <c r="J532" t="s">
        <v>654</v>
      </c>
      <c r="K532" s="20">
        <v>266667</v>
      </c>
      <c r="M532" t="s">
        <v>654</v>
      </c>
      <c r="N532" s="20">
        <v>566667</v>
      </c>
      <c r="P532" t="s">
        <v>654</v>
      </c>
      <c r="Q532">
        <v>40</v>
      </c>
      <c r="S532" t="s">
        <v>654</v>
      </c>
      <c r="T532" s="20">
        <v>633333</v>
      </c>
    </row>
    <row r="533" spans="1:20" x14ac:dyDescent="0.3">
      <c r="A533" s="22" t="s">
        <v>656</v>
      </c>
      <c r="B533" s="28">
        <v>433333</v>
      </c>
      <c r="F533" t="s">
        <v>657</v>
      </c>
      <c r="G533" s="20">
        <v>333333</v>
      </c>
      <c r="J533" t="s">
        <v>655</v>
      </c>
      <c r="K533" s="20">
        <v>366667</v>
      </c>
      <c r="M533" t="s">
        <v>655</v>
      </c>
      <c r="N533" s="20">
        <v>433333</v>
      </c>
      <c r="P533" t="s">
        <v>655</v>
      </c>
      <c r="Q533" s="20">
        <v>333333</v>
      </c>
      <c r="S533" t="s">
        <v>655</v>
      </c>
      <c r="T533" s="20">
        <v>633333</v>
      </c>
    </row>
    <row r="534" spans="1:20" x14ac:dyDescent="0.3">
      <c r="A534" s="22" t="s">
        <v>657</v>
      </c>
      <c r="B534" s="28">
        <v>633333</v>
      </c>
      <c r="F534" t="s">
        <v>658</v>
      </c>
      <c r="G534" s="20">
        <v>233333</v>
      </c>
      <c r="J534" t="s">
        <v>656</v>
      </c>
      <c r="K534" s="20">
        <v>333333</v>
      </c>
      <c r="M534" t="s">
        <v>656</v>
      </c>
      <c r="N534">
        <v>60</v>
      </c>
      <c r="P534" t="s">
        <v>656</v>
      </c>
      <c r="Q534" s="20">
        <v>633333</v>
      </c>
      <c r="S534" t="s">
        <v>656</v>
      </c>
      <c r="T534" s="20">
        <v>233333</v>
      </c>
    </row>
    <row r="535" spans="1:20" x14ac:dyDescent="0.3">
      <c r="A535" s="22" t="s">
        <v>658</v>
      </c>
      <c r="B535" s="28">
        <v>433333</v>
      </c>
      <c r="F535" t="s">
        <v>659</v>
      </c>
      <c r="G535">
        <v>30</v>
      </c>
      <c r="J535" t="s">
        <v>657</v>
      </c>
      <c r="K535" s="20">
        <v>333333</v>
      </c>
      <c r="M535" t="s">
        <v>657</v>
      </c>
      <c r="N535" s="20">
        <v>533333</v>
      </c>
      <c r="P535" t="s">
        <v>657</v>
      </c>
      <c r="Q535" s="20">
        <v>833333</v>
      </c>
      <c r="S535" t="s">
        <v>657</v>
      </c>
      <c r="T535">
        <v>50</v>
      </c>
    </row>
    <row r="536" spans="1:20" x14ac:dyDescent="0.3">
      <c r="A536" s="22" t="s">
        <v>659</v>
      </c>
      <c r="B536" s="28">
        <v>666667</v>
      </c>
      <c r="F536" t="s">
        <v>660</v>
      </c>
      <c r="G536">
        <v>20</v>
      </c>
      <c r="J536" t="s">
        <v>658</v>
      </c>
      <c r="K536">
        <v>30</v>
      </c>
      <c r="M536" t="s">
        <v>658</v>
      </c>
      <c r="N536" s="20">
        <v>466667</v>
      </c>
      <c r="P536" t="s">
        <v>658</v>
      </c>
      <c r="Q536">
        <v>60</v>
      </c>
      <c r="S536" t="s">
        <v>658</v>
      </c>
      <c r="T536">
        <v>60</v>
      </c>
    </row>
    <row r="537" spans="1:20" x14ac:dyDescent="0.3">
      <c r="A537" s="22" t="s">
        <v>660</v>
      </c>
      <c r="B537" s="28">
        <v>633333</v>
      </c>
      <c r="F537" t="s">
        <v>661</v>
      </c>
      <c r="G537" s="20">
        <v>133333</v>
      </c>
      <c r="J537" t="s">
        <v>659</v>
      </c>
      <c r="K537">
        <v>30</v>
      </c>
      <c r="M537" t="s">
        <v>659</v>
      </c>
      <c r="N537" s="20">
        <v>433333</v>
      </c>
      <c r="P537" t="s">
        <v>659</v>
      </c>
      <c r="Q537">
        <v>50</v>
      </c>
      <c r="S537" t="s">
        <v>659</v>
      </c>
      <c r="T537" s="20">
        <v>533333</v>
      </c>
    </row>
    <row r="538" spans="1:20" x14ac:dyDescent="0.3">
      <c r="A538" s="22" t="s">
        <v>661</v>
      </c>
      <c r="B538" s="22">
        <v>60</v>
      </c>
      <c r="F538" t="s">
        <v>662</v>
      </c>
      <c r="G538" s="20">
        <v>166667</v>
      </c>
      <c r="J538" t="s">
        <v>660</v>
      </c>
      <c r="K538">
        <v>20</v>
      </c>
      <c r="M538" t="s">
        <v>660</v>
      </c>
      <c r="N538" s="20">
        <v>466667</v>
      </c>
      <c r="P538" t="s">
        <v>660</v>
      </c>
      <c r="Q538" s="20">
        <v>433333</v>
      </c>
      <c r="S538" t="s">
        <v>660</v>
      </c>
      <c r="T538">
        <v>40</v>
      </c>
    </row>
    <row r="539" spans="1:20" x14ac:dyDescent="0.3">
      <c r="A539" s="22" t="s">
        <v>662</v>
      </c>
      <c r="B539" s="28">
        <v>566667</v>
      </c>
      <c r="F539" t="s">
        <v>663</v>
      </c>
      <c r="G539" s="20">
        <v>133333</v>
      </c>
      <c r="J539" t="s">
        <v>661</v>
      </c>
      <c r="K539" s="20">
        <v>366667</v>
      </c>
      <c r="M539" t="s">
        <v>661</v>
      </c>
      <c r="N539">
        <v>60</v>
      </c>
      <c r="P539" t="s">
        <v>661</v>
      </c>
      <c r="Q539" s="20">
        <v>433333</v>
      </c>
      <c r="S539" t="s">
        <v>661</v>
      </c>
      <c r="T539" s="20">
        <v>333333</v>
      </c>
    </row>
    <row r="540" spans="1:20" x14ac:dyDescent="0.3">
      <c r="A540" s="22" t="s">
        <v>663</v>
      </c>
      <c r="B540" s="28">
        <v>666667</v>
      </c>
      <c r="F540" t="s">
        <v>664</v>
      </c>
      <c r="G540" s="20">
        <v>166667</v>
      </c>
      <c r="J540" t="s">
        <v>662</v>
      </c>
      <c r="K540">
        <v>30</v>
      </c>
      <c r="M540" t="s">
        <v>662</v>
      </c>
      <c r="N540">
        <v>60</v>
      </c>
      <c r="P540" t="s">
        <v>662</v>
      </c>
      <c r="Q540" s="20">
        <v>633333</v>
      </c>
      <c r="S540" t="s">
        <v>662</v>
      </c>
      <c r="T540">
        <v>70</v>
      </c>
    </row>
    <row r="541" spans="1:20" x14ac:dyDescent="0.3">
      <c r="A541" s="22" t="s">
        <v>664</v>
      </c>
      <c r="B541" s="22">
        <v>60</v>
      </c>
      <c r="F541">
        <v>32</v>
      </c>
      <c r="G541">
        <v>10</v>
      </c>
      <c r="J541" t="s">
        <v>663</v>
      </c>
      <c r="K541">
        <v>20</v>
      </c>
      <c r="M541" t="s">
        <v>663</v>
      </c>
      <c r="N541" s="20">
        <v>366667</v>
      </c>
      <c r="P541" t="s">
        <v>663</v>
      </c>
      <c r="Q541" s="20">
        <v>366667</v>
      </c>
      <c r="S541" t="s">
        <v>663</v>
      </c>
      <c r="T541" s="20">
        <v>666667</v>
      </c>
    </row>
    <row r="542" spans="1:20" x14ac:dyDescent="0.3">
      <c r="A542" s="22">
        <v>32</v>
      </c>
      <c r="B542" s="28">
        <v>466667</v>
      </c>
      <c r="F542" t="s">
        <v>665</v>
      </c>
      <c r="G542" s="20">
        <v>233333</v>
      </c>
      <c r="J542" t="s">
        <v>664</v>
      </c>
      <c r="K542">
        <v>40</v>
      </c>
      <c r="M542" t="s">
        <v>664</v>
      </c>
      <c r="N542" s="20">
        <v>433333</v>
      </c>
      <c r="P542" t="s">
        <v>664</v>
      </c>
      <c r="Q542">
        <v>60</v>
      </c>
      <c r="S542" t="s">
        <v>664</v>
      </c>
      <c r="T542" s="20">
        <v>533333</v>
      </c>
    </row>
    <row r="543" spans="1:20" x14ac:dyDescent="0.3">
      <c r="A543" s="22" t="s">
        <v>665</v>
      </c>
      <c r="B543" s="28">
        <v>666667</v>
      </c>
      <c r="F543" t="s">
        <v>666</v>
      </c>
      <c r="G543" s="20">
        <v>666667</v>
      </c>
      <c r="J543">
        <v>32</v>
      </c>
      <c r="K543" s="20">
        <v>133333</v>
      </c>
      <c r="M543">
        <v>32</v>
      </c>
      <c r="N543" s="20">
        <v>466667</v>
      </c>
      <c r="P543">
        <v>32</v>
      </c>
      <c r="Q543" s="20">
        <v>566667</v>
      </c>
      <c r="S543">
        <v>32</v>
      </c>
      <c r="T543">
        <v>40</v>
      </c>
    </row>
    <row r="544" spans="1:20" x14ac:dyDescent="0.3">
      <c r="A544" s="22" t="s">
        <v>666</v>
      </c>
      <c r="B544" s="28">
        <v>866667</v>
      </c>
      <c r="F544" t="s">
        <v>667</v>
      </c>
      <c r="G544" s="20">
        <v>166667</v>
      </c>
      <c r="J544" t="s">
        <v>665</v>
      </c>
      <c r="K544" s="20">
        <v>166667</v>
      </c>
      <c r="M544" t="s">
        <v>665</v>
      </c>
      <c r="N544" s="20">
        <v>466667</v>
      </c>
      <c r="P544" t="s">
        <v>665</v>
      </c>
      <c r="Q544" s="20">
        <v>633333</v>
      </c>
      <c r="S544" t="s">
        <v>665</v>
      </c>
      <c r="T544" s="20">
        <v>566667</v>
      </c>
    </row>
    <row r="545" spans="1:20" x14ac:dyDescent="0.3">
      <c r="A545" s="22" t="s">
        <v>667</v>
      </c>
      <c r="B545" s="22">
        <v>40</v>
      </c>
      <c r="F545" t="s">
        <v>668</v>
      </c>
      <c r="G545" s="20">
        <v>133333</v>
      </c>
      <c r="J545" t="s">
        <v>666</v>
      </c>
      <c r="K545" s="20">
        <v>466667</v>
      </c>
      <c r="M545" t="s">
        <v>666</v>
      </c>
      <c r="N545" s="20">
        <v>266667</v>
      </c>
      <c r="P545" t="s">
        <v>666</v>
      </c>
      <c r="Q545">
        <v>40</v>
      </c>
      <c r="S545" t="s">
        <v>666</v>
      </c>
      <c r="T545" s="20">
        <v>566667</v>
      </c>
    </row>
    <row r="546" spans="1:20" x14ac:dyDescent="0.3">
      <c r="A546" s="22" t="s">
        <v>668</v>
      </c>
      <c r="B546" s="22">
        <v>80</v>
      </c>
      <c r="F546" t="s">
        <v>669</v>
      </c>
      <c r="G546">
        <v>20</v>
      </c>
      <c r="J546" t="s">
        <v>667</v>
      </c>
      <c r="K546">
        <v>10</v>
      </c>
      <c r="M546" t="s">
        <v>667</v>
      </c>
      <c r="N546">
        <v>40</v>
      </c>
      <c r="P546" t="s">
        <v>667</v>
      </c>
      <c r="Q546">
        <v>40</v>
      </c>
      <c r="S546" t="s">
        <v>667</v>
      </c>
      <c r="T546" s="20">
        <v>566667</v>
      </c>
    </row>
    <row r="547" spans="1:20" x14ac:dyDescent="0.3">
      <c r="A547" s="22" t="s">
        <v>669</v>
      </c>
      <c r="B547" s="28">
        <v>733333</v>
      </c>
      <c r="F547" t="s">
        <v>670</v>
      </c>
      <c r="G547">
        <v>20</v>
      </c>
      <c r="J547" t="s">
        <v>668</v>
      </c>
      <c r="K547">
        <v>40</v>
      </c>
      <c r="M547" t="s">
        <v>668</v>
      </c>
      <c r="N547">
        <v>40</v>
      </c>
      <c r="P547" t="s">
        <v>668</v>
      </c>
      <c r="Q547" s="20">
        <v>466667</v>
      </c>
      <c r="S547" t="s">
        <v>668</v>
      </c>
      <c r="T547" s="20">
        <v>633333</v>
      </c>
    </row>
    <row r="548" spans="1:20" x14ac:dyDescent="0.3">
      <c r="A548" s="22" t="s">
        <v>670</v>
      </c>
      <c r="B548" s="22">
        <v>50</v>
      </c>
      <c r="F548" t="s">
        <v>671</v>
      </c>
      <c r="G548" s="20">
        <v>266667</v>
      </c>
      <c r="J548" t="s">
        <v>669</v>
      </c>
      <c r="K548">
        <v>20</v>
      </c>
      <c r="M548" t="s">
        <v>669</v>
      </c>
      <c r="N548" s="20">
        <v>333333</v>
      </c>
      <c r="P548" t="s">
        <v>669</v>
      </c>
      <c r="Q548" s="20">
        <v>233333</v>
      </c>
      <c r="S548" t="s">
        <v>669</v>
      </c>
      <c r="T548">
        <v>30</v>
      </c>
    </row>
    <row r="549" spans="1:20" x14ac:dyDescent="0.3">
      <c r="A549" s="22" t="s">
        <v>671</v>
      </c>
      <c r="B549" s="22">
        <v>80</v>
      </c>
      <c r="F549" t="s">
        <v>672</v>
      </c>
      <c r="G549" s="20">
        <v>266667</v>
      </c>
      <c r="J549" t="s">
        <v>670</v>
      </c>
      <c r="K549" s="20">
        <v>333333</v>
      </c>
      <c r="M549" t="s">
        <v>670</v>
      </c>
      <c r="N549" s="20">
        <v>433333</v>
      </c>
      <c r="P549" t="s">
        <v>670</v>
      </c>
      <c r="Q549" s="20">
        <v>366667</v>
      </c>
      <c r="S549" t="s">
        <v>670</v>
      </c>
      <c r="T549">
        <v>40</v>
      </c>
    </row>
    <row r="550" spans="1:20" x14ac:dyDescent="0.3">
      <c r="A550" s="22" t="s">
        <v>672</v>
      </c>
      <c r="B550" s="28">
        <v>666667</v>
      </c>
      <c r="F550" t="s">
        <v>673</v>
      </c>
      <c r="G550" s="20">
        <v>266667</v>
      </c>
      <c r="J550" t="s">
        <v>671</v>
      </c>
      <c r="K550" s="20">
        <v>433333</v>
      </c>
      <c r="M550" t="s">
        <v>671</v>
      </c>
      <c r="N550" s="20">
        <v>566667</v>
      </c>
      <c r="P550" t="s">
        <v>671</v>
      </c>
      <c r="Q550" s="20">
        <v>233333</v>
      </c>
      <c r="S550" t="s">
        <v>671</v>
      </c>
      <c r="T550" s="20">
        <v>533333</v>
      </c>
    </row>
    <row r="551" spans="1:20" x14ac:dyDescent="0.3">
      <c r="A551" s="22" t="s">
        <v>673</v>
      </c>
      <c r="B551" s="22">
        <v>60</v>
      </c>
      <c r="F551" t="s">
        <v>674</v>
      </c>
      <c r="G551">
        <v>20</v>
      </c>
      <c r="J551" t="s">
        <v>672</v>
      </c>
      <c r="K551" s="20">
        <v>233333</v>
      </c>
      <c r="M551" t="s">
        <v>672</v>
      </c>
      <c r="N551">
        <v>30</v>
      </c>
      <c r="P551" t="s">
        <v>672</v>
      </c>
      <c r="Q551">
        <v>40</v>
      </c>
      <c r="S551" t="s">
        <v>672</v>
      </c>
      <c r="T551" s="20">
        <v>466667</v>
      </c>
    </row>
    <row r="552" spans="1:20" x14ac:dyDescent="0.3">
      <c r="A552" s="22" t="s">
        <v>674</v>
      </c>
      <c r="B552" s="28">
        <v>433333</v>
      </c>
      <c r="F552" t="s">
        <v>675</v>
      </c>
      <c r="G552">
        <v>30</v>
      </c>
      <c r="J552" t="s">
        <v>673</v>
      </c>
      <c r="K552">
        <v>20</v>
      </c>
      <c r="M552" t="s">
        <v>673</v>
      </c>
      <c r="N552" s="20">
        <v>433333</v>
      </c>
      <c r="P552" t="s">
        <v>673</v>
      </c>
      <c r="Q552" s="20">
        <v>433333</v>
      </c>
      <c r="S552" t="s">
        <v>673</v>
      </c>
      <c r="T552" s="20">
        <v>633333</v>
      </c>
    </row>
    <row r="553" spans="1:20" x14ac:dyDescent="0.3">
      <c r="A553" s="22" t="s">
        <v>675</v>
      </c>
      <c r="B553" s="28">
        <v>733333</v>
      </c>
      <c r="F553" t="s">
        <v>676</v>
      </c>
      <c r="G553">
        <v>30</v>
      </c>
      <c r="J553" t="s">
        <v>674</v>
      </c>
      <c r="K553">
        <v>20</v>
      </c>
      <c r="M553" t="s">
        <v>674</v>
      </c>
      <c r="N553" s="20">
        <v>466667</v>
      </c>
      <c r="P553" t="s">
        <v>674</v>
      </c>
      <c r="Q553" s="20">
        <v>433333</v>
      </c>
      <c r="S553" t="s">
        <v>674</v>
      </c>
      <c r="T553">
        <v>30</v>
      </c>
    </row>
    <row r="554" spans="1:20" x14ac:dyDescent="0.3">
      <c r="A554" s="22" t="s">
        <v>676</v>
      </c>
      <c r="B554" s="22">
        <v>50</v>
      </c>
      <c r="F554" t="s">
        <v>677</v>
      </c>
      <c r="G554" s="20">
        <v>233333</v>
      </c>
      <c r="J554" t="s">
        <v>675</v>
      </c>
      <c r="K554" s="20">
        <v>133333</v>
      </c>
      <c r="M554" t="s">
        <v>675</v>
      </c>
      <c r="N554" s="20">
        <v>433333</v>
      </c>
      <c r="P554" t="s">
        <v>675</v>
      </c>
      <c r="Q554" s="20">
        <v>366667</v>
      </c>
      <c r="S554" t="s">
        <v>675</v>
      </c>
      <c r="T554">
        <v>30</v>
      </c>
    </row>
    <row r="555" spans="1:20" x14ac:dyDescent="0.3">
      <c r="A555" s="22" t="s">
        <v>677</v>
      </c>
      <c r="B555" s="28">
        <v>433333</v>
      </c>
      <c r="F555" t="s">
        <v>678</v>
      </c>
      <c r="G555">
        <v>10</v>
      </c>
      <c r="J555" t="s">
        <v>676</v>
      </c>
      <c r="K555">
        <v>30</v>
      </c>
      <c r="M555" t="s">
        <v>676</v>
      </c>
      <c r="N555" s="20">
        <v>633333</v>
      </c>
      <c r="P555" t="s">
        <v>676</v>
      </c>
      <c r="Q555" s="20">
        <v>533333</v>
      </c>
      <c r="S555" t="s">
        <v>676</v>
      </c>
      <c r="T555" s="20">
        <v>466667</v>
      </c>
    </row>
    <row r="556" spans="1:20" x14ac:dyDescent="0.3">
      <c r="A556" s="22" t="s">
        <v>678</v>
      </c>
      <c r="B556" s="28">
        <v>866667</v>
      </c>
      <c r="F556" t="s">
        <v>679</v>
      </c>
      <c r="G556" s="20">
        <v>166667</v>
      </c>
      <c r="J556" t="s">
        <v>677</v>
      </c>
      <c r="K556">
        <v>20</v>
      </c>
      <c r="M556" t="s">
        <v>677</v>
      </c>
      <c r="N556" s="20">
        <v>466667</v>
      </c>
      <c r="P556" t="s">
        <v>677</v>
      </c>
      <c r="Q556" s="20">
        <v>533333</v>
      </c>
      <c r="S556" t="s">
        <v>677</v>
      </c>
      <c r="T556" s="20">
        <v>433333</v>
      </c>
    </row>
    <row r="557" spans="1:20" x14ac:dyDescent="0.3">
      <c r="A557" s="22" t="s">
        <v>679</v>
      </c>
      <c r="B557" s="28">
        <v>933333</v>
      </c>
      <c r="F557" t="s">
        <v>680</v>
      </c>
      <c r="G557" s="20">
        <v>333333</v>
      </c>
      <c r="J557" t="s">
        <v>678</v>
      </c>
      <c r="K557" s="20">
        <v>166667</v>
      </c>
      <c r="M557" t="s">
        <v>678</v>
      </c>
      <c r="N557" s="20">
        <v>333333</v>
      </c>
      <c r="P557" t="s">
        <v>678</v>
      </c>
      <c r="Q557" s="20">
        <v>633333</v>
      </c>
      <c r="S557" t="s">
        <v>678</v>
      </c>
      <c r="T557" s="20">
        <v>533333</v>
      </c>
    </row>
    <row r="558" spans="1:20" x14ac:dyDescent="0.3">
      <c r="A558" s="22" t="s">
        <v>680</v>
      </c>
      <c r="B558" s="28">
        <v>633333</v>
      </c>
      <c r="F558" t="s">
        <v>681</v>
      </c>
      <c r="G558" s="20">
        <v>166667</v>
      </c>
      <c r="J558" t="s">
        <v>679</v>
      </c>
      <c r="K558" s="20">
        <v>233333</v>
      </c>
      <c r="M558" t="s">
        <v>679</v>
      </c>
      <c r="N558" s="20">
        <v>333333</v>
      </c>
      <c r="P558" t="s">
        <v>679</v>
      </c>
      <c r="Q558" s="20">
        <v>633333</v>
      </c>
      <c r="S558" t="s">
        <v>679</v>
      </c>
      <c r="T558">
        <v>60</v>
      </c>
    </row>
    <row r="559" spans="1:20" x14ac:dyDescent="0.3">
      <c r="A559" s="22" t="s">
        <v>681</v>
      </c>
      <c r="B559" s="22">
        <v>30</v>
      </c>
      <c r="F559" t="s">
        <v>682</v>
      </c>
      <c r="G559">
        <v>20</v>
      </c>
      <c r="J559" t="s">
        <v>680</v>
      </c>
      <c r="K559" s="20">
        <v>233333</v>
      </c>
      <c r="M559" t="s">
        <v>680</v>
      </c>
      <c r="N559">
        <v>30</v>
      </c>
      <c r="P559" t="s">
        <v>680</v>
      </c>
      <c r="Q559" s="20">
        <v>633333</v>
      </c>
      <c r="S559" t="s">
        <v>680</v>
      </c>
      <c r="T559">
        <v>80</v>
      </c>
    </row>
    <row r="560" spans="1:20" x14ac:dyDescent="0.3">
      <c r="A560" s="22" t="s">
        <v>682</v>
      </c>
      <c r="B560" s="28">
        <v>833333</v>
      </c>
      <c r="F560" t="s">
        <v>683</v>
      </c>
      <c r="G560" s="20">
        <v>133333</v>
      </c>
      <c r="J560" t="s">
        <v>681</v>
      </c>
      <c r="K560" s="20">
        <v>266667</v>
      </c>
      <c r="M560" t="s">
        <v>681</v>
      </c>
      <c r="N560" s="20">
        <v>633333</v>
      </c>
      <c r="P560" t="s">
        <v>681</v>
      </c>
      <c r="Q560" s="20">
        <v>566667</v>
      </c>
      <c r="S560" t="s">
        <v>681</v>
      </c>
      <c r="T560">
        <v>80</v>
      </c>
    </row>
    <row r="561" spans="1:20" x14ac:dyDescent="0.3">
      <c r="A561" s="22" t="s">
        <v>683</v>
      </c>
      <c r="B561" s="28">
        <v>366667</v>
      </c>
      <c r="F561">
        <v>33</v>
      </c>
      <c r="G561" s="20">
        <v>166667</v>
      </c>
      <c r="J561" t="s">
        <v>682</v>
      </c>
      <c r="K561">
        <v>30</v>
      </c>
      <c r="M561" t="s">
        <v>682</v>
      </c>
      <c r="N561" s="20">
        <v>166667</v>
      </c>
      <c r="P561" t="s">
        <v>682</v>
      </c>
      <c r="Q561">
        <v>30</v>
      </c>
      <c r="S561" t="s">
        <v>682</v>
      </c>
      <c r="T561" s="20">
        <v>123333</v>
      </c>
    </row>
    <row r="562" spans="1:20" x14ac:dyDescent="0.3">
      <c r="A562" s="22">
        <v>33</v>
      </c>
      <c r="B562" s="28">
        <v>733333</v>
      </c>
      <c r="F562" t="s">
        <v>684</v>
      </c>
      <c r="G562">
        <v>20</v>
      </c>
      <c r="J562" t="s">
        <v>683</v>
      </c>
      <c r="K562" s="20">
        <v>333333</v>
      </c>
      <c r="M562" t="s">
        <v>683</v>
      </c>
      <c r="N562" s="20">
        <v>333333</v>
      </c>
      <c r="P562" t="s">
        <v>683</v>
      </c>
      <c r="Q562" s="20">
        <v>533333</v>
      </c>
      <c r="S562" t="s">
        <v>683</v>
      </c>
      <c r="T562" s="20">
        <v>966667</v>
      </c>
    </row>
    <row r="563" spans="1:20" x14ac:dyDescent="0.3">
      <c r="A563" s="22" t="s">
        <v>684</v>
      </c>
      <c r="B563" s="22">
        <v>50</v>
      </c>
      <c r="F563" t="s">
        <v>685</v>
      </c>
      <c r="G563" s="20">
        <v>233333</v>
      </c>
      <c r="J563">
        <v>33</v>
      </c>
      <c r="K563">
        <v>3</v>
      </c>
      <c r="M563">
        <v>33</v>
      </c>
      <c r="N563" s="20">
        <v>533333</v>
      </c>
      <c r="P563">
        <v>33</v>
      </c>
      <c r="Q563" s="20">
        <v>666667</v>
      </c>
      <c r="S563">
        <v>33</v>
      </c>
      <c r="T563" s="20">
        <v>633333</v>
      </c>
    </row>
    <row r="564" spans="1:20" x14ac:dyDescent="0.3">
      <c r="A564" s="22" t="s">
        <v>685</v>
      </c>
      <c r="B564" s="28">
        <v>566667</v>
      </c>
      <c r="F564" t="s">
        <v>686</v>
      </c>
      <c r="G564">
        <v>30</v>
      </c>
      <c r="J564" t="s">
        <v>684</v>
      </c>
      <c r="K564" s="20">
        <v>266667</v>
      </c>
      <c r="M564" t="s">
        <v>684</v>
      </c>
      <c r="N564" s="20">
        <v>566667</v>
      </c>
      <c r="P564" t="s">
        <v>684</v>
      </c>
      <c r="Q564">
        <v>60</v>
      </c>
      <c r="S564" t="s">
        <v>684</v>
      </c>
      <c r="T564" s="20">
        <v>466667</v>
      </c>
    </row>
    <row r="565" spans="1:20" x14ac:dyDescent="0.3">
      <c r="A565" s="22" t="s">
        <v>686</v>
      </c>
      <c r="B565" s="22">
        <v>50</v>
      </c>
      <c r="F565" t="s">
        <v>687</v>
      </c>
      <c r="G565">
        <v>20</v>
      </c>
      <c r="J565" t="s">
        <v>685</v>
      </c>
      <c r="K565">
        <v>20</v>
      </c>
      <c r="M565" t="s">
        <v>685</v>
      </c>
      <c r="N565">
        <v>50</v>
      </c>
      <c r="P565" t="s">
        <v>685</v>
      </c>
      <c r="Q565">
        <v>50</v>
      </c>
      <c r="S565" t="s">
        <v>685</v>
      </c>
      <c r="T565" s="20">
        <v>333333</v>
      </c>
    </row>
    <row r="566" spans="1:20" x14ac:dyDescent="0.3">
      <c r="A566" s="22" t="s">
        <v>687</v>
      </c>
      <c r="B566" s="28">
        <v>333333</v>
      </c>
      <c r="F566" t="s">
        <v>688</v>
      </c>
      <c r="G566" s="20">
        <v>666667</v>
      </c>
      <c r="J566" t="s">
        <v>686</v>
      </c>
      <c r="K566" s="20">
        <v>233333</v>
      </c>
      <c r="M566" t="s">
        <v>686</v>
      </c>
      <c r="N566" s="20">
        <v>233333</v>
      </c>
      <c r="P566" t="s">
        <v>686</v>
      </c>
      <c r="Q566" s="20">
        <v>533333</v>
      </c>
      <c r="S566" t="s">
        <v>686</v>
      </c>
      <c r="T566">
        <v>40</v>
      </c>
    </row>
    <row r="567" spans="1:20" x14ac:dyDescent="0.3">
      <c r="A567" s="22" t="s">
        <v>688</v>
      </c>
      <c r="B567" s="28">
        <v>666667</v>
      </c>
      <c r="F567" t="s">
        <v>689</v>
      </c>
      <c r="G567" s="20">
        <v>133333</v>
      </c>
      <c r="J567" t="s">
        <v>687</v>
      </c>
      <c r="K567" s="20">
        <v>133333</v>
      </c>
      <c r="M567" t="s">
        <v>687</v>
      </c>
      <c r="N567">
        <v>50</v>
      </c>
      <c r="P567" t="s">
        <v>687</v>
      </c>
      <c r="Q567">
        <v>70</v>
      </c>
      <c r="S567" t="s">
        <v>687</v>
      </c>
      <c r="T567" s="20">
        <v>633333</v>
      </c>
    </row>
    <row r="568" spans="1:20" x14ac:dyDescent="0.3">
      <c r="A568" s="22" t="s">
        <v>689</v>
      </c>
      <c r="B568" s="22">
        <v>70</v>
      </c>
      <c r="F568" t="s">
        <v>690</v>
      </c>
      <c r="G568">
        <v>10</v>
      </c>
      <c r="J568" t="s">
        <v>688</v>
      </c>
      <c r="K568" s="20">
        <v>366667</v>
      </c>
      <c r="M568" t="s">
        <v>688</v>
      </c>
      <c r="N568" s="20">
        <v>333333</v>
      </c>
      <c r="P568" t="s">
        <v>688</v>
      </c>
      <c r="Q568">
        <v>50</v>
      </c>
      <c r="S568" t="s">
        <v>688</v>
      </c>
      <c r="T568" s="20">
        <v>433333</v>
      </c>
    </row>
    <row r="569" spans="1:20" x14ac:dyDescent="0.3">
      <c r="A569" s="22" t="s">
        <v>690</v>
      </c>
      <c r="B569" s="28">
        <v>633333</v>
      </c>
      <c r="F569" t="s">
        <v>691</v>
      </c>
      <c r="G569" s="20">
        <v>266667</v>
      </c>
      <c r="J569" t="s">
        <v>689</v>
      </c>
      <c r="K569">
        <v>20</v>
      </c>
      <c r="M569" t="s">
        <v>689</v>
      </c>
      <c r="N569" s="20">
        <v>466667</v>
      </c>
      <c r="P569" t="s">
        <v>689</v>
      </c>
      <c r="Q569" s="20">
        <v>433333</v>
      </c>
      <c r="S569" t="s">
        <v>689</v>
      </c>
      <c r="T569" s="20">
        <v>566667</v>
      </c>
    </row>
    <row r="570" spans="1:20" x14ac:dyDescent="0.3">
      <c r="A570" s="22" t="s">
        <v>691</v>
      </c>
      <c r="B570" s="28">
        <v>733333</v>
      </c>
      <c r="F570" t="s">
        <v>692</v>
      </c>
      <c r="G570" s="20">
        <v>133333</v>
      </c>
      <c r="J570" t="s">
        <v>690</v>
      </c>
      <c r="K570" s="20">
        <v>133333</v>
      </c>
      <c r="M570" t="s">
        <v>690</v>
      </c>
      <c r="N570" s="20">
        <v>266667</v>
      </c>
      <c r="P570" t="s">
        <v>690</v>
      </c>
      <c r="Q570" s="20">
        <v>433333</v>
      </c>
      <c r="S570" t="s">
        <v>690</v>
      </c>
      <c r="T570" s="20">
        <v>533333</v>
      </c>
    </row>
    <row r="571" spans="1:20" x14ac:dyDescent="0.3">
      <c r="A571" s="22" t="s">
        <v>692</v>
      </c>
      <c r="B571" s="22">
        <v>70</v>
      </c>
      <c r="F571" t="s">
        <v>693</v>
      </c>
      <c r="G571">
        <v>30</v>
      </c>
      <c r="J571" t="s">
        <v>691</v>
      </c>
      <c r="K571" s="20">
        <v>266667</v>
      </c>
      <c r="M571" t="s">
        <v>691</v>
      </c>
      <c r="N571" s="20">
        <v>366667</v>
      </c>
      <c r="P571" t="s">
        <v>691</v>
      </c>
      <c r="Q571" s="20">
        <v>433333</v>
      </c>
      <c r="S571" t="s">
        <v>691</v>
      </c>
      <c r="T571" s="20">
        <v>466667</v>
      </c>
    </row>
    <row r="572" spans="1:20" x14ac:dyDescent="0.3">
      <c r="A572" s="22" t="s">
        <v>693</v>
      </c>
      <c r="B572" s="28">
        <v>666667</v>
      </c>
      <c r="F572" t="s">
        <v>694</v>
      </c>
      <c r="G572" s="20">
        <v>166667</v>
      </c>
      <c r="J572" t="s">
        <v>692</v>
      </c>
      <c r="K572">
        <v>20</v>
      </c>
      <c r="M572" t="s">
        <v>692</v>
      </c>
      <c r="N572" s="20">
        <v>366667</v>
      </c>
      <c r="P572" t="s">
        <v>692</v>
      </c>
      <c r="Q572">
        <v>50</v>
      </c>
      <c r="S572" t="s">
        <v>692</v>
      </c>
      <c r="T572">
        <v>30</v>
      </c>
    </row>
    <row r="573" spans="1:20" x14ac:dyDescent="0.3">
      <c r="A573" s="22" t="s">
        <v>694</v>
      </c>
      <c r="B573" s="28">
        <v>433333</v>
      </c>
      <c r="F573" t="s">
        <v>695</v>
      </c>
      <c r="G573" s="20">
        <v>133333</v>
      </c>
      <c r="J573" t="s">
        <v>693</v>
      </c>
      <c r="K573" s="20">
        <v>166667</v>
      </c>
      <c r="M573" t="s">
        <v>693</v>
      </c>
      <c r="N573">
        <v>50</v>
      </c>
      <c r="P573" t="s">
        <v>693</v>
      </c>
      <c r="Q573">
        <v>30</v>
      </c>
      <c r="S573" t="s">
        <v>693</v>
      </c>
      <c r="T573">
        <v>50</v>
      </c>
    </row>
    <row r="574" spans="1:20" x14ac:dyDescent="0.3">
      <c r="A574" s="22" t="s">
        <v>695</v>
      </c>
      <c r="B574" s="28">
        <v>366667</v>
      </c>
      <c r="F574" t="s">
        <v>696</v>
      </c>
      <c r="G574" s="20">
        <v>233333</v>
      </c>
      <c r="J574" t="s">
        <v>694</v>
      </c>
      <c r="K574">
        <v>10</v>
      </c>
      <c r="M574" t="s">
        <v>694</v>
      </c>
      <c r="N574">
        <v>30</v>
      </c>
      <c r="P574" t="s">
        <v>694</v>
      </c>
      <c r="Q574" s="20">
        <v>366667</v>
      </c>
      <c r="S574" t="s">
        <v>694</v>
      </c>
      <c r="T574" s="20">
        <v>366667</v>
      </c>
    </row>
    <row r="575" spans="1:20" x14ac:dyDescent="0.3">
      <c r="A575" s="22" t="s">
        <v>696</v>
      </c>
      <c r="B575" s="28">
        <v>466667</v>
      </c>
      <c r="F575" t="s">
        <v>697</v>
      </c>
      <c r="G575">
        <v>30</v>
      </c>
      <c r="J575" t="s">
        <v>695</v>
      </c>
      <c r="K575" s="20">
        <v>133333</v>
      </c>
      <c r="M575" t="s">
        <v>695</v>
      </c>
      <c r="N575" s="20">
        <v>266667</v>
      </c>
      <c r="P575" t="s">
        <v>695</v>
      </c>
      <c r="Q575" s="20">
        <v>166667</v>
      </c>
      <c r="S575" t="s">
        <v>695</v>
      </c>
      <c r="T575" s="20">
        <v>466667</v>
      </c>
    </row>
    <row r="576" spans="1:20" x14ac:dyDescent="0.3">
      <c r="A576" s="22" t="s">
        <v>697</v>
      </c>
      <c r="B576" s="22">
        <v>40</v>
      </c>
      <c r="F576" t="s">
        <v>698</v>
      </c>
      <c r="G576" s="20">
        <v>166667</v>
      </c>
      <c r="J576" t="s">
        <v>696</v>
      </c>
      <c r="K576" s="20">
        <v>166667</v>
      </c>
      <c r="M576" t="s">
        <v>696</v>
      </c>
      <c r="N576" s="20">
        <v>333333</v>
      </c>
      <c r="P576" t="s">
        <v>696</v>
      </c>
      <c r="Q576" s="20">
        <v>466667</v>
      </c>
      <c r="S576" t="s">
        <v>696</v>
      </c>
      <c r="T576" s="20">
        <v>633333</v>
      </c>
    </row>
    <row r="577" spans="1:20" x14ac:dyDescent="0.3">
      <c r="A577" s="22" t="s">
        <v>698</v>
      </c>
      <c r="B577" s="22">
        <v>60</v>
      </c>
      <c r="F577" t="s">
        <v>699</v>
      </c>
      <c r="G577" s="20">
        <v>333333</v>
      </c>
      <c r="J577" t="s">
        <v>697</v>
      </c>
      <c r="K577">
        <v>20</v>
      </c>
      <c r="M577" t="s">
        <v>697</v>
      </c>
      <c r="N577">
        <v>50</v>
      </c>
      <c r="P577" t="s">
        <v>697</v>
      </c>
      <c r="Q577" s="20">
        <v>433333</v>
      </c>
      <c r="S577" t="s">
        <v>697</v>
      </c>
      <c r="T577">
        <v>40</v>
      </c>
    </row>
    <row r="578" spans="1:20" x14ac:dyDescent="0.3">
      <c r="A578" s="22" t="s">
        <v>699</v>
      </c>
      <c r="B578" s="22">
        <v>50</v>
      </c>
      <c r="F578" t="s">
        <v>700</v>
      </c>
      <c r="G578">
        <v>10</v>
      </c>
      <c r="J578" t="s">
        <v>698</v>
      </c>
      <c r="K578" s="20">
        <v>333333</v>
      </c>
      <c r="M578" t="s">
        <v>698</v>
      </c>
      <c r="N578" s="20">
        <v>333333</v>
      </c>
      <c r="P578" t="s">
        <v>698</v>
      </c>
      <c r="Q578" s="20">
        <v>366667</v>
      </c>
      <c r="S578" t="s">
        <v>698</v>
      </c>
      <c r="T578" s="20">
        <v>333333</v>
      </c>
    </row>
    <row r="579" spans="1:20" x14ac:dyDescent="0.3">
      <c r="A579" s="22" t="s">
        <v>700</v>
      </c>
      <c r="B579" s="28">
        <v>366667</v>
      </c>
      <c r="F579" t="s">
        <v>701</v>
      </c>
      <c r="G579">
        <v>20</v>
      </c>
      <c r="J579" t="s">
        <v>699</v>
      </c>
      <c r="K579">
        <v>20</v>
      </c>
      <c r="M579" t="s">
        <v>699</v>
      </c>
      <c r="N579" s="20">
        <v>633333</v>
      </c>
      <c r="P579" t="s">
        <v>699</v>
      </c>
      <c r="Q579" s="20">
        <v>533333</v>
      </c>
      <c r="S579" t="s">
        <v>699</v>
      </c>
      <c r="T579" s="20">
        <v>366667</v>
      </c>
    </row>
    <row r="580" spans="1:20" x14ac:dyDescent="0.3">
      <c r="A580" s="22" t="s">
        <v>701</v>
      </c>
      <c r="B580" s="28">
        <v>566667</v>
      </c>
      <c r="F580" t="s">
        <v>702</v>
      </c>
      <c r="G580">
        <v>40</v>
      </c>
      <c r="J580" t="s">
        <v>700</v>
      </c>
      <c r="K580" s="20">
        <v>133333</v>
      </c>
      <c r="M580" t="s">
        <v>700</v>
      </c>
      <c r="N580" s="20">
        <v>433333</v>
      </c>
      <c r="P580" t="s">
        <v>700</v>
      </c>
      <c r="Q580">
        <v>40</v>
      </c>
      <c r="S580" t="s">
        <v>700</v>
      </c>
      <c r="T580" s="20">
        <v>533333</v>
      </c>
    </row>
    <row r="581" spans="1:20" x14ac:dyDescent="0.3">
      <c r="A581" s="22" t="s">
        <v>702</v>
      </c>
      <c r="B581" s="22">
        <v>50</v>
      </c>
      <c r="F581">
        <v>34</v>
      </c>
      <c r="G581" s="20">
        <v>333333</v>
      </c>
      <c r="J581" t="s">
        <v>701</v>
      </c>
      <c r="K581" s="20">
        <v>233333</v>
      </c>
      <c r="M581" t="s">
        <v>701</v>
      </c>
      <c r="N581" s="20">
        <v>366667</v>
      </c>
      <c r="P581" t="s">
        <v>701</v>
      </c>
      <c r="Q581">
        <v>50</v>
      </c>
      <c r="S581" t="s">
        <v>701</v>
      </c>
      <c r="T581" s="20">
        <v>533333</v>
      </c>
    </row>
    <row r="582" spans="1:20" x14ac:dyDescent="0.3">
      <c r="A582" s="22">
        <v>34</v>
      </c>
      <c r="B582" s="28">
        <v>566667</v>
      </c>
      <c r="F582" t="s">
        <v>703</v>
      </c>
      <c r="G582" s="20">
        <v>666667</v>
      </c>
      <c r="J582" t="s">
        <v>702</v>
      </c>
      <c r="K582" s="20">
        <v>133333</v>
      </c>
      <c r="M582" t="s">
        <v>702</v>
      </c>
      <c r="N582">
        <v>50</v>
      </c>
      <c r="P582" t="s">
        <v>702</v>
      </c>
      <c r="Q582">
        <v>50</v>
      </c>
      <c r="S582" t="s">
        <v>702</v>
      </c>
      <c r="T582">
        <v>30</v>
      </c>
    </row>
    <row r="583" spans="1:20" x14ac:dyDescent="0.3">
      <c r="A583" s="22" t="s">
        <v>703</v>
      </c>
      <c r="B583" s="28">
        <v>733333</v>
      </c>
      <c r="F583" t="s">
        <v>704</v>
      </c>
      <c r="G583" s="20">
        <v>133333</v>
      </c>
      <c r="J583">
        <v>34</v>
      </c>
      <c r="K583" s="20">
        <v>266667</v>
      </c>
      <c r="M583">
        <v>34</v>
      </c>
      <c r="N583" s="20">
        <v>366667</v>
      </c>
      <c r="P583">
        <v>34</v>
      </c>
      <c r="Q583">
        <v>50</v>
      </c>
      <c r="S583">
        <v>34</v>
      </c>
      <c r="T583">
        <v>40</v>
      </c>
    </row>
    <row r="584" spans="1:20" x14ac:dyDescent="0.3">
      <c r="A584" s="22" t="s">
        <v>704</v>
      </c>
      <c r="B584" s="22">
        <v>40</v>
      </c>
      <c r="F584" t="s">
        <v>705</v>
      </c>
      <c r="G584" s="20">
        <v>166667</v>
      </c>
      <c r="J584" t="s">
        <v>703</v>
      </c>
      <c r="K584" s="20">
        <v>266667</v>
      </c>
      <c r="M584" t="s">
        <v>703</v>
      </c>
      <c r="N584">
        <v>30</v>
      </c>
      <c r="P584" t="s">
        <v>703</v>
      </c>
      <c r="Q584" s="20">
        <v>366667</v>
      </c>
      <c r="S584" t="s">
        <v>703</v>
      </c>
      <c r="T584" s="20">
        <v>166667</v>
      </c>
    </row>
    <row r="585" spans="1:20" x14ac:dyDescent="0.3">
      <c r="A585" s="22" t="s">
        <v>705</v>
      </c>
      <c r="B585" s="22">
        <v>50</v>
      </c>
      <c r="F585" t="s">
        <v>706</v>
      </c>
      <c r="G585" s="20">
        <v>666667</v>
      </c>
      <c r="J585" t="s">
        <v>704</v>
      </c>
      <c r="K585" s="20">
        <v>266667</v>
      </c>
      <c r="M585" t="s">
        <v>704</v>
      </c>
      <c r="N585">
        <v>30</v>
      </c>
      <c r="P585" t="s">
        <v>704</v>
      </c>
      <c r="Q585">
        <v>70</v>
      </c>
      <c r="S585" t="s">
        <v>704</v>
      </c>
      <c r="T585" s="20">
        <v>366667</v>
      </c>
    </row>
    <row r="586" spans="1:20" x14ac:dyDescent="0.3">
      <c r="A586" s="22" t="s">
        <v>706</v>
      </c>
      <c r="B586" s="28">
        <v>666667</v>
      </c>
      <c r="F586" t="s">
        <v>707</v>
      </c>
      <c r="G586" s="20">
        <v>266667</v>
      </c>
      <c r="J586" t="s">
        <v>705</v>
      </c>
      <c r="K586" s="20">
        <v>366667</v>
      </c>
      <c r="M586" t="s">
        <v>705</v>
      </c>
      <c r="N586" s="20">
        <v>366667</v>
      </c>
      <c r="P586" t="s">
        <v>705</v>
      </c>
      <c r="Q586">
        <v>30</v>
      </c>
      <c r="S586" t="s">
        <v>705</v>
      </c>
      <c r="T586">
        <v>30</v>
      </c>
    </row>
    <row r="587" spans="1:20" x14ac:dyDescent="0.3">
      <c r="A587" s="22" t="s">
        <v>707</v>
      </c>
      <c r="B587" s="22">
        <v>60</v>
      </c>
      <c r="F587" t="s">
        <v>708</v>
      </c>
      <c r="G587">
        <v>20</v>
      </c>
      <c r="J587" t="s">
        <v>706</v>
      </c>
      <c r="K587">
        <v>20</v>
      </c>
      <c r="M587" t="s">
        <v>706</v>
      </c>
      <c r="N587" s="20">
        <v>333333</v>
      </c>
      <c r="P587" t="s">
        <v>706</v>
      </c>
      <c r="Q587">
        <v>40</v>
      </c>
      <c r="S587" t="s">
        <v>706</v>
      </c>
      <c r="T587" s="20">
        <v>466667</v>
      </c>
    </row>
    <row r="588" spans="1:20" x14ac:dyDescent="0.3">
      <c r="A588" s="22" t="s">
        <v>708</v>
      </c>
      <c r="B588" s="28">
        <v>533333</v>
      </c>
      <c r="F588" t="s">
        <v>709</v>
      </c>
      <c r="G588" s="20">
        <v>133333</v>
      </c>
      <c r="J588" t="s">
        <v>707</v>
      </c>
      <c r="K588">
        <v>10</v>
      </c>
      <c r="M588" t="s">
        <v>707</v>
      </c>
      <c r="N588" s="20">
        <v>333333</v>
      </c>
      <c r="P588" t="s">
        <v>707</v>
      </c>
      <c r="Q588">
        <v>30</v>
      </c>
      <c r="S588" t="s">
        <v>707</v>
      </c>
      <c r="T588">
        <v>20</v>
      </c>
    </row>
    <row r="589" spans="1:20" x14ac:dyDescent="0.3">
      <c r="A589" s="22" t="s">
        <v>709</v>
      </c>
      <c r="B589" s="28">
        <v>666667</v>
      </c>
      <c r="F589" t="s">
        <v>710</v>
      </c>
      <c r="G589">
        <v>20</v>
      </c>
      <c r="J589" t="s">
        <v>708</v>
      </c>
      <c r="K589">
        <v>30</v>
      </c>
      <c r="M589" t="s">
        <v>708</v>
      </c>
      <c r="N589" s="20">
        <v>233333</v>
      </c>
      <c r="P589" t="s">
        <v>708</v>
      </c>
      <c r="Q589" s="20">
        <v>333333</v>
      </c>
      <c r="S589" t="s">
        <v>708</v>
      </c>
      <c r="T589" s="20">
        <v>366667</v>
      </c>
    </row>
    <row r="590" spans="1:20" x14ac:dyDescent="0.3">
      <c r="A590" s="22" t="s">
        <v>710</v>
      </c>
      <c r="B590" s="28">
        <v>633333</v>
      </c>
      <c r="F590" t="s">
        <v>711</v>
      </c>
      <c r="G590" s="20">
        <v>166667</v>
      </c>
      <c r="J590" t="s">
        <v>709</v>
      </c>
      <c r="K590" s="20">
        <v>266667</v>
      </c>
      <c r="M590" t="s">
        <v>709</v>
      </c>
      <c r="N590">
        <v>60</v>
      </c>
      <c r="P590" t="s">
        <v>709</v>
      </c>
      <c r="Q590" s="20">
        <v>433333</v>
      </c>
      <c r="S590" t="s">
        <v>709</v>
      </c>
      <c r="T590" s="20">
        <v>266667</v>
      </c>
    </row>
    <row r="591" spans="1:20" x14ac:dyDescent="0.3">
      <c r="A591" s="22" t="s">
        <v>711</v>
      </c>
      <c r="B591" s="22">
        <v>50</v>
      </c>
      <c r="F591" t="s">
        <v>712</v>
      </c>
      <c r="G591">
        <v>30</v>
      </c>
      <c r="J591" t="s">
        <v>710</v>
      </c>
      <c r="K591" s="20">
        <v>266667</v>
      </c>
      <c r="M591" t="s">
        <v>710</v>
      </c>
      <c r="N591" s="20">
        <v>666667</v>
      </c>
      <c r="P591" t="s">
        <v>710</v>
      </c>
      <c r="Q591">
        <v>60</v>
      </c>
      <c r="S591" t="s">
        <v>710</v>
      </c>
      <c r="T591" s="20">
        <v>266667</v>
      </c>
    </row>
    <row r="592" spans="1:20" x14ac:dyDescent="0.3">
      <c r="A592" s="22" t="s">
        <v>712</v>
      </c>
      <c r="B592" s="22">
        <v>60</v>
      </c>
      <c r="F592" t="s">
        <v>713</v>
      </c>
      <c r="G592" s="20">
        <v>233333</v>
      </c>
      <c r="J592" t="s">
        <v>711</v>
      </c>
      <c r="K592" s="20">
        <v>233333</v>
      </c>
      <c r="M592" t="s">
        <v>711</v>
      </c>
      <c r="N592">
        <v>40</v>
      </c>
      <c r="P592" t="s">
        <v>711</v>
      </c>
      <c r="Q592" s="20">
        <v>333333</v>
      </c>
      <c r="S592" t="s">
        <v>711</v>
      </c>
      <c r="T592" s="20">
        <v>533333</v>
      </c>
    </row>
    <row r="593" spans="1:20" x14ac:dyDescent="0.3">
      <c r="A593" s="22" t="s">
        <v>713</v>
      </c>
      <c r="B593" s="28">
        <v>433333</v>
      </c>
      <c r="F593" t="s">
        <v>714</v>
      </c>
      <c r="G593" s="20">
        <v>266667</v>
      </c>
      <c r="J593" t="s">
        <v>712</v>
      </c>
      <c r="K593" s="20">
        <v>133333</v>
      </c>
      <c r="M593" t="s">
        <v>712</v>
      </c>
      <c r="N593" s="20">
        <v>466667</v>
      </c>
      <c r="P593" t="s">
        <v>712</v>
      </c>
      <c r="Q593">
        <v>30</v>
      </c>
      <c r="S593" t="s">
        <v>712</v>
      </c>
      <c r="T593" s="20">
        <v>333333</v>
      </c>
    </row>
    <row r="594" spans="1:20" x14ac:dyDescent="0.3">
      <c r="A594" s="22" t="s">
        <v>714</v>
      </c>
      <c r="B594" s="28">
        <v>566667</v>
      </c>
      <c r="F594" t="s">
        <v>715</v>
      </c>
      <c r="G594" s="20">
        <v>233333</v>
      </c>
      <c r="J594" t="s">
        <v>713</v>
      </c>
      <c r="K594">
        <v>10</v>
      </c>
      <c r="M594" t="s">
        <v>713</v>
      </c>
      <c r="N594" s="20">
        <v>333333</v>
      </c>
      <c r="P594" t="s">
        <v>713</v>
      </c>
      <c r="Q594">
        <v>40</v>
      </c>
      <c r="S594" t="s">
        <v>713</v>
      </c>
      <c r="T594">
        <v>60</v>
      </c>
    </row>
    <row r="595" spans="1:20" x14ac:dyDescent="0.3">
      <c r="A595" s="22" t="s">
        <v>715</v>
      </c>
      <c r="B595" s="28">
        <v>166667</v>
      </c>
      <c r="F595" t="s">
        <v>716</v>
      </c>
      <c r="G595" s="20">
        <v>666667</v>
      </c>
      <c r="J595" t="s">
        <v>714</v>
      </c>
      <c r="K595">
        <v>10</v>
      </c>
      <c r="M595" t="s">
        <v>714</v>
      </c>
      <c r="N595" s="20">
        <v>366667</v>
      </c>
      <c r="P595" t="s">
        <v>714</v>
      </c>
      <c r="Q595" s="20">
        <v>266667</v>
      </c>
      <c r="S595" t="s">
        <v>714</v>
      </c>
      <c r="T595" s="20">
        <v>333333</v>
      </c>
    </row>
    <row r="596" spans="1:20" x14ac:dyDescent="0.3">
      <c r="A596" s="22" t="s">
        <v>716</v>
      </c>
      <c r="B596" s="28">
        <v>533333</v>
      </c>
      <c r="F596" t="s">
        <v>717</v>
      </c>
      <c r="G596">
        <v>10</v>
      </c>
      <c r="J596" t="s">
        <v>715</v>
      </c>
      <c r="K596">
        <v>20</v>
      </c>
      <c r="M596" t="s">
        <v>715</v>
      </c>
      <c r="N596" s="20">
        <v>433333</v>
      </c>
      <c r="P596" t="s">
        <v>715</v>
      </c>
      <c r="Q596" s="20">
        <v>266667</v>
      </c>
      <c r="S596" t="s">
        <v>715</v>
      </c>
      <c r="T596">
        <v>70</v>
      </c>
    </row>
    <row r="597" spans="1:20" x14ac:dyDescent="0.3">
      <c r="A597" s="22" t="s">
        <v>717</v>
      </c>
      <c r="B597" s="22">
        <v>60</v>
      </c>
      <c r="F597" t="s">
        <v>718</v>
      </c>
      <c r="G597" s="20">
        <v>133333</v>
      </c>
      <c r="J597" t="s">
        <v>716</v>
      </c>
      <c r="K597">
        <v>40</v>
      </c>
      <c r="M597" t="s">
        <v>716</v>
      </c>
      <c r="N597">
        <v>40</v>
      </c>
      <c r="P597" t="s">
        <v>716</v>
      </c>
      <c r="Q597" s="20">
        <v>466667</v>
      </c>
      <c r="S597" t="s">
        <v>716</v>
      </c>
      <c r="T597" s="20">
        <v>566667</v>
      </c>
    </row>
    <row r="598" spans="1:20" x14ac:dyDescent="0.3">
      <c r="A598" s="22" t="s">
        <v>718</v>
      </c>
      <c r="B598" s="28">
        <v>666667</v>
      </c>
      <c r="F598" t="s">
        <v>719</v>
      </c>
      <c r="G598" s="20">
        <v>266667</v>
      </c>
      <c r="J598" t="s">
        <v>717</v>
      </c>
      <c r="K598" s="20">
        <v>433333</v>
      </c>
      <c r="M598" t="s">
        <v>717</v>
      </c>
      <c r="N598" s="20">
        <v>166667</v>
      </c>
      <c r="P598" t="s">
        <v>717</v>
      </c>
      <c r="Q598">
        <v>50</v>
      </c>
      <c r="S598" t="s">
        <v>717</v>
      </c>
      <c r="T598" s="20">
        <v>333333</v>
      </c>
    </row>
    <row r="599" spans="1:20" x14ac:dyDescent="0.3">
      <c r="A599" s="22" t="s">
        <v>719</v>
      </c>
      <c r="B599" s="28">
        <v>666667</v>
      </c>
      <c r="F599" t="s">
        <v>720</v>
      </c>
      <c r="G599">
        <v>10</v>
      </c>
      <c r="J599" t="s">
        <v>718</v>
      </c>
      <c r="K599">
        <v>20</v>
      </c>
      <c r="M599" t="s">
        <v>718</v>
      </c>
      <c r="N599">
        <v>50</v>
      </c>
      <c r="P599" t="s">
        <v>718</v>
      </c>
      <c r="Q599" s="20">
        <v>366667</v>
      </c>
      <c r="S599" t="s">
        <v>718</v>
      </c>
      <c r="T599" s="20">
        <v>566667</v>
      </c>
    </row>
    <row r="600" spans="1:20" x14ac:dyDescent="0.3">
      <c r="A600" s="22" t="s">
        <v>720</v>
      </c>
      <c r="B600" s="22">
        <v>40</v>
      </c>
      <c r="F600" t="s">
        <v>721</v>
      </c>
      <c r="G600" s="20">
        <v>233333</v>
      </c>
      <c r="J600" t="s">
        <v>719</v>
      </c>
      <c r="K600" s="20">
        <v>233333</v>
      </c>
      <c r="M600" t="s">
        <v>719</v>
      </c>
      <c r="N600" s="20">
        <v>366667</v>
      </c>
      <c r="P600" t="s">
        <v>719</v>
      </c>
      <c r="Q600">
        <v>50</v>
      </c>
      <c r="S600" t="s">
        <v>719</v>
      </c>
      <c r="T600">
        <v>50</v>
      </c>
    </row>
    <row r="601" spans="1:20" x14ac:dyDescent="0.3">
      <c r="A601" s="22" t="s">
        <v>721</v>
      </c>
      <c r="B601" s="28">
        <v>366667</v>
      </c>
      <c r="F601">
        <v>35</v>
      </c>
      <c r="G601">
        <v>20</v>
      </c>
      <c r="J601" t="s">
        <v>720</v>
      </c>
      <c r="K601" s="20">
        <v>166667</v>
      </c>
      <c r="M601" t="s">
        <v>720</v>
      </c>
      <c r="N601">
        <v>50</v>
      </c>
      <c r="P601" t="s">
        <v>720</v>
      </c>
      <c r="Q601">
        <v>40</v>
      </c>
      <c r="S601" t="s">
        <v>720</v>
      </c>
      <c r="T601" s="20">
        <v>333333</v>
      </c>
    </row>
    <row r="602" spans="1:20" x14ac:dyDescent="0.3">
      <c r="A602" s="22">
        <v>35</v>
      </c>
      <c r="B602" s="22">
        <v>5</v>
      </c>
      <c r="F602" t="s">
        <v>722</v>
      </c>
      <c r="G602">
        <v>10</v>
      </c>
      <c r="J602" t="s">
        <v>721</v>
      </c>
      <c r="K602">
        <v>30</v>
      </c>
      <c r="M602" t="s">
        <v>721</v>
      </c>
      <c r="N602" s="20">
        <v>333333</v>
      </c>
      <c r="P602" t="s">
        <v>721</v>
      </c>
      <c r="Q602" s="20">
        <v>433333</v>
      </c>
      <c r="S602" t="s">
        <v>721</v>
      </c>
      <c r="T602" s="20">
        <v>433333</v>
      </c>
    </row>
    <row r="603" spans="1:20" x14ac:dyDescent="0.3">
      <c r="A603" s="22" t="s">
        <v>722</v>
      </c>
      <c r="B603" s="22">
        <v>50</v>
      </c>
      <c r="F603" t="s">
        <v>723</v>
      </c>
      <c r="G603" s="20">
        <v>333333</v>
      </c>
      <c r="J603">
        <v>35</v>
      </c>
      <c r="K603" s="20">
        <v>133333</v>
      </c>
      <c r="M603">
        <v>35</v>
      </c>
      <c r="N603">
        <v>30</v>
      </c>
      <c r="P603">
        <v>35</v>
      </c>
      <c r="Q603" s="20">
        <v>466667</v>
      </c>
      <c r="S603">
        <v>35</v>
      </c>
      <c r="T603" s="20">
        <v>266667</v>
      </c>
    </row>
    <row r="604" spans="1:20" x14ac:dyDescent="0.3">
      <c r="A604" s="22" t="s">
        <v>723</v>
      </c>
      <c r="B604" s="28">
        <v>566667</v>
      </c>
      <c r="F604" t="s">
        <v>724</v>
      </c>
      <c r="G604">
        <v>10</v>
      </c>
      <c r="J604" t="s">
        <v>722</v>
      </c>
      <c r="K604" s="20">
        <v>133333</v>
      </c>
      <c r="M604" t="s">
        <v>722</v>
      </c>
      <c r="N604" s="20">
        <v>366667</v>
      </c>
      <c r="P604" t="s">
        <v>722</v>
      </c>
      <c r="Q604" s="20">
        <v>233333</v>
      </c>
      <c r="S604" t="s">
        <v>722</v>
      </c>
      <c r="T604">
        <v>50</v>
      </c>
    </row>
    <row r="605" spans="1:20" x14ac:dyDescent="0.3">
      <c r="A605" s="22" t="s">
        <v>724</v>
      </c>
      <c r="B605" s="28">
        <v>533333</v>
      </c>
      <c r="F605" t="s">
        <v>725</v>
      </c>
      <c r="G605" s="20">
        <v>133333</v>
      </c>
      <c r="J605" t="s">
        <v>723</v>
      </c>
      <c r="K605">
        <v>10</v>
      </c>
      <c r="M605" t="s">
        <v>723</v>
      </c>
      <c r="N605">
        <v>30</v>
      </c>
      <c r="P605" t="s">
        <v>723</v>
      </c>
      <c r="Q605" s="20">
        <v>233333</v>
      </c>
      <c r="S605" t="s">
        <v>723</v>
      </c>
      <c r="T605">
        <v>30</v>
      </c>
    </row>
    <row r="606" spans="1:20" x14ac:dyDescent="0.3">
      <c r="A606" s="22" t="s">
        <v>725</v>
      </c>
      <c r="B606" s="28">
        <v>433333</v>
      </c>
      <c r="F606" t="s">
        <v>726</v>
      </c>
      <c r="G606">
        <v>20</v>
      </c>
      <c r="J606" t="s">
        <v>724</v>
      </c>
      <c r="K606" s="20">
        <v>666667</v>
      </c>
      <c r="M606" t="s">
        <v>724</v>
      </c>
      <c r="N606" s="20">
        <v>166667</v>
      </c>
      <c r="P606" t="s">
        <v>724</v>
      </c>
      <c r="Q606" s="20">
        <v>366667</v>
      </c>
      <c r="S606" t="s">
        <v>724</v>
      </c>
      <c r="T606" s="20">
        <v>466667</v>
      </c>
    </row>
    <row r="607" spans="1:20" x14ac:dyDescent="0.3">
      <c r="A607" s="22" t="s">
        <v>726</v>
      </c>
      <c r="B607" s="22">
        <v>60</v>
      </c>
      <c r="F607" t="s">
        <v>727</v>
      </c>
      <c r="G607" s="20">
        <v>666667</v>
      </c>
      <c r="J607" t="s">
        <v>725</v>
      </c>
      <c r="K607" s="20">
        <v>166667</v>
      </c>
      <c r="M607" t="s">
        <v>725</v>
      </c>
      <c r="N607" s="20">
        <v>366667</v>
      </c>
      <c r="P607" t="s">
        <v>725</v>
      </c>
      <c r="Q607" s="20">
        <v>166667</v>
      </c>
      <c r="S607" t="s">
        <v>725</v>
      </c>
      <c r="T607" s="20">
        <v>366667</v>
      </c>
    </row>
    <row r="608" spans="1:20" x14ac:dyDescent="0.3">
      <c r="A608" s="22" t="s">
        <v>727</v>
      </c>
      <c r="B608" s="28">
        <v>433333</v>
      </c>
      <c r="F608" t="s">
        <v>728</v>
      </c>
      <c r="G608" s="20">
        <v>233333</v>
      </c>
      <c r="J608" t="s">
        <v>726</v>
      </c>
      <c r="K608" s="20">
        <v>233333</v>
      </c>
      <c r="M608" t="s">
        <v>726</v>
      </c>
      <c r="N608" s="20">
        <v>366667</v>
      </c>
      <c r="P608" t="s">
        <v>726</v>
      </c>
      <c r="Q608">
        <v>20</v>
      </c>
      <c r="S608" t="s">
        <v>726</v>
      </c>
      <c r="T608" s="20">
        <v>666667</v>
      </c>
    </row>
    <row r="609" spans="1:20" x14ac:dyDescent="0.3">
      <c r="A609" s="22" t="s">
        <v>728</v>
      </c>
      <c r="B609" s="28">
        <v>366667</v>
      </c>
      <c r="F609" t="s">
        <v>729</v>
      </c>
      <c r="G609" s="20">
        <v>333333</v>
      </c>
      <c r="J609" t="s">
        <v>727</v>
      </c>
      <c r="K609">
        <v>10</v>
      </c>
      <c r="M609" t="s">
        <v>727</v>
      </c>
      <c r="N609">
        <v>50</v>
      </c>
      <c r="P609" t="s">
        <v>727</v>
      </c>
      <c r="Q609" s="20">
        <v>266667</v>
      </c>
      <c r="S609" t="s">
        <v>727</v>
      </c>
      <c r="T609" s="20">
        <v>333333</v>
      </c>
    </row>
    <row r="610" spans="1:20" x14ac:dyDescent="0.3">
      <c r="A610" s="22" t="s">
        <v>729</v>
      </c>
      <c r="B610" s="28">
        <v>466667</v>
      </c>
      <c r="F610" t="s">
        <v>730</v>
      </c>
      <c r="G610" s="20">
        <v>133333</v>
      </c>
      <c r="J610" t="s">
        <v>728</v>
      </c>
      <c r="K610">
        <v>20</v>
      </c>
      <c r="M610" t="s">
        <v>728</v>
      </c>
      <c r="N610" s="20">
        <v>233333</v>
      </c>
      <c r="P610" t="s">
        <v>728</v>
      </c>
      <c r="Q610" s="20">
        <v>266667</v>
      </c>
      <c r="S610" t="s">
        <v>728</v>
      </c>
      <c r="T610" s="20">
        <v>366667</v>
      </c>
    </row>
    <row r="611" spans="1:20" x14ac:dyDescent="0.3">
      <c r="A611" s="22" t="s">
        <v>730</v>
      </c>
      <c r="B611" s="28">
        <v>533333</v>
      </c>
      <c r="F611" t="s">
        <v>731</v>
      </c>
      <c r="G611" s="20">
        <v>266667</v>
      </c>
      <c r="J611" t="s">
        <v>729</v>
      </c>
      <c r="K611" s="20">
        <v>233333</v>
      </c>
      <c r="M611" t="s">
        <v>729</v>
      </c>
      <c r="N611" s="20">
        <v>166667</v>
      </c>
      <c r="P611" t="s">
        <v>729</v>
      </c>
      <c r="Q611" s="20">
        <v>333333</v>
      </c>
      <c r="S611" t="s">
        <v>729</v>
      </c>
      <c r="T611" s="20">
        <v>366667</v>
      </c>
    </row>
    <row r="612" spans="1:20" x14ac:dyDescent="0.3">
      <c r="A612" s="22" t="s">
        <v>731</v>
      </c>
      <c r="B612" s="22">
        <v>60</v>
      </c>
      <c r="F612" t="s">
        <v>732</v>
      </c>
      <c r="G612" s="20">
        <v>266667</v>
      </c>
      <c r="J612" t="s">
        <v>730</v>
      </c>
      <c r="K612" s="20">
        <v>166667</v>
      </c>
      <c r="M612" t="s">
        <v>730</v>
      </c>
      <c r="N612" s="20">
        <v>433333</v>
      </c>
      <c r="P612" t="s">
        <v>730</v>
      </c>
      <c r="Q612">
        <v>30</v>
      </c>
      <c r="S612" t="s">
        <v>730</v>
      </c>
      <c r="T612">
        <v>50</v>
      </c>
    </row>
    <row r="613" spans="1:20" x14ac:dyDescent="0.3">
      <c r="A613" s="22" t="s">
        <v>732</v>
      </c>
      <c r="B613" s="28">
        <v>366667</v>
      </c>
      <c r="F613" t="s">
        <v>733</v>
      </c>
      <c r="G613" s="20">
        <v>133333</v>
      </c>
      <c r="J613" t="s">
        <v>731</v>
      </c>
      <c r="K613" s="20">
        <v>233333</v>
      </c>
      <c r="M613" t="s">
        <v>731</v>
      </c>
      <c r="N613" s="20">
        <v>333333</v>
      </c>
      <c r="P613" t="s">
        <v>731</v>
      </c>
      <c r="Q613" s="20">
        <v>333333</v>
      </c>
      <c r="S613" t="s">
        <v>731</v>
      </c>
      <c r="T613">
        <v>40</v>
      </c>
    </row>
    <row r="614" spans="1:20" x14ac:dyDescent="0.3">
      <c r="A614" s="22" t="s">
        <v>733</v>
      </c>
      <c r="B614" s="28">
        <v>266667</v>
      </c>
      <c r="F614" t="s">
        <v>734</v>
      </c>
      <c r="G614" s="20">
        <v>266667</v>
      </c>
      <c r="J614" t="s">
        <v>732</v>
      </c>
      <c r="K614">
        <v>20</v>
      </c>
      <c r="M614" t="s">
        <v>732</v>
      </c>
      <c r="N614" s="20">
        <v>166667</v>
      </c>
      <c r="P614" t="s">
        <v>732</v>
      </c>
      <c r="Q614" s="20">
        <v>233333</v>
      </c>
      <c r="S614" t="s">
        <v>732</v>
      </c>
      <c r="T614" s="20">
        <v>366667</v>
      </c>
    </row>
    <row r="615" spans="1:20" x14ac:dyDescent="0.3">
      <c r="A615" s="22" t="s">
        <v>734</v>
      </c>
      <c r="B615" s="28">
        <v>466667</v>
      </c>
      <c r="F615" t="s">
        <v>735</v>
      </c>
      <c r="G615">
        <v>20</v>
      </c>
      <c r="J615" t="s">
        <v>733</v>
      </c>
      <c r="K615">
        <v>10</v>
      </c>
      <c r="M615" t="s">
        <v>733</v>
      </c>
      <c r="N615" s="20">
        <v>466667</v>
      </c>
      <c r="P615" t="s">
        <v>733</v>
      </c>
      <c r="Q615" s="20">
        <v>333333</v>
      </c>
      <c r="S615" t="s">
        <v>733</v>
      </c>
      <c r="T615" s="20">
        <v>533333</v>
      </c>
    </row>
    <row r="616" spans="1:20" x14ac:dyDescent="0.3">
      <c r="A616" s="22" t="s">
        <v>735</v>
      </c>
      <c r="B616" s="22">
        <v>50</v>
      </c>
      <c r="F616" t="s">
        <v>736</v>
      </c>
      <c r="G616" s="20">
        <v>333333</v>
      </c>
      <c r="J616" t="s">
        <v>734</v>
      </c>
      <c r="K616" s="20">
        <v>233333</v>
      </c>
      <c r="M616" t="s">
        <v>734</v>
      </c>
      <c r="N616" s="20">
        <v>333333</v>
      </c>
      <c r="P616" t="s">
        <v>734</v>
      </c>
      <c r="Q616" s="20">
        <v>333333</v>
      </c>
      <c r="S616" t="s">
        <v>734</v>
      </c>
      <c r="T616">
        <v>40</v>
      </c>
    </row>
    <row r="617" spans="1:20" x14ac:dyDescent="0.3">
      <c r="A617" s="22" t="s">
        <v>736</v>
      </c>
      <c r="B617" s="28">
        <v>566667</v>
      </c>
      <c r="F617" t="s">
        <v>737</v>
      </c>
      <c r="G617" s="20">
        <v>266667</v>
      </c>
      <c r="J617" t="s">
        <v>735</v>
      </c>
      <c r="K617" s="20">
        <v>333333</v>
      </c>
      <c r="M617" t="s">
        <v>735</v>
      </c>
      <c r="N617" s="20">
        <v>133333</v>
      </c>
      <c r="P617" t="s">
        <v>735</v>
      </c>
      <c r="Q617">
        <v>30</v>
      </c>
      <c r="S617" t="s">
        <v>735</v>
      </c>
      <c r="T617" s="20">
        <v>266667</v>
      </c>
    </row>
    <row r="618" spans="1:20" x14ac:dyDescent="0.3">
      <c r="A618" s="22" t="s">
        <v>737</v>
      </c>
      <c r="B618" s="28">
        <v>433333</v>
      </c>
      <c r="F618" t="s">
        <v>738</v>
      </c>
      <c r="G618" s="20">
        <v>433333</v>
      </c>
      <c r="J618" t="s">
        <v>736</v>
      </c>
      <c r="K618" s="20">
        <v>133333</v>
      </c>
      <c r="M618" t="s">
        <v>736</v>
      </c>
      <c r="N618" s="20">
        <v>433333</v>
      </c>
      <c r="P618" t="s">
        <v>736</v>
      </c>
      <c r="Q618" s="20">
        <v>466667</v>
      </c>
      <c r="S618" t="s">
        <v>736</v>
      </c>
      <c r="T618">
        <v>30</v>
      </c>
    </row>
    <row r="619" spans="1:20" x14ac:dyDescent="0.3">
      <c r="A619" s="22" t="s">
        <v>738</v>
      </c>
      <c r="B619" s="28">
        <v>233333</v>
      </c>
      <c r="F619" t="s">
        <v>739</v>
      </c>
      <c r="G619" s="20">
        <v>666667</v>
      </c>
      <c r="J619" t="s">
        <v>737</v>
      </c>
      <c r="K619">
        <v>30</v>
      </c>
      <c r="M619" t="s">
        <v>737</v>
      </c>
      <c r="N619">
        <v>20</v>
      </c>
      <c r="P619" t="s">
        <v>737</v>
      </c>
      <c r="Q619">
        <v>30</v>
      </c>
      <c r="S619" t="s">
        <v>737</v>
      </c>
      <c r="T619">
        <v>40</v>
      </c>
    </row>
    <row r="620" spans="1:20" x14ac:dyDescent="0.3">
      <c r="A620" s="22" t="s">
        <v>739</v>
      </c>
      <c r="B620" s="28">
        <v>433333</v>
      </c>
      <c r="F620" t="s">
        <v>740</v>
      </c>
      <c r="G620">
        <v>20</v>
      </c>
      <c r="J620" t="s">
        <v>738</v>
      </c>
      <c r="K620" s="20">
        <v>166667</v>
      </c>
      <c r="M620" t="s">
        <v>738</v>
      </c>
      <c r="N620" s="20">
        <v>266667</v>
      </c>
      <c r="P620" t="s">
        <v>738</v>
      </c>
      <c r="Q620" s="20">
        <v>433333</v>
      </c>
      <c r="S620" t="s">
        <v>738</v>
      </c>
      <c r="T620" s="20">
        <v>433333</v>
      </c>
    </row>
    <row r="621" spans="1:20" x14ac:dyDescent="0.3">
      <c r="A621" s="22" t="s">
        <v>740</v>
      </c>
      <c r="B621" s="28">
        <v>366667</v>
      </c>
      <c r="F621">
        <v>36</v>
      </c>
      <c r="G621" s="20">
        <v>666667</v>
      </c>
      <c r="J621" t="s">
        <v>739</v>
      </c>
      <c r="K621" s="20">
        <v>366667</v>
      </c>
      <c r="M621" t="s">
        <v>739</v>
      </c>
      <c r="N621">
        <v>40</v>
      </c>
      <c r="P621" t="s">
        <v>739</v>
      </c>
      <c r="Q621" s="20">
        <v>233333</v>
      </c>
      <c r="S621" t="s">
        <v>739</v>
      </c>
      <c r="T621" s="20">
        <v>433333</v>
      </c>
    </row>
    <row r="622" spans="1:20" x14ac:dyDescent="0.3">
      <c r="A622" s="22">
        <v>36</v>
      </c>
      <c r="B622" s="28">
        <v>566667</v>
      </c>
      <c r="F622" t="s">
        <v>741</v>
      </c>
      <c r="G622" s="20">
        <v>666667</v>
      </c>
      <c r="J622" t="s">
        <v>740</v>
      </c>
      <c r="K622" s="20">
        <v>133333</v>
      </c>
      <c r="M622" t="s">
        <v>740</v>
      </c>
      <c r="N622">
        <v>20</v>
      </c>
      <c r="P622" t="s">
        <v>740</v>
      </c>
      <c r="Q622" s="20">
        <v>266667</v>
      </c>
      <c r="S622" t="s">
        <v>740</v>
      </c>
      <c r="T622" s="20">
        <v>366667</v>
      </c>
    </row>
    <row r="623" spans="1:20" x14ac:dyDescent="0.3">
      <c r="A623" s="22" t="s">
        <v>741</v>
      </c>
      <c r="B623" s="28">
        <v>433333</v>
      </c>
      <c r="F623" t="s">
        <v>742</v>
      </c>
      <c r="G623">
        <v>20</v>
      </c>
      <c r="J623">
        <v>36</v>
      </c>
      <c r="K623" s="20">
        <v>166667</v>
      </c>
      <c r="M623">
        <v>36</v>
      </c>
      <c r="N623" s="20">
        <v>433333</v>
      </c>
      <c r="P623">
        <v>36</v>
      </c>
      <c r="Q623" s="20">
        <v>533333</v>
      </c>
      <c r="S623">
        <v>36</v>
      </c>
      <c r="T623" s="20">
        <v>366667</v>
      </c>
    </row>
    <row r="624" spans="1:20" x14ac:dyDescent="0.3">
      <c r="A624" s="22" t="s">
        <v>742</v>
      </c>
      <c r="B624" s="28">
        <v>433333</v>
      </c>
      <c r="F624" t="s">
        <v>743</v>
      </c>
      <c r="G624" s="20">
        <v>666667</v>
      </c>
      <c r="J624" t="s">
        <v>741</v>
      </c>
      <c r="K624">
        <v>20</v>
      </c>
      <c r="M624" t="s">
        <v>741</v>
      </c>
      <c r="N624" s="20">
        <v>233333</v>
      </c>
      <c r="P624" t="s">
        <v>741</v>
      </c>
      <c r="Q624" s="20">
        <v>333333</v>
      </c>
      <c r="S624" t="s">
        <v>741</v>
      </c>
      <c r="T624" s="20">
        <v>366667</v>
      </c>
    </row>
    <row r="625" spans="1:20" x14ac:dyDescent="0.3">
      <c r="A625" s="22" t="s">
        <v>743</v>
      </c>
      <c r="B625" s="28">
        <v>233333</v>
      </c>
      <c r="F625" t="s">
        <v>744</v>
      </c>
      <c r="G625" s="20">
        <v>666667</v>
      </c>
      <c r="J625" t="s">
        <v>742</v>
      </c>
      <c r="K625" s="20">
        <v>166667</v>
      </c>
      <c r="M625" t="s">
        <v>742</v>
      </c>
      <c r="N625" s="20">
        <v>333333</v>
      </c>
      <c r="P625" t="s">
        <v>742</v>
      </c>
      <c r="Q625" s="20">
        <v>666667</v>
      </c>
      <c r="S625" t="s">
        <v>742</v>
      </c>
      <c r="T625">
        <v>60</v>
      </c>
    </row>
    <row r="626" spans="1:20" x14ac:dyDescent="0.3">
      <c r="A626" s="22" t="s">
        <v>744</v>
      </c>
      <c r="B626" s="22">
        <v>50</v>
      </c>
      <c r="F626" t="s">
        <v>745</v>
      </c>
      <c r="G626" s="20">
        <v>666667</v>
      </c>
      <c r="J626" t="s">
        <v>743</v>
      </c>
      <c r="K626" s="20">
        <v>166667</v>
      </c>
      <c r="M626" t="s">
        <v>743</v>
      </c>
      <c r="N626" s="20">
        <v>333333</v>
      </c>
      <c r="P626" t="s">
        <v>743</v>
      </c>
      <c r="Q626" s="20">
        <v>433333</v>
      </c>
      <c r="S626" t="s">
        <v>743</v>
      </c>
      <c r="T626" s="20">
        <v>433333</v>
      </c>
    </row>
    <row r="627" spans="1:20" x14ac:dyDescent="0.3">
      <c r="A627" s="22" t="s">
        <v>745</v>
      </c>
      <c r="B627" s="28">
        <v>633333</v>
      </c>
      <c r="F627" t="s">
        <v>746</v>
      </c>
      <c r="G627">
        <v>20</v>
      </c>
      <c r="J627" t="s">
        <v>744</v>
      </c>
      <c r="K627" s="20">
        <v>166667</v>
      </c>
      <c r="M627" t="s">
        <v>744</v>
      </c>
      <c r="N627" s="20">
        <v>466667</v>
      </c>
      <c r="P627" t="s">
        <v>744</v>
      </c>
      <c r="Q627" s="20">
        <v>366667</v>
      </c>
      <c r="S627" t="s">
        <v>744</v>
      </c>
      <c r="T627" s="20">
        <v>433333</v>
      </c>
    </row>
    <row r="628" spans="1:20" x14ac:dyDescent="0.3">
      <c r="A628" s="22" t="s">
        <v>746</v>
      </c>
      <c r="B628" s="28">
        <v>533333</v>
      </c>
      <c r="F628" t="s">
        <v>747</v>
      </c>
      <c r="G628">
        <v>20</v>
      </c>
      <c r="J628" t="s">
        <v>745</v>
      </c>
      <c r="K628">
        <v>30</v>
      </c>
      <c r="M628" t="s">
        <v>745</v>
      </c>
      <c r="N628" s="20">
        <v>333333</v>
      </c>
      <c r="P628" t="s">
        <v>745</v>
      </c>
      <c r="Q628">
        <v>40</v>
      </c>
      <c r="S628" t="s">
        <v>745</v>
      </c>
      <c r="T628">
        <v>50</v>
      </c>
    </row>
    <row r="629" spans="1:20" x14ac:dyDescent="0.3">
      <c r="A629" s="22" t="s">
        <v>747</v>
      </c>
      <c r="B629" s="28">
        <v>233333</v>
      </c>
      <c r="F629" t="s">
        <v>748</v>
      </c>
      <c r="G629" s="20">
        <v>233333</v>
      </c>
      <c r="J629" t="s">
        <v>746</v>
      </c>
      <c r="K629" s="20">
        <v>166667</v>
      </c>
      <c r="M629" t="s">
        <v>746</v>
      </c>
      <c r="N629">
        <v>40</v>
      </c>
      <c r="P629" t="s">
        <v>746</v>
      </c>
      <c r="Q629" s="20">
        <v>466667</v>
      </c>
      <c r="S629" t="s">
        <v>746</v>
      </c>
      <c r="T629">
        <v>40</v>
      </c>
    </row>
    <row r="630" spans="1:20" x14ac:dyDescent="0.3">
      <c r="A630" s="22" t="s">
        <v>748</v>
      </c>
      <c r="B630" s="28">
        <v>333333</v>
      </c>
      <c r="F630" t="s">
        <v>749</v>
      </c>
      <c r="G630" s="20">
        <v>233333</v>
      </c>
      <c r="J630" t="s">
        <v>747</v>
      </c>
      <c r="K630" s="20">
        <v>266667</v>
      </c>
      <c r="M630" t="s">
        <v>747</v>
      </c>
      <c r="N630" s="20">
        <v>266667</v>
      </c>
      <c r="P630" t="s">
        <v>747</v>
      </c>
      <c r="Q630" s="20">
        <v>333333</v>
      </c>
      <c r="S630" t="s">
        <v>747</v>
      </c>
      <c r="T630" s="20">
        <v>566667</v>
      </c>
    </row>
    <row r="631" spans="1:20" x14ac:dyDescent="0.3">
      <c r="A631" s="22" t="s">
        <v>749</v>
      </c>
      <c r="B631" s="28">
        <v>466667</v>
      </c>
      <c r="F631" t="s">
        <v>750</v>
      </c>
      <c r="G631" s="20">
        <v>333333</v>
      </c>
      <c r="J631" t="s">
        <v>748</v>
      </c>
      <c r="K631" s="20">
        <v>233333</v>
      </c>
      <c r="M631" t="s">
        <v>748</v>
      </c>
      <c r="N631">
        <v>30</v>
      </c>
      <c r="P631" t="s">
        <v>748</v>
      </c>
      <c r="Q631">
        <v>10</v>
      </c>
      <c r="S631" t="s">
        <v>748</v>
      </c>
      <c r="T631" s="20">
        <v>433333</v>
      </c>
    </row>
    <row r="632" spans="1:20" x14ac:dyDescent="0.3">
      <c r="A632" s="22" t="s">
        <v>750</v>
      </c>
      <c r="B632" s="22">
        <v>40</v>
      </c>
      <c r="F632" t="s">
        <v>751</v>
      </c>
      <c r="G632" s="20">
        <v>166667</v>
      </c>
      <c r="J632" t="s">
        <v>749</v>
      </c>
      <c r="K632" s="20">
        <v>133333</v>
      </c>
      <c r="M632" t="s">
        <v>749</v>
      </c>
      <c r="N632" s="20">
        <v>233333</v>
      </c>
      <c r="P632" t="s">
        <v>749</v>
      </c>
      <c r="Q632" s="20">
        <v>266667</v>
      </c>
      <c r="S632" t="s">
        <v>749</v>
      </c>
      <c r="T632">
        <v>30</v>
      </c>
    </row>
    <row r="633" spans="1:20" x14ac:dyDescent="0.3">
      <c r="A633" s="22" t="s">
        <v>751</v>
      </c>
      <c r="B633" s="22">
        <v>40</v>
      </c>
      <c r="F633" t="s">
        <v>752</v>
      </c>
      <c r="G633" s="20">
        <v>133333</v>
      </c>
      <c r="J633" t="s">
        <v>750</v>
      </c>
      <c r="K633">
        <v>20</v>
      </c>
      <c r="M633" t="s">
        <v>750</v>
      </c>
      <c r="N633">
        <v>10</v>
      </c>
      <c r="P633" t="s">
        <v>750</v>
      </c>
      <c r="Q633" s="20">
        <v>166667</v>
      </c>
      <c r="S633" t="s">
        <v>750</v>
      </c>
      <c r="T633">
        <v>60</v>
      </c>
    </row>
    <row r="634" spans="1:20" x14ac:dyDescent="0.3">
      <c r="A634" s="22" t="s">
        <v>752</v>
      </c>
      <c r="B634" s="28">
        <v>433333</v>
      </c>
      <c r="F634" t="s">
        <v>753</v>
      </c>
      <c r="G634">
        <v>10</v>
      </c>
      <c r="J634" t="s">
        <v>751</v>
      </c>
      <c r="K634" s="20">
        <v>266667</v>
      </c>
      <c r="M634" t="s">
        <v>751</v>
      </c>
      <c r="N634" s="20">
        <v>333333</v>
      </c>
      <c r="P634" t="s">
        <v>751</v>
      </c>
      <c r="Q634">
        <v>30</v>
      </c>
      <c r="S634" t="s">
        <v>751</v>
      </c>
      <c r="T634" s="20">
        <v>666667</v>
      </c>
    </row>
    <row r="635" spans="1:20" x14ac:dyDescent="0.3">
      <c r="A635" s="22" t="s">
        <v>753</v>
      </c>
      <c r="B635" s="28">
        <v>166667</v>
      </c>
      <c r="F635" t="s">
        <v>754</v>
      </c>
      <c r="G635" s="20">
        <v>333333</v>
      </c>
      <c r="J635" t="s">
        <v>752</v>
      </c>
      <c r="K635" s="20">
        <v>133333</v>
      </c>
      <c r="M635" t="s">
        <v>752</v>
      </c>
      <c r="N635" s="20">
        <v>266667</v>
      </c>
      <c r="P635" t="s">
        <v>752</v>
      </c>
      <c r="Q635" s="20">
        <v>166667</v>
      </c>
      <c r="S635" t="s">
        <v>752</v>
      </c>
      <c r="T635" s="20">
        <v>466667</v>
      </c>
    </row>
    <row r="636" spans="1:20" x14ac:dyDescent="0.3">
      <c r="A636" s="22" t="s">
        <v>754</v>
      </c>
      <c r="B636" s="28">
        <v>333333</v>
      </c>
      <c r="F636" t="s">
        <v>755</v>
      </c>
      <c r="G636" s="20">
        <v>666667</v>
      </c>
      <c r="J636" t="s">
        <v>753</v>
      </c>
      <c r="K636" s="20">
        <v>333333</v>
      </c>
      <c r="M636" t="s">
        <v>753</v>
      </c>
      <c r="N636" s="20">
        <v>333333</v>
      </c>
      <c r="P636" t="s">
        <v>753</v>
      </c>
      <c r="Q636">
        <v>30</v>
      </c>
      <c r="S636" t="s">
        <v>753</v>
      </c>
      <c r="T636" s="20">
        <v>233333</v>
      </c>
    </row>
    <row r="637" spans="1:20" x14ac:dyDescent="0.3">
      <c r="A637" s="22" t="s">
        <v>755</v>
      </c>
      <c r="B637" s="22">
        <v>40</v>
      </c>
      <c r="F637" t="s">
        <v>756</v>
      </c>
      <c r="G637" s="20">
        <v>133333</v>
      </c>
      <c r="J637" t="s">
        <v>754</v>
      </c>
      <c r="K637">
        <v>20</v>
      </c>
      <c r="M637" t="s">
        <v>754</v>
      </c>
      <c r="N637" s="20">
        <v>266667</v>
      </c>
      <c r="P637" t="s">
        <v>754</v>
      </c>
      <c r="Q637" s="20">
        <v>333333</v>
      </c>
      <c r="S637" t="s">
        <v>754</v>
      </c>
      <c r="T637" s="20">
        <v>133333</v>
      </c>
    </row>
    <row r="638" spans="1:20" x14ac:dyDescent="0.3">
      <c r="A638" s="22" t="s">
        <v>756</v>
      </c>
      <c r="B638" s="28">
        <v>266667</v>
      </c>
      <c r="F638" t="s">
        <v>757</v>
      </c>
      <c r="G638" s="20">
        <v>166667</v>
      </c>
      <c r="J638" t="s">
        <v>755</v>
      </c>
      <c r="K638" s="20">
        <v>666667</v>
      </c>
      <c r="M638" t="s">
        <v>755</v>
      </c>
      <c r="N638">
        <v>30</v>
      </c>
      <c r="P638" t="s">
        <v>755</v>
      </c>
      <c r="Q638" s="20">
        <v>433333</v>
      </c>
      <c r="S638" t="s">
        <v>755</v>
      </c>
      <c r="T638" s="20">
        <v>533333</v>
      </c>
    </row>
    <row r="639" spans="1:20" x14ac:dyDescent="0.3">
      <c r="A639" s="22" t="s">
        <v>757</v>
      </c>
      <c r="B639" s="28">
        <v>533333</v>
      </c>
      <c r="F639" t="s">
        <v>758</v>
      </c>
      <c r="G639" s="20">
        <v>133333</v>
      </c>
      <c r="J639" t="s">
        <v>756</v>
      </c>
      <c r="K639" s="20">
        <v>233333</v>
      </c>
      <c r="M639" t="s">
        <v>756</v>
      </c>
      <c r="N639" s="20">
        <v>166667</v>
      </c>
      <c r="P639" t="s">
        <v>756</v>
      </c>
      <c r="Q639">
        <v>60</v>
      </c>
      <c r="S639" t="s">
        <v>756</v>
      </c>
      <c r="T639">
        <v>30</v>
      </c>
    </row>
    <row r="640" spans="1:20" x14ac:dyDescent="0.3">
      <c r="A640" s="22" t="s">
        <v>758</v>
      </c>
      <c r="B640" s="22">
        <v>40</v>
      </c>
      <c r="F640" t="s">
        <v>759</v>
      </c>
      <c r="G640" s="20">
        <v>166667</v>
      </c>
      <c r="J640" t="s">
        <v>757</v>
      </c>
      <c r="K640" s="20">
        <v>133333</v>
      </c>
      <c r="M640" t="s">
        <v>757</v>
      </c>
      <c r="N640">
        <v>20</v>
      </c>
      <c r="P640" t="s">
        <v>757</v>
      </c>
      <c r="Q640">
        <v>30</v>
      </c>
      <c r="S640" t="s">
        <v>757</v>
      </c>
      <c r="T640" s="20">
        <v>333333</v>
      </c>
    </row>
    <row r="641" spans="1:20" x14ac:dyDescent="0.3">
      <c r="A641" s="22" t="s">
        <v>759</v>
      </c>
      <c r="B641" s="28">
        <v>433333</v>
      </c>
      <c r="F641">
        <v>37</v>
      </c>
      <c r="G641">
        <v>10</v>
      </c>
      <c r="J641" t="s">
        <v>758</v>
      </c>
      <c r="K641" s="20">
        <v>166667</v>
      </c>
      <c r="M641" t="s">
        <v>758</v>
      </c>
      <c r="N641" s="20">
        <v>233333</v>
      </c>
      <c r="P641" t="s">
        <v>758</v>
      </c>
      <c r="Q641" s="20">
        <v>333333</v>
      </c>
      <c r="S641" t="s">
        <v>758</v>
      </c>
      <c r="T641" s="20">
        <v>266667</v>
      </c>
    </row>
    <row r="642" spans="1:20" x14ac:dyDescent="0.3">
      <c r="A642" s="22">
        <v>37</v>
      </c>
      <c r="B642" s="28">
        <v>266667</v>
      </c>
      <c r="F642" t="s">
        <v>760</v>
      </c>
      <c r="G642">
        <v>10</v>
      </c>
      <c r="J642" t="s">
        <v>759</v>
      </c>
      <c r="K642">
        <v>10</v>
      </c>
      <c r="M642" t="s">
        <v>759</v>
      </c>
      <c r="N642">
        <v>40</v>
      </c>
      <c r="P642" t="s">
        <v>759</v>
      </c>
      <c r="Q642" s="20">
        <v>466667</v>
      </c>
      <c r="S642" t="s">
        <v>759</v>
      </c>
      <c r="T642" s="20">
        <v>333333</v>
      </c>
    </row>
    <row r="643" spans="1:20" x14ac:dyDescent="0.3">
      <c r="A643" s="22" t="s">
        <v>760</v>
      </c>
      <c r="B643" s="28">
        <v>566667</v>
      </c>
      <c r="F643" t="s">
        <v>761</v>
      </c>
      <c r="G643" s="20">
        <v>266667</v>
      </c>
      <c r="J643">
        <v>37</v>
      </c>
      <c r="K643">
        <v>1</v>
      </c>
      <c r="M643">
        <v>37</v>
      </c>
      <c r="N643" s="20">
        <v>233333</v>
      </c>
      <c r="P643">
        <v>37</v>
      </c>
      <c r="Q643" s="20">
        <v>366667</v>
      </c>
      <c r="S643">
        <v>37</v>
      </c>
      <c r="T643">
        <v>40</v>
      </c>
    </row>
    <row r="644" spans="1:20" x14ac:dyDescent="0.3">
      <c r="A644" s="22" t="s">
        <v>761</v>
      </c>
      <c r="B644" s="22">
        <v>20</v>
      </c>
      <c r="F644" t="s">
        <v>762</v>
      </c>
      <c r="G644" s="20">
        <v>666667</v>
      </c>
      <c r="J644" t="s">
        <v>760</v>
      </c>
      <c r="K644" s="20">
        <v>133333</v>
      </c>
      <c r="M644" t="s">
        <v>760</v>
      </c>
      <c r="N644">
        <v>30</v>
      </c>
      <c r="P644" t="s">
        <v>760</v>
      </c>
      <c r="Q644" s="20">
        <v>366667</v>
      </c>
      <c r="S644" t="s">
        <v>760</v>
      </c>
      <c r="T644" s="20">
        <v>433333</v>
      </c>
    </row>
    <row r="645" spans="1:20" x14ac:dyDescent="0.3">
      <c r="A645" s="22" t="s">
        <v>762</v>
      </c>
      <c r="B645" s="28">
        <v>433333</v>
      </c>
      <c r="F645" t="s">
        <v>763</v>
      </c>
      <c r="G645">
        <v>20</v>
      </c>
      <c r="J645" t="s">
        <v>761</v>
      </c>
      <c r="K645">
        <v>30</v>
      </c>
      <c r="M645" t="s">
        <v>761</v>
      </c>
      <c r="N645" s="20">
        <v>533333</v>
      </c>
      <c r="P645" t="s">
        <v>761</v>
      </c>
      <c r="Q645" s="20">
        <v>433333</v>
      </c>
      <c r="S645" t="s">
        <v>761</v>
      </c>
      <c r="T645">
        <v>30</v>
      </c>
    </row>
    <row r="646" spans="1:20" x14ac:dyDescent="0.3">
      <c r="A646" s="22" t="s">
        <v>763</v>
      </c>
      <c r="B646" s="22">
        <v>20</v>
      </c>
      <c r="F646" t="s">
        <v>764</v>
      </c>
      <c r="G646" s="20">
        <v>166667</v>
      </c>
      <c r="J646" t="s">
        <v>762</v>
      </c>
      <c r="K646" s="20">
        <v>133333</v>
      </c>
      <c r="M646" t="s">
        <v>762</v>
      </c>
      <c r="N646" s="20">
        <v>233333</v>
      </c>
      <c r="P646" t="s">
        <v>762</v>
      </c>
      <c r="Q646">
        <v>40</v>
      </c>
      <c r="S646" t="s">
        <v>762</v>
      </c>
      <c r="T646" s="20">
        <v>433333</v>
      </c>
    </row>
    <row r="647" spans="1:20" x14ac:dyDescent="0.3">
      <c r="A647" s="22" t="s">
        <v>764</v>
      </c>
      <c r="B647" s="28">
        <v>466667</v>
      </c>
      <c r="F647" t="s">
        <v>765</v>
      </c>
      <c r="G647" s="20">
        <v>133333</v>
      </c>
      <c r="J647" t="s">
        <v>763</v>
      </c>
      <c r="K647" s="20">
        <v>166667</v>
      </c>
      <c r="M647" t="s">
        <v>763</v>
      </c>
      <c r="N647" s="20">
        <v>233333</v>
      </c>
      <c r="P647" t="s">
        <v>763</v>
      </c>
      <c r="Q647" s="20">
        <v>366667</v>
      </c>
      <c r="S647" t="s">
        <v>763</v>
      </c>
      <c r="T647">
        <v>30</v>
      </c>
    </row>
    <row r="648" spans="1:20" x14ac:dyDescent="0.3">
      <c r="A648" s="22" t="s">
        <v>765</v>
      </c>
      <c r="B648" s="28">
        <v>433333</v>
      </c>
      <c r="F648" t="s">
        <v>766</v>
      </c>
      <c r="G648" s="20">
        <v>233333</v>
      </c>
      <c r="J648" t="s">
        <v>764</v>
      </c>
      <c r="K648" s="20">
        <v>133333</v>
      </c>
      <c r="M648" t="s">
        <v>764</v>
      </c>
      <c r="N648">
        <v>40</v>
      </c>
      <c r="P648" t="s">
        <v>764</v>
      </c>
      <c r="Q648">
        <v>40</v>
      </c>
      <c r="S648" t="s">
        <v>764</v>
      </c>
      <c r="T648" s="20">
        <v>533333</v>
      </c>
    </row>
    <row r="649" spans="1:20" x14ac:dyDescent="0.3">
      <c r="A649" s="22" t="s">
        <v>766</v>
      </c>
      <c r="B649" s="22">
        <v>30</v>
      </c>
      <c r="F649" t="s">
        <v>767</v>
      </c>
      <c r="G649">
        <v>20</v>
      </c>
      <c r="J649" t="s">
        <v>765</v>
      </c>
      <c r="K649">
        <v>10</v>
      </c>
      <c r="M649" t="s">
        <v>765</v>
      </c>
      <c r="N649" s="20">
        <v>166667</v>
      </c>
      <c r="P649" t="s">
        <v>765</v>
      </c>
      <c r="Q649">
        <v>40</v>
      </c>
      <c r="S649" t="s">
        <v>765</v>
      </c>
      <c r="T649">
        <v>20</v>
      </c>
    </row>
    <row r="650" spans="1:20" x14ac:dyDescent="0.3">
      <c r="A650" s="22" t="s">
        <v>767</v>
      </c>
      <c r="B650" s="22">
        <v>40</v>
      </c>
      <c r="F650" t="s">
        <v>768</v>
      </c>
      <c r="G650">
        <v>10</v>
      </c>
      <c r="J650" t="s">
        <v>766</v>
      </c>
      <c r="K650">
        <v>30</v>
      </c>
      <c r="M650" t="s">
        <v>766</v>
      </c>
      <c r="N650">
        <v>40</v>
      </c>
      <c r="P650" t="s">
        <v>766</v>
      </c>
      <c r="Q650">
        <v>20</v>
      </c>
      <c r="S650" t="s">
        <v>766</v>
      </c>
      <c r="T650">
        <v>30</v>
      </c>
    </row>
    <row r="651" spans="1:20" x14ac:dyDescent="0.3">
      <c r="A651" s="22" t="s">
        <v>768</v>
      </c>
      <c r="B651" s="28">
        <v>366667</v>
      </c>
      <c r="F651" t="s">
        <v>769</v>
      </c>
      <c r="G651" s="20">
        <v>233333</v>
      </c>
      <c r="J651" t="s">
        <v>767</v>
      </c>
      <c r="K651" s="20">
        <v>166667</v>
      </c>
      <c r="M651" t="s">
        <v>767</v>
      </c>
      <c r="N651" s="20">
        <v>433333</v>
      </c>
      <c r="P651" t="s">
        <v>767</v>
      </c>
      <c r="Q651" s="20">
        <v>366667</v>
      </c>
      <c r="S651" t="s">
        <v>767</v>
      </c>
      <c r="T651" s="20">
        <v>333333</v>
      </c>
    </row>
    <row r="652" spans="1:20" x14ac:dyDescent="0.3">
      <c r="A652" s="22" t="s">
        <v>769</v>
      </c>
      <c r="B652" s="22">
        <v>50</v>
      </c>
      <c r="F652" t="s">
        <v>770</v>
      </c>
      <c r="G652">
        <v>10</v>
      </c>
      <c r="J652" t="s">
        <v>768</v>
      </c>
      <c r="K652" s="20">
        <v>233333</v>
      </c>
      <c r="M652" t="s">
        <v>768</v>
      </c>
      <c r="N652" s="20">
        <v>366667</v>
      </c>
      <c r="P652" t="s">
        <v>768</v>
      </c>
      <c r="Q652" s="20">
        <v>266667</v>
      </c>
      <c r="S652" t="s">
        <v>768</v>
      </c>
      <c r="T652" s="20">
        <v>333333</v>
      </c>
    </row>
    <row r="653" spans="1:20" x14ac:dyDescent="0.3">
      <c r="A653" s="22" t="s">
        <v>770</v>
      </c>
      <c r="B653" s="22">
        <v>30</v>
      </c>
      <c r="F653" t="s">
        <v>771</v>
      </c>
      <c r="G653" s="20">
        <v>166667</v>
      </c>
      <c r="J653" t="s">
        <v>769</v>
      </c>
      <c r="K653" s="20">
        <v>266667</v>
      </c>
      <c r="M653" t="s">
        <v>769</v>
      </c>
      <c r="N653" s="20">
        <v>233333</v>
      </c>
      <c r="P653" t="s">
        <v>769</v>
      </c>
      <c r="Q653">
        <v>40</v>
      </c>
      <c r="S653" t="s">
        <v>769</v>
      </c>
      <c r="T653">
        <v>60</v>
      </c>
    </row>
    <row r="654" spans="1:20" x14ac:dyDescent="0.3">
      <c r="A654" s="22" t="s">
        <v>771</v>
      </c>
      <c r="B654" s="22">
        <v>40</v>
      </c>
      <c r="F654" t="s">
        <v>772</v>
      </c>
      <c r="G654">
        <v>10</v>
      </c>
      <c r="J654" t="s">
        <v>770</v>
      </c>
      <c r="K654" s="20">
        <v>666667</v>
      </c>
      <c r="M654" t="s">
        <v>770</v>
      </c>
      <c r="N654" s="20">
        <v>266667</v>
      </c>
      <c r="P654" t="s">
        <v>770</v>
      </c>
      <c r="Q654" s="20">
        <v>233333</v>
      </c>
      <c r="S654" t="s">
        <v>770</v>
      </c>
      <c r="T654" s="20">
        <v>433333</v>
      </c>
    </row>
    <row r="655" spans="1:20" x14ac:dyDescent="0.3">
      <c r="A655" s="22" t="s">
        <v>772</v>
      </c>
      <c r="B655" s="22">
        <v>40</v>
      </c>
      <c r="F655" t="s">
        <v>773</v>
      </c>
      <c r="G655">
        <v>10</v>
      </c>
      <c r="J655" t="s">
        <v>771</v>
      </c>
      <c r="K655" s="20">
        <v>366667</v>
      </c>
      <c r="M655" t="s">
        <v>771</v>
      </c>
      <c r="N655">
        <v>40</v>
      </c>
      <c r="P655" t="s">
        <v>771</v>
      </c>
      <c r="Q655" s="20">
        <v>333333</v>
      </c>
      <c r="S655" t="s">
        <v>771</v>
      </c>
      <c r="T655" s="20">
        <v>466667</v>
      </c>
    </row>
    <row r="656" spans="1:20" x14ac:dyDescent="0.3">
      <c r="A656" s="22" t="s">
        <v>773</v>
      </c>
      <c r="B656" s="22">
        <v>40</v>
      </c>
      <c r="F656" t="s">
        <v>774</v>
      </c>
      <c r="G656">
        <v>10</v>
      </c>
      <c r="J656" t="s">
        <v>772</v>
      </c>
      <c r="K656" s="20">
        <v>133333</v>
      </c>
      <c r="M656" t="s">
        <v>772</v>
      </c>
      <c r="N656" s="20">
        <v>233333</v>
      </c>
      <c r="P656" t="s">
        <v>772</v>
      </c>
      <c r="Q656" s="20">
        <v>433333</v>
      </c>
      <c r="S656" t="s">
        <v>772</v>
      </c>
      <c r="T656">
        <v>40</v>
      </c>
    </row>
    <row r="657" spans="1:20" x14ac:dyDescent="0.3">
      <c r="A657" s="22" t="s">
        <v>774</v>
      </c>
      <c r="B657" s="28">
        <v>266667</v>
      </c>
      <c r="F657" t="s">
        <v>775</v>
      </c>
      <c r="G657">
        <v>20</v>
      </c>
      <c r="J657" t="s">
        <v>773</v>
      </c>
      <c r="K657" s="20">
        <v>166667</v>
      </c>
      <c r="M657" t="s">
        <v>773</v>
      </c>
      <c r="N657" s="20">
        <v>233333</v>
      </c>
      <c r="P657" t="s">
        <v>773</v>
      </c>
      <c r="Q657" s="20">
        <v>233333</v>
      </c>
      <c r="S657" t="s">
        <v>773</v>
      </c>
      <c r="T657" s="20">
        <v>533333</v>
      </c>
    </row>
    <row r="658" spans="1:20" x14ac:dyDescent="0.3">
      <c r="A658" s="22" t="s">
        <v>775</v>
      </c>
      <c r="B658" s="28">
        <v>333333</v>
      </c>
      <c r="F658" t="s">
        <v>776</v>
      </c>
      <c r="G658" s="20">
        <v>666667</v>
      </c>
      <c r="J658" t="s">
        <v>774</v>
      </c>
      <c r="K658" s="20">
        <v>233333</v>
      </c>
      <c r="M658" t="s">
        <v>774</v>
      </c>
      <c r="N658" s="20">
        <v>233333</v>
      </c>
      <c r="P658" t="s">
        <v>774</v>
      </c>
      <c r="Q658" s="20">
        <v>233333</v>
      </c>
      <c r="S658" t="s">
        <v>774</v>
      </c>
      <c r="T658">
        <v>30</v>
      </c>
    </row>
    <row r="659" spans="1:20" x14ac:dyDescent="0.3">
      <c r="A659" s="22" t="s">
        <v>776</v>
      </c>
      <c r="B659" s="22">
        <v>50</v>
      </c>
      <c r="F659" t="s">
        <v>777</v>
      </c>
      <c r="G659" s="20">
        <v>133333</v>
      </c>
      <c r="J659" t="s">
        <v>775</v>
      </c>
      <c r="K659" s="20">
        <v>166667</v>
      </c>
      <c r="M659" t="s">
        <v>775</v>
      </c>
      <c r="N659" s="20">
        <v>233333</v>
      </c>
      <c r="P659" t="s">
        <v>775</v>
      </c>
      <c r="Q659">
        <v>30</v>
      </c>
      <c r="S659" t="s">
        <v>775</v>
      </c>
      <c r="T659" s="20">
        <v>333333</v>
      </c>
    </row>
    <row r="660" spans="1:20" x14ac:dyDescent="0.3">
      <c r="A660" s="22" t="s">
        <v>777</v>
      </c>
      <c r="B660" s="22">
        <v>30</v>
      </c>
      <c r="F660" t="s">
        <v>778</v>
      </c>
      <c r="G660" s="20">
        <v>666667</v>
      </c>
      <c r="J660" t="s">
        <v>776</v>
      </c>
      <c r="K660" s="20">
        <v>333333</v>
      </c>
      <c r="M660" t="s">
        <v>776</v>
      </c>
      <c r="N660">
        <v>40</v>
      </c>
      <c r="P660" t="s">
        <v>776</v>
      </c>
      <c r="Q660">
        <v>20</v>
      </c>
      <c r="S660" t="s">
        <v>776</v>
      </c>
      <c r="T660">
        <v>30</v>
      </c>
    </row>
    <row r="661" spans="1:20" x14ac:dyDescent="0.3">
      <c r="A661" s="22" t="s">
        <v>778</v>
      </c>
      <c r="B661" s="22">
        <v>50</v>
      </c>
      <c r="F661">
        <v>38</v>
      </c>
      <c r="G661">
        <v>10</v>
      </c>
      <c r="J661" t="s">
        <v>777</v>
      </c>
      <c r="K661" s="20">
        <v>166667</v>
      </c>
      <c r="M661" t="s">
        <v>777</v>
      </c>
      <c r="N661" s="20">
        <v>233333</v>
      </c>
      <c r="P661" t="s">
        <v>777</v>
      </c>
      <c r="Q661" s="20">
        <v>166667</v>
      </c>
      <c r="S661" t="s">
        <v>777</v>
      </c>
      <c r="T661">
        <v>40</v>
      </c>
    </row>
    <row r="662" spans="1:20" x14ac:dyDescent="0.3">
      <c r="A662" s="22">
        <v>38</v>
      </c>
      <c r="B662" s="22">
        <v>3</v>
      </c>
      <c r="F662" t="s">
        <v>779</v>
      </c>
      <c r="G662">
        <v>10</v>
      </c>
      <c r="J662" t="s">
        <v>778</v>
      </c>
      <c r="K662" s="20">
        <v>333333</v>
      </c>
      <c r="M662" t="s">
        <v>778</v>
      </c>
      <c r="N662">
        <v>50</v>
      </c>
      <c r="P662" t="s">
        <v>778</v>
      </c>
      <c r="Q662">
        <v>30</v>
      </c>
      <c r="S662" t="s">
        <v>778</v>
      </c>
      <c r="T662" s="20">
        <v>466667</v>
      </c>
    </row>
    <row r="663" spans="1:20" x14ac:dyDescent="0.3">
      <c r="A663" s="22" t="s">
        <v>779</v>
      </c>
      <c r="B663" s="28">
        <v>366667</v>
      </c>
      <c r="F663" t="s">
        <v>780</v>
      </c>
      <c r="G663" s="20">
        <v>166667</v>
      </c>
      <c r="J663">
        <v>38</v>
      </c>
      <c r="K663" s="20">
        <v>133333</v>
      </c>
      <c r="M663">
        <v>38</v>
      </c>
      <c r="N663" s="20">
        <v>433333</v>
      </c>
      <c r="P663">
        <v>38</v>
      </c>
      <c r="Q663">
        <v>20</v>
      </c>
      <c r="S663">
        <v>38</v>
      </c>
      <c r="T663">
        <v>40</v>
      </c>
    </row>
    <row r="664" spans="1:20" x14ac:dyDescent="0.3">
      <c r="A664" s="22" t="s">
        <v>780</v>
      </c>
      <c r="B664" s="22">
        <v>40</v>
      </c>
      <c r="F664" t="s">
        <v>781</v>
      </c>
      <c r="G664" s="20">
        <v>133333</v>
      </c>
      <c r="J664" t="s">
        <v>779</v>
      </c>
      <c r="K664" s="20">
        <v>333333</v>
      </c>
      <c r="M664" t="s">
        <v>779</v>
      </c>
      <c r="N664" s="20">
        <v>266667</v>
      </c>
      <c r="P664" t="s">
        <v>779</v>
      </c>
      <c r="Q664" s="20">
        <v>366667</v>
      </c>
      <c r="S664" t="s">
        <v>779</v>
      </c>
      <c r="T664" s="20">
        <v>433333</v>
      </c>
    </row>
    <row r="665" spans="1:20" x14ac:dyDescent="0.3">
      <c r="A665" s="22" t="s">
        <v>781</v>
      </c>
      <c r="B665" s="28">
        <v>233333</v>
      </c>
      <c r="F665" t="s">
        <v>782</v>
      </c>
      <c r="G665">
        <v>10</v>
      </c>
      <c r="J665" t="s">
        <v>780</v>
      </c>
      <c r="K665" s="20">
        <v>133333</v>
      </c>
      <c r="M665" t="s">
        <v>780</v>
      </c>
      <c r="N665">
        <v>20</v>
      </c>
      <c r="P665" t="s">
        <v>780</v>
      </c>
      <c r="Q665">
        <v>20</v>
      </c>
      <c r="S665" t="s">
        <v>780</v>
      </c>
      <c r="T665">
        <v>20</v>
      </c>
    </row>
    <row r="666" spans="1:20" x14ac:dyDescent="0.3">
      <c r="A666" s="22" t="s">
        <v>782</v>
      </c>
      <c r="B666" s="28">
        <v>566667</v>
      </c>
      <c r="F666" t="s">
        <v>783</v>
      </c>
      <c r="G666" s="20">
        <v>133333</v>
      </c>
      <c r="J666" t="s">
        <v>781</v>
      </c>
      <c r="K666">
        <v>10</v>
      </c>
      <c r="M666" t="s">
        <v>781</v>
      </c>
      <c r="N666" s="20">
        <v>233333</v>
      </c>
      <c r="P666" t="s">
        <v>781</v>
      </c>
      <c r="Q666" s="20">
        <v>433333</v>
      </c>
      <c r="S666" t="s">
        <v>781</v>
      </c>
      <c r="T666" s="20">
        <v>433333</v>
      </c>
    </row>
    <row r="667" spans="1:20" x14ac:dyDescent="0.3">
      <c r="A667" s="22" t="s">
        <v>783</v>
      </c>
      <c r="B667" s="28">
        <v>133333</v>
      </c>
      <c r="F667" t="s">
        <v>784</v>
      </c>
      <c r="G667">
        <v>10</v>
      </c>
      <c r="J667" t="s">
        <v>782</v>
      </c>
      <c r="K667" s="20">
        <v>133333</v>
      </c>
      <c r="M667" t="s">
        <v>782</v>
      </c>
      <c r="N667">
        <v>30</v>
      </c>
      <c r="P667" t="s">
        <v>782</v>
      </c>
      <c r="Q667">
        <v>40</v>
      </c>
      <c r="S667" t="s">
        <v>782</v>
      </c>
      <c r="T667">
        <v>30</v>
      </c>
    </row>
    <row r="668" spans="1:20" x14ac:dyDescent="0.3">
      <c r="A668" s="22" t="s">
        <v>784</v>
      </c>
      <c r="B668" s="28">
        <v>333333</v>
      </c>
      <c r="F668" t="s">
        <v>785</v>
      </c>
      <c r="G668">
        <v>20</v>
      </c>
      <c r="J668" t="s">
        <v>783</v>
      </c>
      <c r="K668" s="20">
        <v>133333</v>
      </c>
      <c r="M668" t="s">
        <v>783</v>
      </c>
      <c r="N668">
        <v>20</v>
      </c>
      <c r="P668" t="s">
        <v>783</v>
      </c>
      <c r="Q668">
        <v>30</v>
      </c>
      <c r="S668" t="s">
        <v>783</v>
      </c>
      <c r="T668" s="20">
        <v>566667</v>
      </c>
    </row>
    <row r="669" spans="1:20" x14ac:dyDescent="0.3">
      <c r="A669" s="22" t="s">
        <v>785</v>
      </c>
      <c r="B669" s="22">
        <v>40</v>
      </c>
      <c r="F669" t="s">
        <v>786</v>
      </c>
      <c r="G669" s="20">
        <v>666667</v>
      </c>
      <c r="J669" t="s">
        <v>784</v>
      </c>
      <c r="K669">
        <v>10</v>
      </c>
      <c r="M669" t="s">
        <v>784</v>
      </c>
      <c r="N669">
        <v>20</v>
      </c>
      <c r="P669" t="s">
        <v>784</v>
      </c>
      <c r="Q669" s="20">
        <v>266667</v>
      </c>
      <c r="S669" t="s">
        <v>784</v>
      </c>
      <c r="T669">
        <v>30</v>
      </c>
    </row>
    <row r="670" spans="1:20" x14ac:dyDescent="0.3">
      <c r="A670" s="22" t="s">
        <v>786</v>
      </c>
      <c r="B670" s="28">
        <v>566667</v>
      </c>
      <c r="F670" t="s">
        <v>787</v>
      </c>
      <c r="G670" s="20">
        <v>333333</v>
      </c>
      <c r="J670" t="s">
        <v>785</v>
      </c>
      <c r="K670">
        <v>10</v>
      </c>
      <c r="M670" t="s">
        <v>785</v>
      </c>
      <c r="N670">
        <v>30</v>
      </c>
      <c r="P670" t="s">
        <v>785</v>
      </c>
      <c r="Q670">
        <v>40</v>
      </c>
      <c r="S670" t="s">
        <v>785</v>
      </c>
      <c r="T670" s="20">
        <v>166667</v>
      </c>
    </row>
    <row r="671" spans="1:20" x14ac:dyDescent="0.3">
      <c r="A671" s="22" t="s">
        <v>787</v>
      </c>
      <c r="B671" s="22">
        <v>40</v>
      </c>
      <c r="F671" t="s">
        <v>788</v>
      </c>
      <c r="G671">
        <v>10</v>
      </c>
      <c r="J671" t="s">
        <v>786</v>
      </c>
      <c r="K671">
        <v>20</v>
      </c>
      <c r="M671" t="s">
        <v>786</v>
      </c>
      <c r="N671" s="20">
        <v>133333</v>
      </c>
      <c r="P671" t="s">
        <v>786</v>
      </c>
      <c r="Q671" s="20">
        <v>166667</v>
      </c>
      <c r="S671" t="s">
        <v>786</v>
      </c>
      <c r="T671" s="20">
        <v>233333</v>
      </c>
    </row>
    <row r="672" spans="1:20" x14ac:dyDescent="0.3">
      <c r="A672" s="22" t="s">
        <v>788</v>
      </c>
      <c r="B672" s="28">
        <v>166667</v>
      </c>
      <c r="F672" t="s">
        <v>789</v>
      </c>
      <c r="G672" s="20">
        <v>266667</v>
      </c>
      <c r="J672" t="s">
        <v>787</v>
      </c>
      <c r="K672">
        <v>10</v>
      </c>
      <c r="M672" t="s">
        <v>787</v>
      </c>
      <c r="N672" s="20">
        <v>366667</v>
      </c>
      <c r="P672" t="s">
        <v>787</v>
      </c>
      <c r="Q672">
        <v>30</v>
      </c>
      <c r="S672" t="s">
        <v>787</v>
      </c>
      <c r="T672" s="20">
        <v>333333</v>
      </c>
    </row>
    <row r="673" spans="1:20" x14ac:dyDescent="0.3">
      <c r="A673" s="22" t="s">
        <v>789</v>
      </c>
      <c r="B673" s="28">
        <v>466667</v>
      </c>
      <c r="F673" t="s">
        <v>790</v>
      </c>
      <c r="G673">
        <v>10</v>
      </c>
      <c r="J673" t="s">
        <v>788</v>
      </c>
      <c r="K673">
        <v>10</v>
      </c>
      <c r="M673" t="s">
        <v>788</v>
      </c>
      <c r="N673" s="20">
        <v>333333</v>
      </c>
      <c r="P673" t="s">
        <v>788</v>
      </c>
      <c r="Q673" s="20">
        <v>333333</v>
      </c>
      <c r="S673" t="s">
        <v>788</v>
      </c>
      <c r="T673">
        <v>20</v>
      </c>
    </row>
    <row r="674" spans="1:20" x14ac:dyDescent="0.3">
      <c r="A674" s="22" t="s">
        <v>790</v>
      </c>
      <c r="B674" s="22">
        <v>40</v>
      </c>
      <c r="F674" t="s">
        <v>791</v>
      </c>
      <c r="G674">
        <v>10</v>
      </c>
      <c r="J674" t="s">
        <v>789</v>
      </c>
      <c r="K674">
        <v>20</v>
      </c>
      <c r="M674" t="s">
        <v>789</v>
      </c>
      <c r="N674" s="20">
        <v>266667</v>
      </c>
      <c r="P674" t="s">
        <v>789</v>
      </c>
      <c r="Q674" s="20">
        <v>333333</v>
      </c>
      <c r="S674" t="s">
        <v>789</v>
      </c>
      <c r="T674">
        <v>30</v>
      </c>
    </row>
    <row r="675" spans="1:20" x14ac:dyDescent="0.3">
      <c r="A675" s="22" t="s">
        <v>791</v>
      </c>
      <c r="B675" s="28">
        <v>533333</v>
      </c>
      <c r="F675" t="s">
        <v>792</v>
      </c>
      <c r="G675" s="20">
        <v>133333</v>
      </c>
      <c r="J675" t="s">
        <v>790</v>
      </c>
      <c r="K675">
        <v>20</v>
      </c>
      <c r="M675" t="s">
        <v>790</v>
      </c>
      <c r="N675">
        <v>30</v>
      </c>
      <c r="P675" t="s">
        <v>790</v>
      </c>
      <c r="Q675" s="20">
        <v>166667</v>
      </c>
      <c r="S675" t="s">
        <v>790</v>
      </c>
      <c r="T675" s="20">
        <v>533333</v>
      </c>
    </row>
    <row r="676" spans="1:20" x14ac:dyDescent="0.3">
      <c r="A676" s="22" t="s">
        <v>792</v>
      </c>
      <c r="B676" s="28">
        <v>333333</v>
      </c>
      <c r="F676" t="s">
        <v>793</v>
      </c>
      <c r="G676" s="20">
        <v>133333</v>
      </c>
      <c r="J676" t="s">
        <v>791</v>
      </c>
      <c r="K676" s="20">
        <v>166667</v>
      </c>
      <c r="M676" t="s">
        <v>791</v>
      </c>
      <c r="N676" s="20">
        <v>333333</v>
      </c>
      <c r="P676" t="s">
        <v>791</v>
      </c>
      <c r="Q676" s="20">
        <v>266667</v>
      </c>
      <c r="S676" t="s">
        <v>791</v>
      </c>
      <c r="T676" s="20">
        <v>333333</v>
      </c>
    </row>
    <row r="677" spans="1:20" x14ac:dyDescent="0.3">
      <c r="A677" s="22" t="s">
        <v>793</v>
      </c>
      <c r="B677" s="22">
        <v>40</v>
      </c>
      <c r="F677" t="s">
        <v>794</v>
      </c>
      <c r="G677">
        <v>10</v>
      </c>
      <c r="J677" t="s">
        <v>792</v>
      </c>
      <c r="K677" s="20">
        <v>166667</v>
      </c>
      <c r="M677" t="s">
        <v>792</v>
      </c>
      <c r="N677" s="20">
        <v>166667</v>
      </c>
      <c r="P677" t="s">
        <v>792</v>
      </c>
      <c r="Q677" s="20">
        <v>266667</v>
      </c>
      <c r="S677" t="s">
        <v>792</v>
      </c>
      <c r="T677">
        <v>40</v>
      </c>
    </row>
    <row r="678" spans="1:20" x14ac:dyDescent="0.3">
      <c r="A678" s="22" t="s">
        <v>794</v>
      </c>
      <c r="B678" s="28">
        <v>533333</v>
      </c>
      <c r="F678" t="s">
        <v>795</v>
      </c>
      <c r="G678" s="20">
        <v>133333</v>
      </c>
      <c r="J678" t="s">
        <v>793</v>
      </c>
      <c r="K678">
        <v>10</v>
      </c>
      <c r="M678" t="s">
        <v>793</v>
      </c>
      <c r="N678">
        <v>30</v>
      </c>
      <c r="P678" t="s">
        <v>793</v>
      </c>
      <c r="Q678" s="20">
        <v>233333</v>
      </c>
      <c r="S678" t="s">
        <v>793</v>
      </c>
      <c r="T678" s="20">
        <v>466667</v>
      </c>
    </row>
    <row r="679" spans="1:20" x14ac:dyDescent="0.3">
      <c r="A679" s="22" t="s">
        <v>795</v>
      </c>
      <c r="B679" s="28">
        <v>233333</v>
      </c>
      <c r="F679" t="s">
        <v>796</v>
      </c>
      <c r="G679">
        <v>10</v>
      </c>
      <c r="J679" t="s">
        <v>794</v>
      </c>
      <c r="K679">
        <v>10</v>
      </c>
      <c r="M679" t="s">
        <v>794</v>
      </c>
      <c r="N679" s="20">
        <v>133333</v>
      </c>
      <c r="P679" t="s">
        <v>794</v>
      </c>
      <c r="Q679" s="20">
        <v>333333</v>
      </c>
      <c r="S679" t="s">
        <v>794</v>
      </c>
      <c r="T679" s="20">
        <v>533333</v>
      </c>
    </row>
    <row r="680" spans="1:20" x14ac:dyDescent="0.3">
      <c r="A680" s="22" t="s">
        <v>796</v>
      </c>
      <c r="B680" s="28">
        <v>333333</v>
      </c>
      <c r="F680" t="s">
        <v>797</v>
      </c>
      <c r="G680" s="20">
        <v>133333</v>
      </c>
      <c r="J680" t="s">
        <v>795</v>
      </c>
      <c r="K680" s="20">
        <v>233333</v>
      </c>
      <c r="M680" t="s">
        <v>795</v>
      </c>
      <c r="N680">
        <v>30</v>
      </c>
      <c r="P680" t="s">
        <v>795</v>
      </c>
      <c r="Q680">
        <v>30</v>
      </c>
      <c r="S680" t="s">
        <v>795</v>
      </c>
      <c r="T680" s="20">
        <v>466667</v>
      </c>
    </row>
    <row r="681" spans="1:20" x14ac:dyDescent="0.3">
      <c r="A681" s="22" t="s">
        <v>797</v>
      </c>
      <c r="B681" s="28">
        <v>333333</v>
      </c>
      <c r="F681">
        <v>39</v>
      </c>
      <c r="G681" s="20">
        <v>166667</v>
      </c>
      <c r="J681" t="s">
        <v>796</v>
      </c>
      <c r="K681">
        <v>20</v>
      </c>
      <c r="M681" t="s">
        <v>796</v>
      </c>
      <c r="N681" s="20">
        <v>333333</v>
      </c>
      <c r="P681" t="s">
        <v>796</v>
      </c>
      <c r="Q681" s="20">
        <v>266667</v>
      </c>
      <c r="S681" t="s">
        <v>796</v>
      </c>
      <c r="T681" s="20">
        <v>466667</v>
      </c>
    </row>
    <row r="682" spans="1:20" x14ac:dyDescent="0.3">
      <c r="A682" s="22">
        <v>39</v>
      </c>
      <c r="B682" s="22">
        <v>4</v>
      </c>
      <c r="F682" t="s">
        <v>798</v>
      </c>
      <c r="G682" s="20">
        <v>233333</v>
      </c>
      <c r="J682" t="s">
        <v>797</v>
      </c>
      <c r="K682" s="20">
        <v>166667</v>
      </c>
      <c r="M682" t="s">
        <v>797</v>
      </c>
      <c r="N682" s="20">
        <v>266667</v>
      </c>
      <c r="P682" t="s">
        <v>797</v>
      </c>
      <c r="Q682" s="20">
        <v>266667</v>
      </c>
      <c r="S682" t="s">
        <v>797</v>
      </c>
      <c r="T682" s="20">
        <v>233333</v>
      </c>
    </row>
    <row r="683" spans="1:20" x14ac:dyDescent="0.3">
      <c r="A683" s="22" t="s">
        <v>798</v>
      </c>
      <c r="B683" s="22">
        <v>40</v>
      </c>
      <c r="F683" t="s">
        <v>799</v>
      </c>
      <c r="G683" s="20">
        <v>133333</v>
      </c>
      <c r="J683">
        <v>39</v>
      </c>
      <c r="K683" s="20">
        <v>666667</v>
      </c>
      <c r="M683">
        <v>39</v>
      </c>
      <c r="N683">
        <v>20</v>
      </c>
      <c r="P683">
        <v>39</v>
      </c>
      <c r="Q683" s="20">
        <v>133333</v>
      </c>
      <c r="S683">
        <v>39</v>
      </c>
      <c r="T683" s="20">
        <v>266667</v>
      </c>
    </row>
    <row r="684" spans="1:20" x14ac:dyDescent="0.3">
      <c r="A684" s="22" t="s">
        <v>799</v>
      </c>
      <c r="B684" s="28">
        <v>166667</v>
      </c>
      <c r="F684" t="s">
        <v>800</v>
      </c>
      <c r="G684">
        <v>10</v>
      </c>
      <c r="J684" t="s">
        <v>798</v>
      </c>
      <c r="K684" s="20">
        <v>266667</v>
      </c>
      <c r="M684" t="s">
        <v>798</v>
      </c>
      <c r="N684" s="20">
        <v>233333</v>
      </c>
      <c r="P684" t="s">
        <v>798</v>
      </c>
      <c r="Q684" s="20">
        <v>433333</v>
      </c>
      <c r="S684" t="s">
        <v>798</v>
      </c>
      <c r="T684" s="20">
        <v>333333</v>
      </c>
    </row>
    <row r="685" spans="1:20" x14ac:dyDescent="0.3">
      <c r="A685" s="22" t="s">
        <v>800</v>
      </c>
      <c r="B685" s="22">
        <v>50</v>
      </c>
      <c r="F685" t="s">
        <v>801</v>
      </c>
      <c r="G685" s="20">
        <v>133333</v>
      </c>
      <c r="J685" t="s">
        <v>799</v>
      </c>
      <c r="K685" s="20">
        <v>133333</v>
      </c>
      <c r="M685" t="s">
        <v>799</v>
      </c>
      <c r="N685">
        <v>10</v>
      </c>
      <c r="P685" t="s">
        <v>799</v>
      </c>
      <c r="Q685" s="20">
        <v>266667</v>
      </c>
      <c r="S685" t="s">
        <v>799</v>
      </c>
      <c r="T685" s="20">
        <v>466667</v>
      </c>
    </row>
    <row r="686" spans="1:20" x14ac:dyDescent="0.3">
      <c r="A686" s="22" t="s">
        <v>801</v>
      </c>
      <c r="B686" s="28">
        <v>366667</v>
      </c>
      <c r="F686" t="s">
        <v>802</v>
      </c>
      <c r="G686">
        <v>20</v>
      </c>
      <c r="J686" t="s">
        <v>800</v>
      </c>
      <c r="K686">
        <v>20</v>
      </c>
      <c r="M686" t="s">
        <v>800</v>
      </c>
      <c r="N686" s="20">
        <v>133333</v>
      </c>
      <c r="P686" t="s">
        <v>800</v>
      </c>
      <c r="Q686" s="20">
        <v>333333</v>
      </c>
      <c r="S686" t="s">
        <v>800</v>
      </c>
      <c r="T686" s="20">
        <v>366667</v>
      </c>
    </row>
    <row r="687" spans="1:20" x14ac:dyDescent="0.3">
      <c r="A687" s="22" t="s">
        <v>802</v>
      </c>
      <c r="B687" s="28">
        <v>566667</v>
      </c>
      <c r="F687" t="s">
        <v>803</v>
      </c>
      <c r="G687" s="20">
        <v>133333</v>
      </c>
      <c r="J687" t="s">
        <v>801</v>
      </c>
      <c r="K687" s="20">
        <v>133333</v>
      </c>
      <c r="M687" t="s">
        <v>801</v>
      </c>
      <c r="N687" s="20">
        <v>266667</v>
      </c>
      <c r="P687" t="s">
        <v>801</v>
      </c>
      <c r="Q687" s="20">
        <v>533333</v>
      </c>
      <c r="S687" t="s">
        <v>801</v>
      </c>
      <c r="T687">
        <v>50</v>
      </c>
    </row>
    <row r="688" spans="1:20" x14ac:dyDescent="0.3">
      <c r="A688" s="22" t="s">
        <v>803</v>
      </c>
      <c r="B688" s="22">
        <v>20</v>
      </c>
      <c r="F688" t="s">
        <v>804</v>
      </c>
      <c r="G688" s="20">
        <v>166667</v>
      </c>
      <c r="J688" t="s">
        <v>802</v>
      </c>
      <c r="K688" s="20">
        <v>333333</v>
      </c>
      <c r="M688" t="s">
        <v>802</v>
      </c>
      <c r="N688" s="20">
        <v>333333</v>
      </c>
      <c r="P688" t="s">
        <v>802</v>
      </c>
      <c r="Q688" s="20">
        <v>433333</v>
      </c>
      <c r="S688" t="s">
        <v>802</v>
      </c>
      <c r="T688">
        <v>40</v>
      </c>
    </row>
    <row r="689" spans="1:20" x14ac:dyDescent="0.3">
      <c r="A689" s="22" t="s">
        <v>804</v>
      </c>
      <c r="B689" s="28">
        <v>366667</v>
      </c>
      <c r="F689" t="s">
        <v>805</v>
      </c>
      <c r="G689" s="20">
        <v>366667</v>
      </c>
      <c r="J689" t="s">
        <v>803</v>
      </c>
      <c r="K689" s="20">
        <v>266667</v>
      </c>
      <c r="M689" t="s">
        <v>803</v>
      </c>
      <c r="N689" s="20">
        <v>233333</v>
      </c>
      <c r="P689" t="s">
        <v>803</v>
      </c>
      <c r="Q689">
        <v>30</v>
      </c>
      <c r="S689" t="s">
        <v>803</v>
      </c>
      <c r="T689" s="20">
        <v>333333</v>
      </c>
    </row>
    <row r="690" spans="1:20" x14ac:dyDescent="0.3">
      <c r="A690" s="22" t="s">
        <v>805</v>
      </c>
      <c r="B690" s="28">
        <v>333333</v>
      </c>
      <c r="F690" t="s">
        <v>806</v>
      </c>
      <c r="G690">
        <v>30</v>
      </c>
      <c r="J690" t="s">
        <v>804</v>
      </c>
      <c r="K690" s="20">
        <v>266667</v>
      </c>
      <c r="M690" t="s">
        <v>804</v>
      </c>
      <c r="N690" s="20">
        <v>333333</v>
      </c>
      <c r="P690" t="s">
        <v>804</v>
      </c>
      <c r="Q690">
        <v>30</v>
      </c>
      <c r="S690" t="s">
        <v>804</v>
      </c>
      <c r="T690" s="20">
        <v>266667</v>
      </c>
    </row>
    <row r="691" spans="1:20" x14ac:dyDescent="0.3">
      <c r="A691" s="22" t="s">
        <v>806</v>
      </c>
      <c r="B691" s="28">
        <v>433333</v>
      </c>
      <c r="F691" t="s">
        <v>807</v>
      </c>
      <c r="G691" s="20">
        <v>133333</v>
      </c>
      <c r="J691" t="s">
        <v>805</v>
      </c>
      <c r="K691">
        <v>10</v>
      </c>
      <c r="M691" t="s">
        <v>805</v>
      </c>
      <c r="N691" s="20">
        <v>533333</v>
      </c>
      <c r="P691" t="s">
        <v>805</v>
      </c>
      <c r="Q691" s="20">
        <v>366667</v>
      </c>
      <c r="S691" t="s">
        <v>805</v>
      </c>
      <c r="T691" s="20">
        <v>633333</v>
      </c>
    </row>
    <row r="692" spans="1:20" x14ac:dyDescent="0.3">
      <c r="A692" s="22" t="s">
        <v>807</v>
      </c>
      <c r="B692" s="22">
        <v>30</v>
      </c>
      <c r="F692" t="s">
        <v>808</v>
      </c>
      <c r="G692">
        <v>10</v>
      </c>
      <c r="J692" t="s">
        <v>806</v>
      </c>
      <c r="K692" s="20">
        <v>666667</v>
      </c>
      <c r="M692" t="s">
        <v>806</v>
      </c>
      <c r="N692" s="20">
        <v>266667</v>
      </c>
      <c r="P692" t="s">
        <v>806</v>
      </c>
      <c r="Q692" s="20">
        <v>366667</v>
      </c>
      <c r="S692" t="s">
        <v>806</v>
      </c>
      <c r="T692">
        <v>40</v>
      </c>
    </row>
    <row r="693" spans="1:20" x14ac:dyDescent="0.3">
      <c r="A693" s="22" t="s">
        <v>808</v>
      </c>
      <c r="B693" s="22">
        <v>50</v>
      </c>
      <c r="F693" t="s">
        <v>809</v>
      </c>
      <c r="G693">
        <v>20</v>
      </c>
      <c r="J693" t="s">
        <v>807</v>
      </c>
      <c r="K693" s="20">
        <v>266667</v>
      </c>
      <c r="M693" t="s">
        <v>807</v>
      </c>
      <c r="N693" s="20">
        <v>133333</v>
      </c>
      <c r="P693" t="s">
        <v>807</v>
      </c>
      <c r="Q693" s="20">
        <v>233333</v>
      </c>
      <c r="S693" t="s">
        <v>807</v>
      </c>
      <c r="T693">
        <v>50</v>
      </c>
    </row>
    <row r="694" spans="1:20" x14ac:dyDescent="0.3">
      <c r="A694" s="22" t="s">
        <v>809</v>
      </c>
      <c r="B694" s="28">
        <v>433333</v>
      </c>
      <c r="F694" t="s">
        <v>810</v>
      </c>
      <c r="G694" s="20">
        <v>233333</v>
      </c>
      <c r="J694" t="s">
        <v>808</v>
      </c>
      <c r="K694" s="20">
        <v>133333</v>
      </c>
      <c r="M694" t="s">
        <v>808</v>
      </c>
      <c r="N694" s="20">
        <v>166667</v>
      </c>
      <c r="P694" t="s">
        <v>808</v>
      </c>
      <c r="Q694" s="20">
        <v>266667</v>
      </c>
      <c r="S694" t="s">
        <v>808</v>
      </c>
      <c r="T694" s="20">
        <v>433333</v>
      </c>
    </row>
    <row r="695" spans="1:20" x14ac:dyDescent="0.3">
      <c r="A695" s="22" t="s">
        <v>810</v>
      </c>
      <c r="B695" s="28">
        <v>366667</v>
      </c>
      <c r="F695" t="s">
        <v>811</v>
      </c>
      <c r="G695" s="20">
        <v>666667</v>
      </c>
      <c r="J695" t="s">
        <v>809</v>
      </c>
      <c r="K695" s="20">
        <v>133333</v>
      </c>
      <c r="M695" t="s">
        <v>809</v>
      </c>
      <c r="N695">
        <v>30</v>
      </c>
      <c r="P695" t="s">
        <v>809</v>
      </c>
      <c r="Q695">
        <v>10</v>
      </c>
      <c r="S695" t="s">
        <v>809</v>
      </c>
      <c r="T695">
        <v>60</v>
      </c>
    </row>
    <row r="696" spans="1:20" x14ac:dyDescent="0.3">
      <c r="A696" s="22" t="s">
        <v>811</v>
      </c>
      <c r="B696" s="28">
        <v>333333</v>
      </c>
      <c r="F696" t="s">
        <v>812</v>
      </c>
      <c r="G696" s="20">
        <v>166667</v>
      </c>
      <c r="J696" t="s">
        <v>810</v>
      </c>
      <c r="K696">
        <v>20</v>
      </c>
      <c r="M696" t="s">
        <v>810</v>
      </c>
      <c r="N696" s="20">
        <v>233333</v>
      </c>
      <c r="P696" t="s">
        <v>810</v>
      </c>
      <c r="Q696" s="20">
        <v>366667</v>
      </c>
      <c r="S696" t="s">
        <v>810</v>
      </c>
      <c r="T696">
        <v>30</v>
      </c>
    </row>
    <row r="697" spans="1:20" x14ac:dyDescent="0.3">
      <c r="A697" s="22" t="s">
        <v>812</v>
      </c>
      <c r="B697" s="28">
        <v>333333</v>
      </c>
      <c r="F697" t="s">
        <v>813</v>
      </c>
      <c r="G697">
        <v>20</v>
      </c>
      <c r="J697" t="s">
        <v>811</v>
      </c>
      <c r="K697">
        <v>20</v>
      </c>
      <c r="M697" t="s">
        <v>811</v>
      </c>
      <c r="N697" s="20">
        <v>166667</v>
      </c>
      <c r="P697" t="s">
        <v>811</v>
      </c>
      <c r="Q697" s="20">
        <v>233333</v>
      </c>
      <c r="S697" t="s">
        <v>811</v>
      </c>
      <c r="T697" s="20">
        <v>433333</v>
      </c>
    </row>
    <row r="698" spans="1:20" x14ac:dyDescent="0.3">
      <c r="A698" s="22" t="s">
        <v>813</v>
      </c>
      <c r="B698" s="22">
        <v>50</v>
      </c>
      <c r="F698" t="s">
        <v>814</v>
      </c>
      <c r="G698" s="20">
        <v>133333</v>
      </c>
      <c r="J698" t="s">
        <v>812</v>
      </c>
      <c r="K698">
        <v>10</v>
      </c>
      <c r="M698" t="s">
        <v>812</v>
      </c>
      <c r="N698">
        <v>20</v>
      </c>
      <c r="P698" t="s">
        <v>812</v>
      </c>
      <c r="Q698" s="20">
        <v>333333</v>
      </c>
      <c r="S698" t="s">
        <v>812</v>
      </c>
      <c r="T698" s="20">
        <v>233333</v>
      </c>
    </row>
    <row r="699" spans="1:20" x14ac:dyDescent="0.3">
      <c r="A699" s="22" t="s">
        <v>814</v>
      </c>
      <c r="B699" s="28">
        <v>466667</v>
      </c>
      <c r="F699" t="s">
        <v>815</v>
      </c>
      <c r="G699">
        <v>20</v>
      </c>
      <c r="J699" t="s">
        <v>813</v>
      </c>
      <c r="K699" s="20">
        <v>166667</v>
      </c>
      <c r="M699" t="s">
        <v>813</v>
      </c>
      <c r="N699">
        <v>20</v>
      </c>
      <c r="P699" t="s">
        <v>813</v>
      </c>
      <c r="Q699">
        <v>30</v>
      </c>
      <c r="S699" t="s">
        <v>813</v>
      </c>
      <c r="T699" s="20">
        <v>333333</v>
      </c>
    </row>
    <row r="700" spans="1:20" x14ac:dyDescent="0.3">
      <c r="A700" s="22" t="s">
        <v>815</v>
      </c>
      <c r="B700" s="22">
        <v>20</v>
      </c>
      <c r="F700" t="s">
        <v>816</v>
      </c>
      <c r="G700" s="20">
        <v>133333</v>
      </c>
      <c r="J700" t="s">
        <v>814</v>
      </c>
      <c r="K700">
        <v>20</v>
      </c>
      <c r="M700" t="s">
        <v>814</v>
      </c>
      <c r="N700">
        <v>40</v>
      </c>
      <c r="P700" t="s">
        <v>814</v>
      </c>
      <c r="Q700" s="20">
        <v>366667</v>
      </c>
      <c r="S700" t="s">
        <v>814</v>
      </c>
      <c r="T700">
        <v>40</v>
      </c>
    </row>
    <row r="701" spans="1:20" x14ac:dyDescent="0.3">
      <c r="A701" s="22" t="s">
        <v>816</v>
      </c>
      <c r="B701" s="22">
        <v>30</v>
      </c>
      <c r="F701">
        <v>40</v>
      </c>
      <c r="G701" s="20">
        <v>133333</v>
      </c>
      <c r="J701" t="s">
        <v>815</v>
      </c>
      <c r="K701" s="20">
        <v>666667</v>
      </c>
      <c r="M701" t="s">
        <v>815</v>
      </c>
      <c r="N701">
        <v>30</v>
      </c>
      <c r="P701" t="s">
        <v>815</v>
      </c>
      <c r="Q701">
        <v>30</v>
      </c>
      <c r="S701" t="s">
        <v>815</v>
      </c>
      <c r="T701" s="20">
        <v>366667</v>
      </c>
    </row>
    <row r="702" spans="1:20" x14ac:dyDescent="0.3">
      <c r="A702" s="22">
        <v>40</v>
      </c>
      <c r="B702" s="28">
        <v>533333</v>
      </c>
      <c r="F702" t="s">
        <v>817</v>
      </c>
      <c r="G702">
        <v>10</v>
      </c>
      <c r="J702" t="s">
        <v>816</v>
      </c>
      <c r="K702" s="20">
        <v>166667</v>
      </c>
      <c r="M702" t="s">
        <v>816</v>
      </c>
      <c r="N702" s="20">
        <v>166667</v>
      </c>
      <c r="P702" t="s">
        <v>816</v>
      </c>
      <c r="Q702" s="20">
        <v>366667</v>
      </c>
      <c r="S702" t="s">
        <v>816</v>
      </c>
      <c r="T702" s="20">
        <v>233333</v>
      </c>
    </row>
    <row r="703" spans="1:20" x14ac:dyDescent="0.3">
      <c r="A703" s="22" t="s">
        <v>817</v>
      </c>
      <c r="B703" s="28">
        <v>333333</v>
      </c>
      <c r="F703" t="s">
        <v>818</v>
      </c>
      <c r="G703" s="20">
        <v>166667</v>
      </c>
      <c r="J703">
        <v>40</v>
      </c>
      <c r="K703" s="20">
        <v>233333</v>
      </c>
      <c r="M703">
        <v>40</v>
      </c>
      <c r="N703" s="20">
        <v>266667</v>
      </c>
      <c r="P703">
        <v>40</v>
      </c>
      <c r="Q703">
        <v>20</v>
      </c>
      <c r="S703">
        <v>40</v>
      </c>
      <c r="T703">
        <v>40</v>
      </c>
    </row>
    <row r="704" spans="1:20" x14ac:dyDescent="0.3">
      <c r="A704" s="22" t="s">
        <v>818</v>
      </c>
      <c r="B704" s="28">
        <v>333333</v>
      </c>
      <c r="F704" t="s">
        <v>819</v>
      </c>
      <c r="G704" s="20">
        <v>333333</v>
      </c>
      <c r="J704" t="s">
        <v>817</v>
      </c>
      <c r="K704">
        <v>10</v>
      </c>
      <c r="M704" t="s">
        <v>817</v>
      </c>
      <c r="N704" s="20">
        <v>166667</v>
      </c>
      <c r="P704" t="s">
        <v>817</v>
      </c>
      <c r="Q704" s="20">
        <v>333333</v>
      </c>
      <c r="S704" t="s">
        <v>817</v>
      </c>
      <c r="T704" s="20">
        <v>366667</v>
      </c>
    </row>
    <row r="705" spans="1:20" x14ac:dyDescent="0.3">
      <c r="A705" s="22" t="s">
        <v>819</v>
      </c>
      <c r="B705" s="28">
        <v>566667</v>
      </c>
      <c r="F705" t="s">
        <v>820</v>
      </c>
      <c r="G705">
        <v>10</v>
      </c>
      <c r="J705" t="s">
        <v>818</v>
      </c>
      <c r="K705" s="20">
        <v>233333</v>
      </c>
      <c r="M705" t="s">
        <v>818</v>
      </c>
      <c r="N705" s="20">
        <v>233333</v>
      </c>
      <c r="P705" t="s">
        <v>818</v>
      </c>
      <c r="Q705">
        <v>40</v>
      </c>
      <c r="S705" t="s">
        <v>818</v>
      </c>
      <c r="T705" s="20">
        <v>433333</v>
      </c>
    </row>
    <row r="706" spans="1:20" x14ac:dyDescent="0.3">
      <c r="A706" s="22" t="s">
        <v>820</v>
      </c>
      <c r="B706" s="28">
        <v>433333</v>
      </c>
      <c r="F706" t="s">
        <v>821</v>
      </c>
      <c r="G706">
        <v>10</v>
      </c>
      <c r="J706" t="s">
        <v>819</v>
      </c>
      <c r="K706" s="20">
        <v>266667</v>
      </c>
      <c r="M706" t="s">
        <v>819</v>
      </c>
      <c r="N706">
        <v>10</v>
      </c>
      <c r="P706" t="s">
        <v>819</v>
      </c>
      <c r="Q706">
        <v>50</v>
      </c>
      <c r="S706" t="s">
        <v>819</v>
      </c>
      <c r="T706" s="20">
        <v>333333</v>
      </c>
    </row>
    <row r="707" spans="1:20" x14ac:dyDescent="0.3">
      <c r="A707" s="22" t="s">
        <v>821</v>
      </c>
      <c r="B707" s="28">
        <v>266667</v>
      </c>
      <c r="F707" t="s">
        <v>822</v>
      </c>
      <c r="G707" s="20">
        <v>166667</v>
      </c>
      <c r="J707" t="s">
        <v>820</v>
      </c>
      <c r="K707" s="20">
        <v>233333</v>
      </c>
      <c r="M707" t="s">
        <v>820</v>
      </c>
      <c r="N707" s="20">
        <v>666667</v>
      </c>
      <c r="P707" t="s">
        <v>820</v>
      </c>
      <c r="Q707">
        <v>40</v>
      </c>
      <c r="S707" t="s">
        <v>820</v>
      </c>
      <c r="T707" s="20">
        <v>533333</v>
      </c>
    </row>
    <row r="708" spans="1:20" x14ac:dyDescent="0.3">
      <c r="A708" s="22" t="s">
        <v>822</v>
      </c>
      <c r="B708" s="28">
        <v>266667</v>
      </c>
      <c r="F708" t="s">
        <v>823</v>
      </c>
      <c r="G708" s="20">
        <v>133333</v>
      </c>
      <c r="J708" t="s">
        <v>821</v>
      </c>
      <c r="K708" s="20">
        <v>233333</v>
      </c>
      <c r="M708" t="s">
        <v>821</v>
      </c>
      <c r="N708" s="20">
        <v>133333</v>
      </c>
      <c r="P708" t="s">
        <v>821</v>
      </c>
      <c r="Q708" s="20">
        <v>533333</v>
      </c>
      <c r="S708" t="s">
        <v>821</v>
      </c>
      <c r="T708" s="20">
        <v>566667</v>
      </c>
    </row>
    <row r="709" spans="1:20" x14ac:dyDescent="0.3">
      <c r="A709" s="22" t="s">
        <v>823</v>
      </c>
      <c r="B709" s="28">
        <v>433333</v>
      </c>
      <c r="F709" t="s">
        <v>824</v>
      </c>
      <c r="G709" s="20">
        <v>233333</v>
      </c>
      <c r="J709" t="s">
        <v>822</v>
      </c>
      <c r="K709" s="20">
        <v>166667</v>
      </c>
      <c r="M709" t="s">
        <v>822</v>
      </c>
      <c r="N709" s="20">
        <v>233333</v>
      </c>
      <c r="P709" t="s">
        <v>822</v>
      </c>
      <c r="Q709">
        <v>50</v>
      </c>
      <c r="S709" t="s">
        <v>822</v>
      </c>
      <c r="T709">
        <v>50</v>
      </c>
    </row>
    <row r="710" spans="1:20" x14ac:dyDescent="0.3">
      <c r="A710" s="22" t="s">
        <v>824</v>
      </c>
      <c r="B710" s="28">
        <v>433333</v>
      </c>
      <c r="F710" t="s">
        <v>825</v>
      </c>
      <c r="G710">
        <v>20</v>
      </c>
      <c r="J710" t="s">
        <v>823</v>
      </c>
      <c r="K710">
        <v>20</v>
      </c>
      <c r="M710" t="s">
        <v>823</v>
      </c>
      <c r="N710">
        <v>10</v>
      </c>
      <c r="P710" t="s">
        <v>823</v>
      </c>
      <c r="Q710" s="20">
        <v>266667</v>
      </c>
      <c r="S710" t="s">
        <v>823</v>
      </c>
      <c r="T710" s="20">
        <v>266667</v>
      </c>
    </row>
    <row r="711" spans="1:20" x14ac:dyDescent="0.3">
      <c r="A711" s="22" t="s">
        <v>825</v>
      </c>
      <c r="B711" s="22">
        <v>30</v>
      </c>
      <c r="F711" t="s">
        <v>826</v>
      </c>
      <c r="G711" s="20">
        <v>133333</v>
      </c>
      <c r="J711" t="s">
        <v>824</v>
      </c>
      <c r="K711" s="20">
        <v>133333</v>
      </c>
      <c r="M711" t="s">
        <v>824</v>
      </c>
      <c r="N711" s="20">
        <v>333333</v>
      </c>
      <c r="P711" t="s">
        <v>824</v>
      </c>
      <c r="Q711" s="20">
        <v>433333</v>
      </c>
      <c r="S711" t="s">
        <v>824</v>
      </c>
      <c r="T711" s="20">
        <v>433333</v>
      </c>
    </row>
    <row r="712" spans="1:20" x14ac:dyDescent="0.3">
      <c r="A712" s="22" t="s">
        <v>826</v>
      </c>
      <c r="B712" s="22">
        <v>30</v>
      </c>
      <c r="F712" t="s">
        <v>827</v>
      </c>
      <c r="G712">
        <v>20</v>
      </c>
      <c r="J712" t="s">
        <v>825</v>
      </c>
      <c r="K712" s="20">
        <v>166667</v>
      </c>
      <c r="M712" t="s">
        <v>825</v>
      </c>
      <c r="N712">
        <v>20</v>
      </c>
      <c r="P712" t="s">
        <v>825</v>
      </c>
      <c r="Q712" s="20">
        <v>266667</v>
      </c>
      <c r="S712" t="s">
        <v>825</v>
      </c>
      <c r="T712" s="20">
        <v>233333</v>
      </c>
    </row>
    <row r="713" spans="1:20" x14ac:dyDescent="0.3">
      <c r="A713" s="22" t="s">
        <v>827</v>
      </c>
      <c r="B713" s="28">
        <v>566667</v>
      </c>
      <c r="F713" t="s">
        <v>828</v>
      </c>
      <c r="G713">
        <v>10</v>
      </c>
      <c r="J713" t="s">
        <v>826</v>
      </c>
      <c r="K713">
        <v>10</v>
      </c>
      <c r="M713" t="s">
        <v>826</v>
      </c>
      <c r="N713" s="20">
        <v>333333</v>
      </c>
      <c r="P713" t="s">
        <v>826</v>
      </c>
      <c r="Q713" s="20">
        <v>266667</v>
      </c>
      <c r="S713" t="s">
        <v>826</v>
      </c>
      <c r="T713">
        <v>40</v>
      </c>
    </row>
    <row r="714" spans="1:20" x14ac:dyDescent="0.3">
      <c r="A714" s="22" t="s">
        <v>828</v>
      </c>
      <c r="B714" s="22">
        <v>30</v>
      </c>
      <c r="F714" t="s">
        <v>829</v>
      </c>
      <c r="G714" s="20">
        <v>666667</v>
      </c>
      <c r="J714" t="s">
        <v>827</v>
      </c>
      <c r="K714" s="20">
        <v>233333</v>
      </c>
      <c r="M714" t="s">
        <v>827</v>
      </c>
      <c r="N714">
        <v>30</v>
      </c>
      <c r="P714" t="s">
        <v>827</v>
      </c>
      <c r="Q714">
        <v>30</v>
      </c>
      <c r="S714" t="s">
        <v>827</v>
      </c>
      <c r="T714" s="20">
        <v>566667</v>
      </c>
    </row>
    <row r="715" spans="1:20" x14ac:dyDescent="0.3">
      <c r="A715" s="22" t="s">
        <v>829</v>
      </c>
      <c r="B715" s="28">
        <v>466667</v>
      </c>
      <c r="F715" t="s">
        <v>830</v>
      </c>
      <c r="G715">
        <v>10</v>
      </c>
      <c r="J715" t="s">
        <v>828</v>
      </c>
      <c r="K715" s="20">
        <v>166667</v>
      </c>
      <c r="M715" t="s">
        <v>828</v>
      </c>
      <c r="N715" s="20">
        <v>333333</v>
      </c>
      <c r="P715" t="s">
        <v>828</v>
      </c>
      <c r="Q715">
        <v>40</v>
      </c>
      <c r="S715" t="s">
        <v>828</v>
      </c>
      <c r="T715" s="20">
        <v>166667</v>
      </c>
    </row>
    <row r="716" spans="1:20" x14ac:dyDescent="0.3">
      <c r="A716" s="22" t="s">
        <v>830</v>
      </c>
      <c r="B716" s="22">
        <v>30</v>
      </c>
      <c r="F716" t="s">
        <v>831</v>
      </c>
      <c r="G716" s="20">
        <v>166667</v>
      </c>
      <c r="J716" t="s">
        <v>829</v>
      </c>
      <c r="K716" s="20">
        <v>266667</v>
      </c>
      <c r="M716" t="s">
        <v>829</v>
      </c>
      <c r="N716">
        <v>20</v>
      </c>
      <c r="P716" t="s">
        <v>829</v>
      </c>
      <c r="Q716" s="20">
        <v>266667</v>
      </c>
      <c r="S716" t="s">
        <v>829</v>
      </c>
      <c r="T716" s="20">
        <v>233333</v>
      </c>
    </row>
    <row r="717" spans="1:20" x14ac:dyDescent="0.3">
      <c r="A717" s="22" t="s">
        <v>831</v>
      </c>
      <c r="B717" s="22">
        <v>40</v>
      </c>
      <c r="F717" t="s">
        <v>832</v>
      </c>
      <c r="G717" s="20">
        <v>666667</v>
      </c>
      <c r="J717" t="s">
        <v>830</v>
      </c>
      <c r="K717" s="20">
        <v>233333</v>
      </c>
      <c r="M717" t="s">
        <v>830</v>
      </c>
      <c r="N717" s="20">
        <v>266667</v>
      </c>
      <c r="P717" t="s">
        <v>830</v>
      </c>
      <c r="Q717">
        <v>20</v>
      </c>
      <c r="S717" t="s">
        <v>830</v>
      </c>
      <c r="T717" s="20">
        <v>566667</v>
      </c>
    </row>
    <row r="718" spans="1:20" x14ac:dyDescent="0.3">
      <c r="A718" s="22" t="s">
        <v>832</v>
      </c>
      <c r="B718" s="28">
        <v>366667</v>
      </c>
      <c r="F718" t="s">
        <v>833</v>
      </c>
      <c r="G718">
        <v>20</v>
      </c>
      <c r="J718" t="s">
        <v>831</v>
      </c>
      <c r="K718">
        <v>20</v>
      </c>
      <c r="M718" t="s">
        <v>831</v>
      </c>
      <c r="N718">
        <v>10</v>
      </c>
      <c r="P718" t="s">
        <v>831</v>
      </c>
      <c r="Q718" s="20">
        <v>266667</v>
      </c>
      <c r="S718" t="s">
        <v>831</v>
      </c>
      <c r="T718">
        <v>20</v>
      </c>
    </row>
    <row r="719" spans="1:20" x14ac:dyDescent="0.3">
      <c r="A719" s="22" t="s">
        <v>833</v>
      </c>
      <c r="B719" s="28">
        <v>233333</v>
      </c>
      <c r="F719" t="s">
        <v>834</v>
      </c>
      <c r="G719" s="20">
        <v>166667</v>
      </c>
      <c r="J719" t="s">
        <v>832</v>
      </c>
      <c r="K719" s="20">
        <v>133333</v>
      </c>
      <c r="M719" t="s">
        <v>832</v>
      </c>
      <c r="N719" s="20">
        <v>133333</v>
      </c>
      <c r="P719" t="s">
        <v>832</v>
      </c>
      <c r="Q719" s="20">
        <v>366667</v>
      </c>
      <c r="S719" t="s">
        <v>832</v>
      </c>
      <c r="T719" s="20">
        <v>366667</v>
      </c>
    </row>
    <row r="720" spans="1:20" x14ac:dyDescent="0.3">
      <c r="A720" s="22" t="s">
        <v>834</v>
      </c>
      <c r="B720" s="28">
        <v>366667</v>
      </c>
      <c r="F720" t="s">
        <v>835</v>
      </c>
      <c r="G720">
        <v>20</v>
      </c>
      <c r="J720" t="s">
        <v>833</v>
      </c>
      <c r="K720" s="20">
        <v>266667</v>
      </c>
      <c r="M720" t="s">
        <v>833</v>
      </c>
      <c r="N720" s="20">
        <v>233333</v>
      </c>
      <c r="P720" t="s">
        <v>833</v>
      </c>
      <c r="Q720">
        <v>30</v>
      </c>
      <c r="S720" t="s">
        <v>833</v>
      </c>
      <c r="T720" s="20">
        <v>233333</v>
      </c>
    </row>
    <row r="721" spans="1:20" x14ac:dyDescent="0.3">
      <c r="A721" s="22" t="s">
        <v>835</v>
      </c>
      <c r="B721" s="28">
        <v>266667</v>
      </c>
      <c r="F721">
        <v>41</v>
      </c>
      <c r="G721" s="20">
        <v>233333</v>
      </c>
      <c r="J721" t="s">
        <v>834</v>
      </c>
      <c r="K721" s="20">
        <v>133333</v>
      </c>
      <c r="M721" t="s">
        <v>834</v>
      </c>
      <c r="N721">
        <v>20</v>
      </c>
      <c r="P721" t="s">
        <v>834</v>
      </c>
      <c r="Q721" s="20">
        <v>233333</v>
      </c>
      <c r="S721" t="s">
        <v>834</v>
      </c>
      <c r="T721" s="20">
        <v>433333</v>
      </c>
    </row>
    <row r="722" spans="1:20" x14ac:dyDescent="0.3">
      <c r="A722" s="22">
        <v>41</v>
      </c>
      <c r="B722" s="22">
        <v>3</v>
      </c>
      <c r="F722" t="s">
        <v>836</v>
      </c>
      <c r="G722" s="20">
        <v>366667</v>
      </c>
      <c r="J722" t="s">
        <v>835</v>
      </c>
      <c r="K722" s="20">
        <v>666667</v>
      </c>
      <c r="M722" t="s">
        <v>835</v>
      </c>
      <c r="N722">
        <v>30</v>
      </c>
      <c r="P722" t="s">
        <v>835</v>
      </c>
      <c r="Q722">
        <v>30</v>
      </c>
      <c r="S722" t="s">
        <v>835</v>
      </c>
      <c r="T722" s="20">
        <v>466667</v>
      </c>
    </row>
    <row r="723" spans="1:20" x14ac:dyDescent="0.3">
      <c r="A723" s="22" t="s">
        <v>836</v>
      </c>
      <c r="B723" s="22">
        <v>40</v>
      </c>
      <c r="F723" t="s">
        <v>837</v>
      </c>
      <c r="G723" s="20">
        <v>233333</v>
      </c>
      <c r="J723">
        <v>41</v>
      </c>
      <c r="K723" s="20">
        <v>133333</v>
      </c>
      <c r="M723">
        <v>41</v>
      </c>
      <c r="N723">
        <v>20</v>
      </c>
      <c r="P723">
        <v>41</v>
      </c>
      <c r="Q723">
        <v>20</v>
      </c>
      <c r="S723">
        <v>41</v>
      </c>
      <c r="T723" s="20">
        <v>233333</v>
      </c>
    </row>
    <row r="724" spans="1:20" x14ac:dyDescent="0.3">
      <c r="A724" s="22" t="s">
        <v>837</v>
      </c>
      <c r="B724" s="28">
        <v>433333</v>
      </c>
      <c r="F724" t="s">
        <v>838</v>
      </c>
      <c r="G724" s="20">
        <v>133333</v>
      </c>
      <c r="J724" t="s">
        <v>836</v>
      </c>
      <c r="K724">
        <v>10</v>
      </c>
      <c r="M724" t="s">
        <v>836</v>
      </c>
      <c r="N724" s="20">
        <v>666667</v>
      </c>
      <c r="P724" t="s">
        <v>836</v>
      </c>
      <c r="Q724" s="20">
        <v>266667</v>
      </c>
      <c r="S724" t="s">
        <v>836</v>
      </c>
      <c r="T724" s="20">
        <v>433333</v>
      </c>
    </row>
    <row r="725" spans="1:20" x14ac:dyDescent="0.3">
      <c r="A725" s="22" t="s">
        <v>838</v>
      </c>
      <c r="B725" s="28">
        <v>333333</v>
      </c>
      <c r="F725" t="s">
        <v>839</v>
      </c>
      <c r="G725" s="20">
        <v>133333</v>
      </c>
      <c r="J725" t="s">
        <v>837</v>
      </c>
      <c r="K725" s="20">
        <v>133333</v>
      </c>
      <c r="M725" t="s">
        <v>837</v>
      </c>
      <c r="N725" s="20">
        <v>333333</v>
      </c>
      <c r="P725" t="s">
        <v>837</v>
      </c>
      <c r="Q725" s="20">
        <v>433333</v>
      </c>
      <c r="S725" t="s">
        <v>837</v>
      </c>
      <c r="T725" s="20">
        <v>466667</v>
      </c>
    </row>
    <row r="726" spans="1:20" x14ac:dyDescent="0.3">
      <c r="A726" s="22" t="s">
        <v>839</v>
      </c>
      <c r="B726" s="28">
        <v>266667</v>
      </c>
      <c r="F726" t="s">
        <v>840</v>
      </c>
      <c r="G726">
        <v>10</v>
      </c>
      <c r="J726" t="s">
        <v>838</v>
      </c>
      <c r="K726">
        <v>20</v>
      </c>
      <c r="M726" t="s">
        <v>838</v>
      </c>
      <c r="N726" s="20">
        <v>366667</v>
      </c>
      <c r="P726" t="s">
        <v>838</v>
      </c>
      <c r="Q726">
        <v>40</v>
      </c>
      <c r="S726" t="s">
        <v>838</v>
      </c>
      <c r="T726" s="20">
        <v>266667</v>
      </c>
    </row>
    <row r="727" spans="1:20" x14ac:dyDescent="0.3">
      <c r="A727" s="22" t="s">
        <v>840</v>
      </c>
      <c r="B727" s="28">
        <v>433333</v>
      </c>
      <c r="F727" t="s">
        <v>841</v>
      </c>
      <c r="G727">
        <v>10</v>
      </c>
      <c r="J727" t="s">
        <v>839</v>
      </c>
      <c r="K727" s="20">
        <v>166667</v>
      </c>
      <c r="M727" t="s">
        <v>839</v>
      </c>
      <c r="N727">
        <v>30</v>
      </c>
      <c r="P727" t="s">
        <v>839</v>
      </c>
      <c r="Q727">
        <v>30</v>
      </c>
      <c r="S727" t="s">
        <v>839</v>
      </c>
      <c r="T727">
        <v>40</v>
      </c>
    </row>
    <row r="728" spans="1:20" x14ac:dyDescent="0.3">
      <c r="A728" s="22" t="s">
        <v>841</v>
      </c>
      <c r="B728" s="28">
        <v>266667</v>
      </c>
      <c r="F728" t="s">
        <v>842</v>
      </c>
      <c r="G728" s="20">
        <v>333333</v>
      </c>
      <c r="J728" t="s">
        <v>840</v>
      </c>
      <c r="K728" s="20">
        <v>133333</v>
      </c>
      <c r="M728" t="s">
        <v>840</v>
      </c>
      <c r="N728" s="20">
        <v>266667</v>
      </c>
      <c r="P728" t="s">
        <v>840</v>
      </c>
      <c r="Q728" s="20">
        <v>133333</v>
      </c>
      <c r="S728" t="s">
        <v>840</v>
      </c>
      <c r="T728" s="20">
        <v>333333</v>
      </c>
    </row>
    <row r="729" spans="1:20" x14ac:dyDescent="0.3">
      <c r="A729" s="22" t="s">
        <v>842</v>
      </c>
      <c r="B729" s="28">
        <v>266667</v>
      </c>
      <c r="F729" t="s">
        <v>843</v>
      </c>
      <c r="G729" s="20">
        <v>166667</v>
      </c>
      <c r="J729" t="s">
        <v>841</v>
      </c>
      <c r="K729">
        <v>20</v>
      </c>
      <c r="M729" t="s">
        <v>841</v>
      </c>
      <c r="N729">
        <v>20</v>
      </c>
      <c r="P729" t="s">
        <v>841</v>
      </c>
      <c r="Q729">
        <v>20</v>
      </c>
      <c r="S729" t="s">
        <v>841</v>
      </c>
      <c r="T729" s="20">
        <v>266667</v>
      </c>
    </row>
    <row r="730" spans="1:20" x14ac:dyDescent="0.3">
      <c r="A730" s="22" t="s">
        <v>843</v>
      </c>
      <c r="B730" s="22">
        <v>30</v>
      </c>
      <c r="F730" t="s">
        <v>844</v>
      </c>
      <c r="G730" s="20">
        <v>666667</v>
      </c>
      <c r="J730" t="s">
        <v>842</v>
      </c>
      <c r="K730" s="20">
        <v>133333</v>
      </c>
      <c r="M730" t="s">
        <v>842</v>
      </c>
      <c r="N730">
        <v>30</v>
      </c>
      <c r="P730" t="s">
        <v>842</v>
      </c>
      <c r="Q730" s="20">
        <v>266667</v>
      </c>
      <c r="S730" t="s">
        <v>842</v>
      </c>
      <c r="T730">
        <v>30</v>
      </c>
    </row>
    <row r="731" spans="1:20" x14ac:dyDescent="0.3">
      <c r="A731" s="22" t="s">
        <v>844</v>
      </c>
      <c r="B731" s="28">
        <v>266667</v>
      </c>
      <c r="F731" t="s">
        <v>845</v>
      </c>
      <c r="G731">
        <v>20</v>
      </c>
      <c r="J731" t="s">
        <v>843</v>
      </c>
      <c r="K731" s="20">
        <v>233333</v>
      </c>
      <c r="M731" t="s">
        <v>843</v>
      </c>
      <c r="N731" s="20">
        <v>266667</v>
      </c>
      <c r="P731" t="s">
        <v>843</v>
      </c>
      <c r="Q731">
        <v>50</v>
      </c>
      <c r="S731" t="s">
        <v>843</v>
      </c>
      <c r="T731" s="20">
        <v>466667</v>
      </c>
    </row>
    <row r="732" spans="1:20" x14ac:dyDescent="0.3">
      <c r="A732" s="22" t="s">
        <v>845</v>
      </c>
      <c r="B732" s="22">
        <v>10</v>
      </c>
      <c r="F732" t="s">
        <v>846</v>
      </c>
      <c r="G732" s="20">
        <v>133333</v>
      </c>
      <c r="J732" t="s">
        <v>844</v>
      </c>
      <c r="K732" s="20">
        <v>166667</v>
      </c>
      <c r="M732" t="s">
        <v>844</v>
      </c>
      <c r="N732">
        <v>10</v>
      </c>
      <c r="P732" t="s">
        <v>844</v>
      </c>
      <c r="Q732">
        <v>30</v>
      </c>
      <c r="S732" t="s">
        <v>844</v>
      </c>
      <c r="T732" s="20">
        <v>466667</v>
      </c>
    </row>
    <row r="733" spans="1:20" x14ac:dyDescent="0.3">
      <c r="A733" s="22" t="s">
        <v>846</v>
      </c>
      <c r="B733" s="28">
        <v>233333</v>
      </c>
      <c r="F733" t="s">
        <v>847</v>
      </c>
      <c r="G733" s="20">
        <v>666667</v>
      </c>
      <c r="J733" t="s">
        <v>845</v>
      </c>
      <c r="K733" s="20">
        <v>133333</v>
      </c>
      <c r="M733" t="s">
        <v>845</v>
      </c>
      <c r="N733" s="20">
        <v>133333</v>
      </c>
      <c r="P733" t="s">
        <v>845</v>
      </c>
      <c r="Q733" s="20">
        <v>133333</v>
      </c>
      <c r="S733" t="s">
        <v>845</v>
      </c>
      <c r="T733" s="20">
        <v>466667</v>
      </c>
    </row>
    <row r="734" spans="1:20" x14ac:dyDescent="0.3">
      <c r="A734" s="22" t="s">
        <v>847</v>
      </c>
      <c r="B734" s="22">
        <v>70</v>
      </c>
      <c r="F734" t="s">
        <v>848</v>
      </c>
      <c r="G734" s="20">
        <v>166667</v>
      </c>
      <c r="J734" t="s">
        <v>846</v>
      </c>
      <c r="K734">
        <v>20</v>
      </c>
      <c r="M734" t="s">
        <v>846</v>
      </c>
      <c r="N734">
        <v>10</v>
      </c>
      <c r="P734" t="s">
        <v>846</v>
      </c>
      <c r="Q734" s="20">
        <v>233333</v>
      </c>
      <c r="S734" t="s">
        <v>846</v>
      </c>
      <c r="T734" s="20">
        <v>233333</v>
      </c>
    </row>
    <row r="735" spans="1:20" x14ac:dyDescent="0.3">
      <c r="A735" s="22" t="s">
        <v>848</v>
      </c>
      <c r="B735" s="28">
        <v>533333</v>
      </c>
      <c r="F735" t="s">
        <v>849</v>
      </c>
      <c r="G735" s="20">
        <v>333333</v>
      </c>
      <c r="J735" t="s">
        <v>847</v>
      </c>
      <c r="K735" s="20">
        <v>233333</v>
      </c>
      <c r="M735" t="s">
        <v>847</v>
      </c>
      <c r="N735">
        <v>30</v>
      </c>
      <c r="P735" t="s">
        <v>847</v>
      </c>
      <c r="Q735" s="20">
        <v>333333</v>
      </c>
      <c r="S735" t="s">
        <v>847</v>
      </c>
      <c r="T735">
        <v>40</v>
      </c>
    </row>
    <row r="736" spans="1:20" x14ac:dyDescent="0.3">
      <c r="A736" s="22" t="s">
        <v>849</v>
      </c>
      <c r="B736" s="28">
        <v>233333</v>
      </c>
      <c r="F736" t="s">
        <v>850</v>
      </c>
      <c r="G736" s="20">
        <v>666667</v>
      </c>
      <c r="J736" t="s">
        <v>848</v>
      </c>
      <c r="K736" s="20">
        <v>666667</v>
      </c>
      <c r="M736" t="s">
        <v>848</v>
      </c>
      <c r="N736" s="20">
        <v>266667</v>
      </c>
      <c r="P736" t="s">
        <v>848</v>
      </c>
      <c r="Q736" s="20">
        <v>333333</v>
      </c>
      <c r="S736" t="s">
        <v>848</v>
      </c>
      <c r="T736" s="20">
        <v>366667</v>
      </c>
    </row>
    <row r="737" spans="1:20" x14ac:dyDescent="0.3">
      <c r="A737" s="22" t="s">
        <v>850</v>
      </c>
      <c r="B737" s="28">
        <v>566667</v>
      </c>
      <c r="F737" t="s">
        <v>851</v>
      </c>
      <c r="G737">
        <v>30</v>
      </c>
      <c r="J737" t="s">
        <v>849</v>
      </c>
      <c r="K737" s="20">
        <v>266667</v>
      </c>
      <c r="M737" t="s">
        <v>849</v>
      </c>
      <c r="N737" s="20">
        <v>366667</v>
      </c>
      <c r="P737" t="s">
        <v>849</v>
      </c>
      <c r="Q737" s="20">
        <v>333333</v>
      </c>
      <c r="S737" t="s">
        <v>849</v>
      </c>
      <c r="T737" s="20">
        <v>266667</v>
      </c>
    </row>
    <row r="738" spans="1:20" x14ac:dyDescent="0.3">
      <c r="A738" s="22" t="s">
        <v>851</v>
      </c>
      <c r="B738" s="22">
        <v>20</v>
      </c>
      <c r="F738" t="s">
        <v>852</v>
      </c>
      <c r="G738">
        <v>30</v>
      </c>
      <c r="J738" t="s">
        <v>850</v>
      </c>
      <c r="K738" s="20">
        <v>233333</v>
      </c>
      <c r="M738" t="s">
        <v>850</v>
      </c>
      <c r="N738">
        <v>30</v>
      </c>
      <c r="P738" t="s">
        <v>850</v>
      </c>
      <c r="Q738" s="20">
        <v>233333</v>
      </c>
      <c r="S738" t="s">
        <v>850</v>
      </c>
      <c r="T738" s="20">
        <v>333333</v>
      </c>
    </row>
    <row r="739" spans="1:20" x14ac:dyDescent="0.3">
      <c r="A739" s="22" t="s">
        <v>852</v>
      </c>
      <c r="B739" s="28">
        <v>333333</v>
      </c>
      <c r="F739" t="s">
        <v>853</v>
      </c>
      <c r="G739" s="20">
        <v>166667</v>
      </c>
      <c r="J739" t="s">
        <v>851</v>
      </c>
      <c r="K739">
        <v>10</v>
      </c>
      <c r="M739" t="s">
        <v>851</v>
      </c>
      <c r="N739" s="20">
        <v>266667</v>
      </c>
      <c r="P739" t="s">
        <v>851</v>
      </c>
      <c r="Q739" s="20">
        <v>266667</v>
      </c>
      <c r="S739" t="s">
        <v>851</v>
      </c>
      <c r="T739" s="20">
        <v>266667</v>
      </c>
    </row>
    <row r="740" spans="1:20" x14ac:dyDescent="0.3">
      <c r="A740" s="22" t="s">
        <v>853</v>
      </c>
      <c r="B740" s="28">
        <v>333333</v>
      </c>
      <c r="F740" t="s">
        <v>854</v>
      </c>
      <c r="G740">
        <v>10</v>
      </c>
      <c r="J740" t="s">
        <v>852</v>
      </c>
      <c r="K740">
        <v>10</v>
      </c>
      <c r="M740" t="s">
        <v>852</v>
      </c>
      <c r="N740">
        <v>30</v>
      </c>
      <c r="P740" t="s">
        <v>852</v>
      </c>
      <c r="Q740" s="20">
        <v>433333</v>
      </c>
      <c r="S740" t="s">
        <v>852</v>
      </c>
      <c r="T740" s="20">
        <v>366667</v>
      </c>
    </row>
    <row r="741" spans="1:20" x14ac:dyDescent="0.3">
      <c r="A741" s="22" t="s">
        <v>854</v>
      </c>
      <c r="B741" s="28">
        <v>266667</v>
      </c>
      <c r="F741">
        <v>42</v>
      </c>
      <c r="G741" s="20">
        <v>166667</v>
      </c>
      <c r="J741" t="s">
        <v>853</v>
      </c>
      <c r="K741" s="20">
        <v>233333</v>
      </c>
      <c r="M741" t="s">
        <v>853</v>
      </c>
      <c r="N741" s="20">
        <v>266667</v>
      </c>
      <c r="P741" t="s">
        <v>853</v>
      </c>
      <c r="Q741">
        <v>30</v>
      </c>
      <c r="S741" t="s">
        <v>853</v>
      </c>
      <c r="T741">
        <v>30</v>
      </c>
    </row>
    <row r="742" spans="1:20" x14ac:dyDescent="0.3">
      <c r="A742" s="22">
        <v>42</v>
      </c>
      <c r="B742" s="28">
        <v>233333</v>
      </c>
      <c r="F742" t="s">
        <v>855</v>
      </c>
      <c r="G742" s="20">
        <v>133333</v>
      </c>
      <c r="J742" t="s">
        <v>854</v>
      </c>
      <c r="K742">
        <v>20</v>
      </c>
      <c r="M742" t="s">
        <v>854</v>
      </c>
      <c r="N742" s="20">
        <v>233333</v>
      </c>
      <c r="P742" t="s">
        <v>854</v>
      </c>
      <c r="Q742" s="20">
        <v>433333</v>
      </c>
      <c r="S742" t="s">
        <v>854</v>
      </c>
      <c r="T742" s="20">
        <v>466667</v>
      </c>
    </row>
    <row r="743" spans="1:20" x14ac:dyDescent="0.3">
      <c r="A743" s="22" t="s">
        <v>855</v>
      </c>
      <c r="B743" s="22">
        <v>40</v>
      </c>
      <c r="F743" t="s">
        <v>856</v>
      </c>
      <c r="G743" s="20">
        <v>666667</v>
      </c>
      <c r="J743">
        <v>42</v>
      </c>
      <c r="K743" s="20">
        <v>666667</v>
      </c>
      <c r="M743">
        <v>42</v>
      </c>
      <c r="N743">
        <v>20</v>
      </c>
      <c r="P743">
        <v>42</v>
      </c>
      <c r="Q743">
        <v>30</v>
      </c>
      <c r="S743">
        <v>42</v>
      </c>
      <c r="T743">
        <v>40</v>
      </c>
    </row>
    <row r="744" spans="1:20" x14ac:dyDescent="0.3">
      <c r="A744" s="22" t="s">
        <v>856</v>
      </c>
      <c r="B744" s="22">
        <v>30</v>
      </c>
      <c r="F744" t="s">
        <v>857</v>
      </c>
      <c r="G744">
        <v>10</v>
      </c>
      <c r="J744" t="s">
        <v>855</v>
      </c>
      <c r="K744" s="20">
        <v>166667</v>
      </c>
      <c r="M744" t="s">
        <v>855</v>
      </c>
      <c r="N744">
        <v>20</v>
      </c>
      <c r="P744" t="s">
        <v>855</v>
      </c>
      <c r="Q744" s="20">
        <v>466667</v>
      </c>
      <c r="S744" t="s">
        <v>855</v>
      </c>
      <c r="T744" s="20">
        <v>466667</v>
      </c>
    </row>
    <row r="745" spans="1:20" x14ac:dyDescent="0.3">
      <c r="A745" s="22" t="s">
        <v>857</v>
      </c>
      <c r="B745" s="22">
        <v>30</v>
      </c>
      <c r="F745" t="s">
        <v>858</v>
      </c>
      <c r="G745" s="20">
        <v>166667</v>
      </c>
      <c r="J745" t="s">
        <v>856</v>
      </c>
      <c r="K745">
        <v>10</v>
      </c>
      <c r="M745" t="s">
        <v>856</v>
      </c>
      <c r="N745" s="20">
        <v>133333</v>
      </c>
      <c r="P745" t="s">
        <v>856</v>
      </c>
      <c r="Q745" s="20">
        <v>333333</v>
      </c>
      <c r="S745" t="s">
        <v>856</v>
      </c>
      <c r="T745" s="20">
        <v>366667</v>
      </c>
    </row>
    <row r="746" spans="1:20" x14ac:dyDescent="0.3">
      <c r="A746" s="22" t="s">
        <v>858</v>
      </c>
      <c r="B746" s="22">
        <v>40</v>
      </c>
      <c r="F746" t="s">
        <v>859</v>
      </c>
      <c r="G746" s="20">
        <v>133333</v>
      </c>
      <c r="J746" t="s">
        <v>857</v>
      </c>
      <c r="K746">
        <v>0</v>
      </c>
      <c r="M746" t="s">
        <v>857</v>
      </c>
      <c r="N746" s="20">
        <v>133333</v>
      </c>
      <c r="P746" t="s">
        <v>857</v>
      </c>
      <c r="Q746" s="20">
        <v>333333</v>
      </c>
      <c r="S746" t="s">
        <v>857</v>
      </c>
      <c r="T746">
        <v>50</v>
      </c>
    </row>
    <row r="747" spans="1:20" x14ac:dyDescent="0.3">
      <c r="A747" s="22" t="s">
        <v>859</v>
      </c>
      <c r="B747" s="22">
        <v>30</v>
      </c>
      <c r="F747" t="s">
        <v>860</v>
      </c>
      <c r="G747" s="20">
        <v>133333</v>
      </c>
      <c r="J747" t="s">
        <v>858</v>
      </c>
      <c r="K747" s="20">
        <v>333333</v>
      </c>
      <c r="M747" t="s">
        <v>858</v>
      </c>
      <c r="N747" s="20">
        <v>266667</v>
      </c>
      <c r="P747" t="s">
        <v>858</v>
      </c>
      <c r="Q747">
        <v>10</v>
      </c>
      <c r="S747" t="s">
        <v>858</v>
      </c>
      <c r="T747">
        <v>30</v>
      </c>
    </row>
    <row r="748" spans="1:20" x14ac:dyDescent="0.3">
      <c r="A748" s="22" t="s">
        <v>860</v>
      </c>
      <c r="B748" s="28">
        <v>333333</v>
      </c>
      <c r="F748" t="s">
        <v>861</v>
      </c>
      <c r="G748" s="20">
        <v>133333</v>
      </c>
      <c r="J748" t="s">
        <v>859</v>
      </c>
      <c r="K748" s="20">
        <v>133333</v>
      </c>
      <c r="M748" t="s">
        <v>859</v>
      </c>
      <c r="N748" s="20">
        <v>233333</v>
      </c>
      <c r="P748" t="s">
        <v>859</v>
      </c>
      <c r="Q748">
        <v>40</v>
      </c>
      <c r="S748" t="s">
        <v>859</v>
      </c>
      <c r="T748" s="20">
        <v>266667</v>
      </c>
    </row>
    <row r="749" spans="1:20" x14ac:dyDescent="0.3">
      <c r="A749" s="22" t="s">
        <v>861</v>
      </c>
      <c r="B749" s="22">
        <v>20</v>
      </c>
      <c r="F749" t="s">
        <v>862</v>
      </c>
      <c r="G749" s="20">
        <v>666667</v>
      </c>
      <c r="J749" t="s">
        <v>860</v>
      </c>
      <c r="K749" s="20">
        <v>133333</v>
      </c>
      <c r="M749" t="s">
        <v>860</v>
      </c>
      <c r="N749">
        <v>30</v>
      </c>
      <c r="P749" t="s">
        <v>860</v>
      </c>
      <c r="Q749" s="20">
        <v>133333</v>
      </c>
      <c r="S749" t="s">
        <v>860</v>
      </c>
      <c r="T749">
        <v>30</v>
      </c>
    </row>
    <row r="750" spans="1:20" x14ac:dyDescent="0.3">
      <c r="A750" s="22" t="s">
        <v>862</v>
      </c>
      <c r="B750" s="28">
        <v>533333</v>
      </c>
      <c r="F750" t="s">
        <v>863</v>
      </c>
      <c r="G750" s="20">
        <v>166667</v>
      </c>
      <c r="J750" t="s">
        <v>861</v>
      </c>
      <c r="K750" s="20">
        <v>133333</v>
      </c>
      <c r="M750" t="s">
        <v>861</v>
      </c>
      <c r="N750" s="20">
        <v>666667</v>
      </c>
      <c r="P750" t="s">
        <v>861</v>
      </c>
      <c r="Q750">
        <v>50</v>
      </c>
      <c r="S750" t="s">
        <v>861</v>
      </c>
      <c r="T750" s="20">
        <v>466667</v>
      </c>
    </row>
    <row r="751" spans="1:20" x14ac:dyDescent="0.3">
      <c r="A751" s="22" t="s">
        <v>863</v>
      </c>
      <c r="B751" s="22">
        <v>30</v>
      </c>
      <c r="F751" t="s">
        <v>864</v>
      </c>
      <c r="G751" s="20">
        <v>166667</v>
      </c>
      <c r="J751" t="s">
        <v>862</v>
      </c>
      <c r="K751" s="20">
        <v>666667</v>
      </c>
      <c r="M751" t="s">
        <v>862</v>
      </c>
      <c r="N751">
        <v>20</v>
      </c>
      <c r="P751" t="s">
        <v>862</v>
      </c>
      <c r="Q751">
        <v>40</v>
      </c>
      <c r="S751" t="s">
        <v>862</v>
      </c>
      <c r="T751">
        <v>30</v>
      </c>
    </row>
    <row r="752" spans="1:20" x14ac:dyDescent="0.3">
      <c r="A752" s="22" t="s">
        <v>864</v>
      </c>
      <c r="B752" s="28">
        <v>266667</v>
      </c>
      <c r="F752" t="s">
        <v>865</v>
      </c>
      <c r="G752" s="20">
        <v>666667</v>
      </c>
      <c r="J752" t="s">
        <v>863</v>
      </c>
      <c r="K752" s="20">
        <v>666667</v>
      </c>
      <c r="M752" t="s">
        <v>863</v>
      </c>
      <c r="N752">
        <v>30</v>
      </c>
      <c r="P752" t="s">
        <v>863</v>
      </c>
      <c r="Q752" s="20">
        <v>433333</v>
      </c>
      <c r="S752" t="s">
        <v>863</v>
      </c>
      <c r="T752">
        <v>40</v>
      </c>
    </row>
    <row r="753" spans="1:20" x14ac:dyDescent="0.3">
      <c r="A753" s="22" t="s">
        <v>865</v>
      </c>
      <c r="B753" s="28">
        <v>266667</v>
      </c>
      <c r="F753" t="s">
        <v>866</v>
      </c>
      <c r="G753" s="20">
        <v>133333</v>
      </c>
      <c r="J753" t="s">
        <v>864</v>
      </c>
      <c r="K753">
        <v>10</v>
      </c>
      <c r="M753" t="s">
        <v>864</v>
      </c>
      <c r="N753">
        <v>40</v>
      </c>
      <c r="P753" t="s">
        <v>864</v>
      </c>
      <c r="Q753" s="20">
        <v>266667</v>
      </c>
      <c r="S753" t="s">
        <v>864</v>
      </c>
      <c r="T753" s="20">
        <v>266667</v>
      </c>
    </row>
    <row r="754" spans="1:20" x14ac:dyDescent="0.3">
      <c r="A754" s="22" t="s">
        <v>866</v>
      </c>
      <c r="B754" s="28">
        <v>466667</v>
      </c>
      <c r="F754" t="s">
        <v>867</v>
      </c>
      <c r="G754" s="20">
        <v>133333</v>
      </c>
      <c r="J754" t="s">
        <v>865</v>
      </c>
      <c r="K754">
        <v>20</v>
      </c>
      <c r="M754" t="s">
        <v>865</v>
      </c>
      <c r="N754" s="20">
        <v>233333</v>
      </c>
      <c r="P754" t="s">
        <v>865</v>
      </c>
      <c r="Q754" s="20">
        <v>166667</v>
      </c>
      <c r="S754" t="s">
        <v>865</v>
      </c>
      <c r="T754" s="20">
        <v>466667</v>
      </c>
    </row>
    <row r="755" spans="1:20" x14ac:dyDescent="0.3">
      <c r="A755" s="22" t="s">
        <v>867</v>
      </c>
      <c r="B755" s="28">
        <v>566667</v>
      </c>
      <c r="F755" t="s">
        <v>868</v>
      </c>
      <c r="G755" s="20">
        <v>333333</v>
      </c>
      <c r="J755" t="s">
        <v>866</v>
      </c>
      <c r="K755">
        <v>10</v>
      </c>
      <c r="M755" t="s">
        <v>866</v>
      </c>
      <c r="N755" s="20">
        <v>166667</v>
      </c>
      <c r="P755" t="s">
        <v>866</v>
      </c>
      <c r="Q755" s="20">
        <v>233333</v>
      </c>
      <c r="S755" t="s">
        <v>866</v>
      </c>
      <c r="T755">
        <v>30</v>
      </c>
    </row>
    <row r="756" spans="1:20" x14ac:dyDescent="0.3">
      <c r="A756" s="22" t="s">
        <v>868</v>
      </c>
      <c r="B756" s="22">
        <v>20</v>
      </c>
      <c r="F756" t="s">
        <v>869</v>
      </c>
      <c r="G756" s="20">
        <v>166667</v>
      </c>
      <c r="J756" t="s">
        <v>867</v>
      </c>
      <c r="K756" s="20">
        <v>133333</v>
      </c>
      <c r="M756" t="s">
        <v>867</v>
      </c>
      <c r="N756">
        <v>10</v>
      </c>
      <c r="P756" t="s">
        <v>867</v>
      </c>
      <c r="Q756" s="20">
        <v>166667</v>
      </c>
      <c r="S756" t="s">
        <v>867</v>
      </c>
      <c r="T756" s="20">
        <v>466667</v>
      </c>
    </row>
    <row r="757" spans="1:20" x14ac:dyDescent="0.3">
      <c r="A757" s="22" t="s">
        <v>869</v>
      </c>
      <c r="B757" s="28">
        <v>333333</v>
      </c>
      <c r="F757" t="s">
        <v>870</v>
      </c>
      <c r="G757">
        <v>10</v>
      </c>
      <c r="J757" t="s">
        <v>868</v>
      </c>
      <c r="K757">
        <v>20</v>
      </c>
      <c r="M757" t="s">
        <v>868</v>
      </c>
      <c r="N757" s="20">
        <v>233333</v>
      </c>
      <c r="P757" t="s">
        <v>868</v>
      </c>
      <c r="Q757" s="20">
        <v>266667</v>
      </c>
      <c r="S757" t="s">
        <v>868</v>
      </c>
      <c r="T757" s="20">
        <v>233333</v>
      </c>
    </row>
    <row r="758" spans="1:20" x14ac:dyDescent="0.3">
      <c r="A758" s="22" t="s">
        <v>870</v>
      </c>
      <c r="B758" s="28">
        <v>233333</v>
      </c>
      <c r="F758" t="s">
        <v>871</v>
      </c>
      <c r="G758">
        <v>10</v>
      </c>
      <c r="J758" t="s">
        <v>869</v>
      </c>
      <c r="K758" s="20">
        <v>666667</v>
      </c>
      <c r="M758" t="s">
        <v>869</v>
      </c>
      <c r="N758" s="20">
        <v>133333</v>
      </c>
      <c r="P758" t="s">
        <v>869</v>
      </c>
      <c r="Q758" s="20">
        <v>166667</v>
      </c>
      <c r="S758" t="s">
        <v>869</v>
      </c>
      <c r="T758" s="20">
        <v>366667</v>
      </c>
    </row>
    <row r="759" spans="1:20" x14ac:dyDescent="0.3">
      <c r="A759" s="22" t="s">
        <v>871</v>
      </c>
      <c r="B759" s="28">
        <v>433333</v>
      </c>
      <c r="F759" t="s">
        <v>872</v>
      </c>
      <c r="G759" s="20">
        <v>133333</v>
      </c>
      <c r="J759" t="s">
        <v>870</v>
      </c>
      <c r="K759" s="20">
        <v>166667</v>
      </c>
      <c r="M759" t="s">
        <v>870</v>
      </c>
      <c r="N759">
        <v>40</v>
      </c>
      <c r="P759" t="s">
        <v>870</v>
      </c>
      <c r="Q759">
        <v>40</v>
      </c>
      <c r="S759" t="s">
        <v>870</v>
      </c>
      <c r="T759">
        <v>20</v>
      </c>
    </row>
    <row r="760" spans="1:20" x14ac:dyDescent="0.3">
      <c r="A760" s="22" t="s">
        <v>872</v>
      </c>
      <c r="B760" s="22">
        <v>20</v>
      </c>
      <c r="F760" t="s">
        <v>873</v>
      </c>
      <c r="G760">
        <v>10</v>
      </c>
      <c r="J760" t="s">
        <v>871</v>
      </c>
      <c r="K760">
        <v>10</v>
      </c>
      <c r="M760" t="s">
        <v>871</v>
      </c>
      <c r="N760" s="20">
        <v>266667</v>
      </c>
      <c r="P760" t="s">
        <v>871</v>
      </c>
      <c r="Q760" s="20">
        <v>266667</v>
      </c>
      <c r="S760" t="s">
        <v>871</v>
      </c>
      <c r="T760" s="20">
        <v>333333</v>
      </c>
    </row>
    <row r="761" spans="1:20" x14ac:dyDescent="0.3">
      <c r="A761" s="22" t="s">
        <v>873</v>
      </c>
      <c r="B761" s="28">
        <v>366667</v>
      </c>
      <c r="F761">
        <v>43</v>
      </c>
      <c r="G761" s="20">
        <v>333333</v>
      </c>
      <c r="J761" t="s">
        <v>872</v>
      </c>
      <c r="K761">
        <v>10</v>
      </c>
      <c r="M761" t="s">
        <v>872</v>
      </c>
      <c r="N761" s="20">
        <v>233333</v>
      </c>
      <c r="P761" t="s">
        <v>872</v>
      </c>
      <c r="Q761" s="20">
        <v>166667</v>
      </c>
      <c r="S761" t="s">
        <v>872</v>
      </c>
      <c r="T761">
        <v>40</v>
      </c>
    </row>
    <row r="762" spans="1:20" x14ac:dyDescent="0.3">
      <c r="A762" s="22">
        <v>43</v>
      </c>
      <c r="B762" s="28">
        <v>366667</v>
      </c>
      <c r="F762" t="s">
        <v>874</v>
      </c>
      <c r="G762" s="20">
        <v>166667</v>
      </c>
      <c r="J762" t="s">
        <v>873</v>
      </c>
      <c r="K762" s="20">
        <v>266667</v>
      </c>
      <c r="M762" t="s">
        <v>873</v>
      </c>
      <c r="N762">
        <v>10</v>
      </c>
      <c r="P762" t="s">
        <v>873</v>
      </c>
      <c r="Q762" s="20">
        <v>233333</v>
      </c>
      <c r="S762" t="s">
        <v>873</v>
      </c>
      <c r="T762" s="20">
        <v>233333</v>
      </c>
    </row>
    <row r="763" spans="1:20" x14ac:dyDescent="0.3">
      <c r="A763" s="22" t="s">
        <v>874</v>
      </c>
      <c r="B763" s="22">
        <v>60</v>
      </c>
      <c r="F763" t="s">
        <v>875</v>
      </c>
      <c r="G763" s="20">
        <v>166667</v>
      </c>
      <c r="J763">
        <v>43</v>
      </c>
      <c r="K763" s="20">
        <v>166667</v>
      </c>
      <c r="M763">
        <v>43</v>
      </c>
      <c r="N763" s="20">
        <v>166667</v>
      </c>
      <c r="P763">
        <v>43</v>
      </c>
      <c r="Q763" s="20">
        <v>166667</v>
      </c>
      <c r="S763">
        <v>43</v>
      </c>
      <c r="T763">
        <v>30</v>
      </c>
    </row>
    <row r="764" spans="1:20" x14ac:dyDescent="0.3">
      <c r="A764" s="22" t="s">
        <v>875</v>
      </c>
      <c r="B764" s="28">
        <v>466667</v>
      </c>
      <c r="F764" t="s">
        <v>876</v>
      </c>
      <c r="G764" s="20">
        <v>666667</v>
      </c>
      <c r="J764" t="s">
        <v>874</v>
      </c>
      <c r="K764" s="20">
        <v>133333</v>
      </c>
      <c r="M764" t="s">
        <v>874</v>
      </c>
      <c r="N764" s="20">
        <v>333333</v>
      </c>
      <c r="P764" t="s">
        <v>874</v>
      </c>
      <c r="Q764" s="20">
        <v>133333</v>
      </c>
      <c r="S764" t="s">
        <v>874</v>
      </c>
      <c r="T764">
        <v>30</v>
      </c>
    </row>
    <row r="765" spans="1:20" x14ac:dyDescent="0.3">
      <c r="A765" s="22" t="s">
        <v>876</v>
      </c>
      <c r="B765" s="28">
        <v>466667</v>
      </c>
      <c r="F765" t="s">
        <v>877</v>
      </c>
      <c r="G765">
        <v>20</v>
      </c>
      <c r="J765" t="s">
        <v>875</v>
      </c>
      <c r="K765" s="20">
        <v>133333</v>
      </c>
      <c r="M765" t="s">
        <v>875</v>
      </c>
      <c r="N765">
        <v>20</v>
      </c>
      <c r="P765" t="s">
        <v>875</v>
      </c>
      <c r="Q765" s="20">
        <v>433333</v>
      </c>
      <c r="S765" t="s">
        <v>875</v>
      </c>
      <c r="T765" s="20">
        <v>633333</v>
      </c>
    </row>
    <row r="766" spans="1:20" x14ac:dyDescent="0.3">
      <c r="A766" s="22" t="s">
        <v>877</v>
      </c>
      <c r="B766" s="28">
        <v>466667</v>
      </c>
      <c r="F766" t="s">
        <v>878</v>
      </c>
      <c r="G766">
        <v>20</v>
      </c>
      <c r="J766" t="s">
        <v>876</v>
      </c>
      <c r="K766" s="20">
        <v>233333</v>
      </c>
      <c r="M766" t="s">
        <v>876</v>
      </c>
      <c r="N766">
        <v>30</v>
      </c>
      <c r="P766" t="s">
        <v>876</v>
      </c>
      <c r="Q766" s="20">
        <v>266667</v>
      </c>
      <c r="S766" t="s">
        <v>876</v>
      </c>
      <c r="T766" s="20">
        <v>166667</v>
      </c>
    </row>
    <row r="767" spans="1:20" x14ac:dyDescent="0.3">
      <c r="A767" s="22" t="s">
        <v>878</v>
      </c>
      <c r="B767" s="22">
        <v>40</v>
      </c>
      <c r="F767" t="s">
        <v>879</v>
      </c>
      <c r="G767" s="20">
        <v>133333</v>
      </c>
      <c r="J767" t="s">
        <v>877</v>
      </c>
      <c r="K767" s="20">
        <v>233333</v>
      </c>
      <c r="M767" t="s">
        <v>877</v>
      </c>
      <c r="N767" s="20">
        <v>133333</v>
      </c>
      <c r="P767" t="s">
        <v>877</v>
      </c>
      <c r="Q767" s="20">
        <v>266667</v>
      </c>
      <c r="S767" t="s">
        <v>877</v>
      </c>
      <c r="T767" s="20">
        <v>466667</v>
      </c>
    </row>
    <row r="768" spans="1:20" x14ac:dyDescent="0.3">
      <c r="A768" s="22" t="s">
        <v>879</v>
      </c>
      <c r="B768" s="28">
        <v>433333</v>
      </c>
      <c r="F768" t="s">
        <v>880</v>
      </c>
      <c r="G768" s="20">
        <v>166667</v>
      </c>
      <c r="J768" t="s">
        <v>878</v>
      </c>
      <c r="K768">
        <v>10</v>
      </c>
      <c r="M768" t="s">
        <v>878</v>
      </c>
      <c r="N768">
        <v>20</v>
      </c>
      <c r="P768" t="s">
        <v>878</v>
      </c>
      <c r="Q768" s="20">
        <v>166667</v>
      </c>
      <c r="S768" t="s">
        <v>878</v>
      </c>
      <c r="T768">
        <v>40</v>
      </c>
    </row>
    <row r="769" spans="1:20" x14ac:dyDescent="0.3">
      <c r="A769" s="22" t="s">
        <v>880</v>
      </c>
      <c r="B769" s="28">
        <v>333333</v>
      </c>
      <c r="F769" t="s">
        <v>881</v>
      </c>
      <c r="G769" s="20">
        <v>133333</v>
      </c>
      <c r="J769" t="s">
        <v>879</v>
      </c>
      <c r="K769" s="20">
        <v>333333</v>
      </c>
      <c r="M769" t="s">
        <v>879</v>
      </c>
      <c r="N769" s="20">
        <v>133333</v>
      </c>
      <c r="P769" t="s">
        <v>879</v>
      </c>
      <c r="Q769">
        <v>30</v>
      </c>
      <c r="S769" t="s">
        <v>879</v>
      </c>
      <c r="T769" s="20">
        <v>466667</v>
      </c>
    </row>
    <row r="770" spans="1:20" x14ac:dyDescent="0.3">
      <c r="A770" s="22" t="s">
        <v>881</v>
      </c>
      <c r="B770" s="22">
        <v>30</v>
      </c>
      <c r="F770" t="s">
        <v>882</v>
      </c>
      <c r="G770">
        <v>10</v>
      </c>
      <c r="J770" t="s">
        <v>880</v>
      </c>
      <c r="K770" s="20">
        <v>133333</v>
      </c>
      <c r="M770" t="s">
        <v>880</v>
      </c>
      <c r="N770">
        <v>30</v>
      </c>
      <c r="P770" t="s">
        <v>880</v>
      </c>
      <c r="Q770" s="20">
        <v>166667</v>
      </c>
      <c r="S770" t="s">
        <v>880</v>
      </c>
      <c r="T770" s="20">
        <v>266667</v>
      </c>
    </row>
    <row r="771" spans="1:20" x14ac:dyDescent="0.3">
      <c r="A771" s="22" t="s">
        <v>882</v>
      </c>
      <c r="B771" s="22">
        <v>40</v>
      </c>
      <c r="F771" t="s">
        <v>883</v>
      </c>
      <c r="G771" s="20">
        <v>166667</v>
      </c>
      <c r="J771" t="s">
        <v>881</v>
      </c>
      <c r="K771">
        <v>10</v>
      </c>
      <c r="M771" t="s">
        <v>881</v>
      </c>
      <c r="N771" s="20">
        <v>133333</v>
      </c>
      <c r="P771" t="s">
        <v>881</v>
      </c>
      <c r="Q771" s="20">
        <v>433333</v>
      </c>
      <c r="S771" t="s">
        <v>881</v>
      </c>
      <c r="T771" s="20">
        <v>333333</v>
      </c>
    </row>
    <row r="772" spans="1:20" x14ac:dyDescent="0.3">
      <c r="A772" s="22" t="s">
        <v>883</v>
      </c>
      <c r="B772" s="28">
        <v>533333</v>
      </c>
      <c r="F772" t="s">
        <v>884</v>
      </c>
      <c r="G772">
        <v>10</v>
      </c>
      <c r="J772" t="s">
        <v>882</v>
      </c>
      <c r="K772" s="20">
        <v>133333</v>
      </c>
      <c r="M772" t="s">
        <v>882</v>
      </c>
      <c r="N772" s="20">
        <v>666667</v>
      </c>
      <c r="P772" t="s">
        <v>882</v>
      </c>
      <c r="Q772" s="20">
        <v>333333</v>
      </c>
      <c r="S772" t="s">
        <v>882</v>
      </c>
      <c r="T772">
        <v>30</v>
      </c>
    </row>
    <row r="773" spans="1:20" x14ac:dyDescent="0.3">
      <c r="A773" s="22" t="s">
        <v>884</v>
      </c>
      <c r="B773" s="28">
        <v>433333</v>
      </c>
      <c r="F773" t="s">
        <v>885</v>
      </c>
      <c r="G773" s="20">
        <v>133333</v>
      </c>
      <c r="J773" t="s">
        <v>883</v>
      </c>
      <c r="K773">
        <v>10</v>
      </c>
      <c r="M773" t="s">
        <v>883</v>
      </c>
      <c r="N773" s="20">
        <v>233333</v>
      </c>
      <c r="P773" t="s">
        <v>883</v>
      </c>
      <c r="Q773" s="20">
        <v>433333</v>
      </c>
      <c r="S773" t="s">
        <v>883</v>
      </c>
      <c r="T773" s="20">
        <v>333333</v>
      </c>
    </row>
    <row r="774" spans="1:20" x14ac:dyDescent="0.3">
      <c r="A774" s="22" t="s">
        <v>885</v>
      </c>
      <c r="B774" s="28">
        <v>166667</v>
      </c>
      <c r="F774" t="s">
        <v>886</v>
      </c>
      <c r="G774">
        <v>0</v>
      </c>
      <c r="J774" t="s">
        <v>884</v>
      </c>
      <c r="K774">
        <v>10</v>
      </c>
      <c r="M774" t="s">
        <v>884</v>
      </c>
      <c r="N774" s="20">
        <v>333333</v>
      </c>
      <c r="P774" t="s">
        <v>884</v>
      </c>
      <c r="Q774" s="20">
        <v>266667</v>
      </c>
      <c r="S774" t="s">
        <v>884</v>
      </c>
      <c r="T774" s="20">
        <v>333333</v>
      </c>
    </row>
    <row r="775" spans="1:20" x14ac:dyDescent="0.3">
      <c r="A775" s="22" t="s">
        <v>886</v>
      </c>
      <c r="B775" s="22">
        <v>30</v>
      </c>
      <c r="F775" t="s">
        <v>887</v>
      </c>
      <c r="G775" s="20">
        <v>266667</v>
      </c>
      <c r="J775" t="s">
        <v>885</v>
      </c>
      <c r="K775">
        <v>10</v>
      </c>
      <c r="M775" t="s">
        <v>885</v>
      </c>
      <c r="N775">
        <v>20</v>
      </c>
      <c r="P775" t="s">
        <v>885</v>
      </c>
      <c r="Q775" s="20">
        <v>266667</v>
      </c>
      <c r="S775" t="s">
        <v>885</v>
      </c>
      <c r="T775" s="20">
        <v>233333</v>
      </c>
    </row>
    <row r="776" spans="1:20" x14ac:dyDescent="0.3">
      <c r="A776" s="22" t="s">
        <v>887</v>
      </c>
      <c r="B776" s="28">
        <v>333333</v>
      </c>
      <c r="F776" t="s">
        <v>888</v>
      </c>
      <c r="G776">
        <v>10</v>
      </c>
      <c r="J776" t="s">
        <v>886</v>
      </c>
      <c r="K776">
        <v>10</v>
      </c>
      <c r="M776" t="s">
        <v>886</v>
      </c>
      <c r="N776" s="20">
        <v>233333</v>
      </c>
      <c r="P776" t="s">
        <v>886</v>
      </c>
      <c r="Q776">
        <v>30</v>
      </c>
      <c r="S776" t="s">
        <v>886</v>
      </c>
      <c r="T776" s="20">
        <v>366667</v>
      </c>
    </row>
    <row r="777" spans="1:20" x14ac:dyDescent="0.3">
      <c r="A777" s="22" t="s">
        <v>888</v>
      </c>
      <c r="B777" s="28">
        <v>266667</v>
      </c>
      <c r="F777" t="s">
        <v>889</v>
      </c>
      <c r="G777">
        <v>10</v>
      </c>
      <c r="J777" t="s">
        <v>887</v>
      </c>
      <c r="K777">
        <v>10</v>
      </c>
      <c r="M777" t="s">
        <v>887</v>
      </c>
      <c r="N777" s="20">
        <v>266667</v>
      </c>
      <c r="P777" t="s">
        <v>887</v>
      </c>
      <c r="Q777" s="20">
        <v>233333</v>
      </c>
      <c r="S777" t="s">
        <v>887</v>
      </c>
      <c r="T777" s="20">
        <v>233333</v>
      </c>
    </row>
    <row r="778" spans="1:20" x14ac:dyDescent="0.3">
      <c r="A778" s="22" t="s">
        <v>889</v>
      </c>
      <c r="B778" s="28">
        <v>333333</v>
      </c>
      <c r="F778" t="s">
        <v>890</v>
      </c>
      <c r="G778" s="20">
        <v>666667</v>
      </c>
      <c r="J778" t="s">
        <v>888</v>
      </c>
      <c r="K778">
        <v>30</v>
      </c>
      <c r="M778" t="s">
        <v>888</v>
      </c>
      <c r="N778" s="20">
        <v>133333</v>
      </c>
      <c r="P778" t="s">
        <v>888</v>
      </c>
      <c r="Q778" s="20">
        <v>133333</v>
      </c>
      <c r="S778" t="s">
        <v>888</v>
      </c>
      <c r="T778" s="20">
        <v>233333</v>
      </c>
    </row>
    <row r="779" spans="1:20" x14ac:dyDescent="0.3">
      <c r="A779" s="22" t="s">
        <v>890</v>
      </c>
      <c r="B779" s="28">
        <v>333333</v>
      </c>
      <c r="F779" t="s">
        <v>891</v>
      </c>
      <c r="G779" s="20">
        <v>133333</v>
      </c>
      <c r="J779" t="s">
        <v>889</v>
      </c>
      <c r="K779" s="20">
        <v>166667</v>
      </c>
      <c r="M779" t="s">
        <v>889</v>
      </c>
      <c r="N779" s="20">
        <v>133333</v>
      </c>
      <c r="P779" t="s">
        <v>889</v>
      </c>
      <c r="Q779" s="20">
        <v>266667</v>
      </c>
      <c r="S779" t="s">
        <v>889</v>
      </c>
      <c r="T779" s="20">
        <v>466667</v>
      </c>
    </row>
    <row r="780" spans="1:20" x14ac:dyDescent="0.3">
      <c r="A780" s="22" t="s">
        <v>891</v>
      </c>
      <c r="B780" s="28">
        <v>233333</v>
      </c>
      <c r="F780" t="s">
        <v>892</v>
      </c>
      <c r="G780" s="20">
        <v>166667</v>
      </c>
      <c r="J780" t="s">
        <v>890</v>
      </c>
      <c r="K780" s="20">
        <v>333333</v>
      </c>
      <c r="M780" t="s">
        <v>890</v>
      </c>
      <c r="N780" s="20">
        <v>166667</v>
      </c>
      <c r="P780" t="s">
        <v>890</v>
      </c>
      <c r="Q780" s="20">
        <v>233333</v>
      </c>
      <c r="S780" t="s">
        <v>890</v>
      </c>
      <c r="T780" s="20">
        <v>166667</v>
      </c>
    </row>
    <row r="781" spans="1:20" x14ac:dyDescent="0.3">
      <c r="A781" s="22" t="s">
        <v>892</v>
      </c>
      <c r="B781" s="28">
        <v>333333</v>
      </c>
      <c r="F781">
        <v>44</v>
      </c>
      <c r="G781">
        <v>10</v>
      </c>
      <c r="J781" t="s">
        <v>891</v>
      </c>
      <c r="K781" s="20">
        <v>133333</v>
      </c>
      <c r="M781" t="s">
        <v>891</v>
      </c>
      <c r="N781" s="20">
        <v>266667</v>
      </c>
      <c r="P781" t="s">
        <v>891</v>
      </c>
      <c r="Q781" s="20">
        <v>233333</v>
      </c>
      <c r="S781" t="s">
        <v>891</v>
      </c>
      <c r="T781" s="20">
        <v>666667</v>
      </c>
    </row>
    <row r="782" spans="1:20" x14ac:dyDescent="0.3">
      <c r="A782" s="22">
        <v>44</v>
      </c>
      <c r="B782" s="28">
        <v>433333</v>
      </c>
      <c r="F782" t="s">
        <v>893</v>
      </c>
      <c r="G782" s="20">
        <v>666667</v>
      </c>
      <c r="J782" t="s">
        <v>892</v>
      </c>
      <c r="K782" s="20">
        <v>166667</v>
      </c>
      <c r="M782" t="s">
        <v>892</v>
      </c>
      <c r="N782" s="20">
        <v>166667</v>
      </c>
      <c r="P782" t="s">
        <v>892</v>
      </c>
      <c r="Q782">
        <v>10</v>
      </c>
      <c r="S782" t="s">
        <v>892</v>
      </c>
      <c r="T782" s="20">
        <v>166667</v>
      </c>
    </row>
    <row r="783" spans="1:20" x14ac:dyDescent="0.3">
      <c r="A783" s="22" t="s">
        <v>893</v>
      </c>
      <c r="B783" s="28">
        <v>233333</v>
      </c>
      <c r="F783" t="s">
        <v>894</v>
      </c>
      <c r="G783" s="20">
        <v>133333</v>
      </c>
      <c r="J783">
        <v>44</v>
      </c>
      <c r="K783" s="20">
        <v>166667</v>
      </c>
      <c r="M783">
        <v>44</v>
      </c>
      <c r="N783">
        <v>20</v>
      </c>
      <c r="P783">
        <v>44</v>
      </c>
      <c r="Q783">
        <v>50</v>
      </c>
      <c r="S783">
        <v>44</v>
      </c>
      <c r="T783" s="20">
        <v>233333</v>
      </c>
    </row>
    <row r="784" spans="1:20" x14ac:dyDescent="0.3">
      <c r="A784" s="22" t="s">
        <v>894</v>
      </c>
      <c r="B784" s="28">
        <v>266667</v>
      </c>
      <c r="F784" t="s">
        <v>895</v>
      </c>
      <c r="G784">
        <v>10</v>
      </c>
      <c r="J784" t="s">
        <v>893</v>
      </c>
      <c r="K784">
        <v>20</v>
      </c>
      <c r="M784" t="s">
        <v>893</v>
      </c>
      <c r="N784">
        <v>30</v>
      </c>
      <c r="P784" t="s">
        <v>893</v>
      </c>
      <c r="Q784" s="20">
        <v>266667</v>
      </c>
      <c r="S784" t="s">
        <v>893</v>
      </c>
      <c r="T784" s="20">
        <v>266667</v>
      </c>
    </row>
    <row r="785" spans="1:20" x14ac:dyDescent="0.3">
      <c r="A785" s="22" t="s">
        <v>895</v>
      </c>
      <c r="B785" s="28">
        <v>166667</v>
      </c>
      <c r="F785" t="s">
        <v>896</v>
      </c>
      <c r="G785" s="20">
        <v>333333</v>
      </c>
      <c r="J785" t="s">
        <v>894</v>
      </c>
      <c r="K785" s="20">
        <v>233333</v>
      </c>
      <c r="M785" t="s">
        <v>894</v>
      </c>
      <c r="N785">
        <v>10</v>
      </c>
      <c r="P785" t="s">
        <v>894</v>
      </c>
      <c r="Q785" s="20">
        <v>233333</v>
      </c>
      <c r="S785" t="s">
        <v>894</v>
      </c>
      <c r="T785" s="20">
        <v>233333</v>
      </c>
    </row>
    <row r="786" spans="1:20" x14ac:dyDescent="0.3">
      <c r="A786" s="22" t="s">
        <v>896</v>
      </c>
      <c r="B786" s="28">
        <v>266667</v>
      </c>
      <c r="F786" t="s">
        <v>897</v>
      </c>
      <c r="G786" s="20">
        <v>666667</v>
      </c>
      <c r="J786" t="s">
        <v>895</v>
      </c>
      <c r="K786">
        <v>20</v>
      </c>
      <c r="M786" t="s">
        <v>895</v>
      </c>
      <c r="N786" s="20">
        <v>366667</v>
      </c>
      <c r="P786" t="s">
        <v>895</v>
      </c>
      <c r="Q786" s="20">
        <v>266667</v>
      </c>
      <c r="S786" t="s">
        <v>895</v>
      </c>
      <c r="T786" s="20">
        <v>366667</v>
      </c>
    </row>
    <row r="787" spans="1:20" x14ac:dyDescent="0.3">
      <c r="A787" s="22" t="s">
        <v>897</v>
      </c>
      <c r="B787" s="28">
        <v>433333</v>
      </c>
      <c r="F787" t="s">
        <v>898</v>
      </c>
      <c r="G787" s="20">
        <v>666667</v>
      </c>
      <c r="J787" t="s">
        <v>896</v>
      </c>
      <c r="K787" s="20">
        <v>133333</v>
      </c>
      <c r="M787" t="s">
        <v>896</v>
      </c>
      <c r="N787">
        <v>10</v>
      </c>
      <c r="P787" t="s">
        <v>896</v>
      </c>
      <c r="Q787" s="20">
        <v>366667</v>
      </c>
      <c r="S787" t="s">
        <v>896</v>
      </c>
      <c r="T787" s="20">
        <v>333333</v>
      </c>
    </row>
    <row r="788" spans="1:20" x14ac:dyDescent="0.3">
      <c r="A788" s="22" t="s">
        <v>898</v>
      </c>
      <c r="B788" s="22">
        <v>30</v>
      </c>
      <c r="F788" t="s">
        <v>899</v>
      </c>
      <c r="G788" s="20">
        <v>133333</v>
      </c>
      <c r="J788" t="s">
        <v>897</v>
      </c>
      <c r="K788">
        <v>10</v>
      </c>
      <c r="M788" t="s">
        <v>897</v>
      </c>
      <c r="N788" s="20">
        <v>166667</v>
      </c>
      <c r="P788" t="s">
        <v>897</v>
      </c>
      <c r="Q788">
        <v>40</v>
      </c>
      <c r="S788" t="s">
        <v>897</v>
      </c>
      <c r="T788">
        <v>40</v>
      </c>
    </row>
    <row r="789" spans="1:20" x14ac:dyDescent="0.3">
      <c r="A789" s="22" t="s">
        <v>899</v>
      </c>
      <c r="B789" s="22">
        <v>40</v>
      </c>
      <c r="F789" t="s">
        <v>900</v>
      </c>
      <c r="G789" s="20">
        <v>666667</v>
      </c>
      <c r="J789" t="s">
        <v>898</v>
      </c>
      <c r="K789" s="20">
        <v>233333</v>
      </c>
      <c r="M789" t="s">
        <v>898</v>
      </c>
      <c r="N789" s="20">
        <v>266667</v>
      </c>
      <c r="P789" t="s">
        <v>898</v>
      </c>
      <c r="Q789" s="20">
        <v>266667</v>
      </c>
      <c r="S789" t="s">
        <v>898</v>
      </c>
      <c r="T789">
        <v>40</v>
      </c>
    </row>
    <row r="790" spans="1:20" x14ac:dyDescent="0.3">
      <c r="A790" s="22" t="s">
        <v>900</v>
      </c>
      <c r="B790" s="28">
        <v>366667</v>
      </c>
      <c r="F790" t="s">
        <v>901</v>
      </c>
      <c r="G790" s="20">
        <v>666667</v>
      </c>
      <c r="J790" t="s">
        <v>899</v>
      </c>
      <c r="K790">
        <v>20</v>
      </c>
      <c r="M790" t="s">
        <v>899</v>
      </c>
      <c r="N790">
        <v>10</v>
      </c>
      <c r="P790" t="s">
        <v>899</v>
      </c>
      <c r="Q790" s="20">
        <v>266667</v>
      </c>
      <c r="S790" t="s">
        <v>899</v>
      </c>
      <c r="T790" s="20">
        <v>266667</v>
      </c>
    </row>
    <row r="791" spans="1:20" x14ac:dyDescent="0.3">
      <c r="A791" s="22" t="s">
        <v>901</v>
      </c>
      <c r="B791" s="28">
        <v>266667</v>
      </c>
      <c r="F791" t="s">
        <v>902</v>
      </c>
      <c r="G791" s="20">
        <v>333333</v>
      </c>
      <c r="J791" t="s">
        <v>900</v>
      </c>
      <c r="K791">
        <v>10</v>
      </c>
      <c r="M791" t="s">
        <v>900</v>
      </c>
      <c r="N791" s="20">
        <v>133333</v>
      </c>
      <c r="P791" t="s">
        <v>900</v>
      </c>
      <c r="Q791" s="20">
        <v>266667</v>
      </c>
      <c r="S791" t="s">
        <v>900</v>
      </c>
      <c r="T791" s="20">
        <v>266667</v>
      </c>
    </row>
    <row r="792" spans="1:20" x14ac:dyDescent="0.3">
      <c r="A792" s="22" t="s">
        <v>902</v>
      </c>
      <c r="B792" s="22">
        <v>40</v>
      </c>
      <c r="F792" t="s">
        <v>903</v>
      </c>
      <c r="G792" s="20">
        <v>333333</v>
      </c>
      <c r="J792" t="s">
        <v>901</v>
      </c>
      <c r="K792" s="20">
        <v>666667</v>
      </c>
      <c r="M792" t="s">
        <v>901</v>
      </c>
      <c r="N792" s="20">
        <v>166667</v>
      </c>
      <c r="P792" t="s">
        <v>901</v>
      </c>
      <c r="Q792">
        <v>20</v>
      </c>
      <c r="S792" t="s">
        <v>901</v>
      </c>
      <c r="T792" s="20">
        <v>233333</v>
      </c>
    </row>
    <row r="793" spans="1:20" x14ac:dyDescent="0.3">
      <c r="A793" s="22" t="s">
        <v>903</v>
      </c>
      <c r="B793" s="28">
        <v>266667</v>
      </c>
      <c r="F793" t="s">
        <v>904</v>
      </c>
      <c r="G793" s="20">
        <v>666667</v>
      </c>
      <c r="J793" t="s">
        <v>902</v>
      </c>
      <c r="K793" s="20">
        <v>666667</v>
      </c>
      <c r="M793" t="s">
        <v>902</v>
      </c>
      <c r="N793" s="20">
        <v>133333</v>
      </c>
      <c r="P793" t="s">
        <v>902</v>
      </c>
      <c r="Q793">
        <v>10</v>
      </c>
      <c r="S793" t="s">
        <v>902</v>
      </c>
      <c r="T793">
        <v>40</v>
      </c>
    </row>
    <row r="794" spans="1:20" x14ac:dyDescent="0.3">
      <c r="A794" s="22" t="s">
        <v>904</v>
      </c>
      <c r="B794" s="28">
        <v>433333</v>
      </c>
      <c r="F794" t="s">
        <v>905</v>
      </c>
      <c r="G794" s="20">
        <v>666667</v>
      </c>
      <c r="J794" t="s">
        <v>903</v>
      </c>
      <c r="K794">
        <v>10</v>
      </c>
      <c r="M794" t="s">
        <v>903</v>
      </c>
      <c r="N794" s="20">
        <v>266667</v>
      </c>
      <c r="P794" t="s">
        <v>903</v>
      </c>
      <c r="Q794" s="20">
        <v>133333</v>
      </c>
      <c r="S794" t="s">
        <v>903</v>
      </c>
      <c r="T794">
        <v>30</v>
      </c>
    </row>
    <row r="795" spans="1:20" x14ac:dyDescent="0.3">
      <c r="A795" s="22" t="s">
        <v>905</v>
      </c>
      <c r="B795" s="22">
        <v>30</v>
      </c>
      <c r="F795" t="s">
        <v>906</v>
      </c>
      <c r="G795" s="20">
        <v>666667</v>
      </c>
      <c r="J795" t="s">
        <v>904</v>
      </c>
      <c r="K795" s="20">
        <v>266667</v>
      </c>
      <c r="M795" t="s">
        <v>904</v>
      </c>
      <c r="N795">
        <v>10</v>
      </c>
      <c r="P795" t="s">
        <v>904</v>
      </c>
      <c r="Q795">
        <v>30</v>
      </c>
      <c r="S795" t="s">
        <v>904</v>
      </c>
      <c r="T795">
        <v>20</v>
      </c>
    </row>
    <row r="796" spans="1:20" x14ac:dyDescent="0.3">
      <c r="A796" s="22" t="s">
        <v>906</v>
      </c>
      <c r="B796" s="22">
        <v>50</v>
      </c>
      <c r="F796" t="s">
        <v>907</v>
      </c>
      <c r="G796">
        <v>10</v>
      </c>
      <c r="J796" t="s">
        <v>905</v>
      </c>
      <c r="K796" s="20">
        <v>133333</v>
      </c>
      <c r="M796" t="s">
        <v>905</v>
      </c>
      <c r="N796" s="20">
        <v>166667</v>
      </c>
      <c r="P796" t="s">
        <v>905</v>
      </c>
      <c r="Q796">
        <v>20</v>
      </c>
      <c r="S796" t="s">
        <v>905</v>
      </c>
      <c r="T796" s="20">
        <v>233333</v>
      </c>
    </row>
    <row r="797" spans="1:20" x14ac:dyDescent="0.3">
      <c r="A797" s="22" t="s">
        <v>907</v>
      </c>
      <c r="B797" s="22">
        <v>60</v>
      </c>
      <c r="F797" t="s">
        <v>908</v>
      </c>
      <c r="G797" s="20">
        <v>666667</v>
      </c>
      <c r="J797" t="s">
        <v>906</v>
      </c>
      <c r="K797" s="20">
        <v>166667</v>
      </c>
      <c r="M797" t="s">
        <v>906</v>
      </c>
      <c r="N797">
        <v>20</v>
      </c>
      <c r="P797" t="s">
        <v>906</v>
      </c>
      <c r="Q797">
        <v>10</v>
      </c>
      <c r="S797" t="s">
        <v>906</v>
      </c>
      <c r="T797">
        <v>30</v>
      </c>
    </row>
    <row r="798" spans="1:20" x14ac:dyDescent="0.3">
      <c r="A798" s="22" t="s">
        <v>908</v>
      </c>
      <c r="B798" s="28">
        <v>266667</v>
      </c>
      <c r="F798" t="s">
        <v>909</v>
      </c>
      <c r="G798" s="20">
        <v>666667</v>
      </c>
      <c r="J798" t="s">
        <v>907</v>
      </c>
      <c r="K798" s="20">
        <v>233333</v>
      </c>
      <c r="M798" t="s">
        <v>907</v>
      </c>
      <c r="N798" s="20">
        <v>133333</v>
      </c>
      <c r="P798" t="s">
        <v>907</v>
      </c>
      <c r="Q798" s="20">
        <v>233333</v>
      </c>
      <c r="S798" t="s">
        <v>907</v>
      </c>
      <c r="T798">
        <v>30</v>
      </c>
    </row>
    <row r="799" spans="1:20" x14ac:dyDescent="0.3">
      <c r="A799" s="22" t="s">
        <v>909</v>
      </c>
      <c r="B799" s="28">
        <v>266667</v>
      </c>
      <c r="F799" t="s">
        <v>910</v>
      </c>
      <c r="G799">
        <v>20</v>
      </c>
      <c r="J799" t="s">
        <v>908</v>
      </c>
      <c r="K799" s="20">
        <v>166667</v>
      </c>
      <c r="M799" t="s">
        <v>908</v>
      </c>
      <c r="N799" s="20">
        <v>266667</v>
      </c>
      <c r="P799" t="s">
        <v>908</v>
      </c>
      <c r="Q799" s="20">
        <v>166667</v>
      </c>
      <c r="S799" t="s">
        <v>908</v>
      </c>
      <c r="T799" s="20">
        <v>366667</v>
      </c>
    </row>
    <row r="800" spans="1:20" x14ac:dyDescent="0.3">
      <c r="A800" s="22" t="s">
        <v>910</v>
      </c>
      <c r="B800" s="22">
        <v>60</v>
      </c>
      <c r="F800" t="s">
        <v>911</v>
      </c>
      <c r="G800" s="20">
        <v>666667</v>
      </c>
      <c r="J800" t="s">
        <v>909</v>
      </c>
      <c r="K800" s="20">
        <v>666667</v>
      </c>
      <c r="M800" t="s">
        <v>909</v>
      </c>
      <c r="N800" s="20">
        <v>333333</v>
      </c>
      <c r="P800" t="s">
        <v>909</v>
      </c>
      <c r="Q800" s="20">
        <v>266667</v>
      </c>
      <c r="S800" t="s">
        <v>909</v>
      </c>
      <c r="T800" s="20">
        <v>266667</v>
      </c>
    </row>
    <row r="801" spans="1:20" x14ac:dyDescent="0.3">
      <c r="A801" s="22" t="s">
        <v>911</v>
      </c>
      <c r="B801" s="28">
        <v>433333</v>
      </c>
      <c r="F801">
        <v>45</v>
      </c>
      <c r="G801" s="20">
        <v>166667</v>
      </c>
      <c r="J801" t="s">
        <v>910</v>
      </c>
      <c r="K801">
        <v>10</v>
      </c>
      <c r="M801" t="s">
        <v>910</v>
      </c>
      <c r="N801" s="20">
        <v>133333</v>
      </c>
      <c r="P801" t="s">
        <v>910</v>
      </c>
      <c r="Q801">
        <v>20</v>
      </c>
      <c r="S801" t="s">
        <v>910</v>
      </c>
      <c r="T801" s="20">
        <v>266667</v>
      </c>
    </row>
    <row r="802" spans="1:20" x14ac:dyDescent="0.3">
      <c r="A802" s="22">
        <v>45</v>
      </c>
      <c r="B802" s="28">
        <v>333333</v>
      </c>
      <c r="F802" t="s">
        <v>912</v>
      </c>
      <c r="G802">
        <v>10</v>
      </c>
      <c r="J802" t="s">
        <v>911</v>
      </c>
      <c r="K802" s="20">
        <v>166667</v>
      </c>
      <c r="M802" t="s">
        <v>911</v>
      </c>
      <c r="N802">
        <v>20</v>
      </c>
      <c r="P802" t="s">
        <v>911</v>
      </c>
      <c r="Q802" s="20">
        <v>266667</v>
      </c>
      <c r="S802" t="s">
        <v>911</v>
      </c>
      <c r="T802" s="20">
        <v>333333</v>
      </c>
    </row>
    <row r="803" spans="1:20" x14ac:dyDescent="0.3">
      <c r="A803" s="22" t="s">
        <v>912</v>
      </c>
      <c r="B803" s="28">
        <v>233333</v>
      </c>
      <c r="F803" t="s">
        <v>913</v>
      </c>
      <c r="G803">
        <v>20</v>
      </c>
      <c r="J803">
        <v>45</v>
      </c>
      <c r="K803" s="20">
        <v>166667</v>
      </c>
      <c r="M803">
        <v>45</v>
      </c>
      <c r="N803" s="20">
        <v>133333</v>
      </c>
      <c r="P803">
        <v>45</v>
      </c>
      <c r="Q803" s="20">
        <v>233333</v>
      </c>
      <c r="S803">
        <v>45</v>
      </c>
      <c r="T803" s="20">
        <v>266667</v>
      </c>
    </row>
    <row r="804" spans="1:20" x14ac:dyDescent="0.3">
      <c r="A804" s="22" t="s">
        <v>913</v>
      </c>
      <c r="B804" s="22">
        <v>60</v>
      </c>
      <c r="F804" t="s">
        <v>914</v>
      </c>
      <c r="G804" s="20">
        <v>333333</v>
      </c>
      <c r="J804" t="s">
        <v>912</v>
      </c>
      <c r="K804" s="20">
        <v>166667</v>
      </c>
      <c r="M804" t="s">
        <v>912</v>
      </c>
      <c r="N804" s="20">
        <v>166667</v>
      </c>
      <c r="P804" t="s">
        <v>912</v>
      </c>
      <c r="Q804">
        <v>30</v>
      </c>
      <c r="S804" t="s">
        <v>912</v>
      </c>
      <c r="T804" s="20">
        <v>266667</v>
      </c>
    </row>
    <row r="805" spans="1:20" x14ac:dyDescent="0.3">
      <c r="A805" s="22" t="s">
        <v>914</v>
      </c>
      <c r="B805" s="28">
        <v>466667</v>
      </c>
      <c r="F805" t="s">
        <v>915</v>
      </c>
      <c r="G805" s="20">
        <v>233333</v>
      </c>
      <c r="J805" t="s">
        <v>913</v>
      </c>
      <c r="K805" s="20">
        <v>233333</v>
      </c>
      <c r="M805" t="s">
        <v>913</v>
      </c>
      <c r="N805">
        <v>10</v>
      </c>
      <c r="P805" t="s">
        <v>913</v>
      </c>
      <c r="Q805" s="20">
        <v>233333</v>
      </c>
      <c r="S805" t="s">
        <v>913</v>
      </c>
      <c r="T805">
        <v>20</v>
      </c>
    </row>
    <row r="806" spans="1:20" x14ac:dyDescent="0.3">
      <c r="A806" s="22" t="s">
        <v>915</v>
      </c>
      <c r="B806" s="22">
        <v>30</v>
      </c>
      <c r="F806" t="s">
        <v>916</v>
      </c>
      <c r="G806">
        <v>10</v>
      </c>
      <c r="J806" t="s">
        <v>914</v>
      </c>
      <c r="K806" s="20">
        <v>666667</v>
      </c>
      <c r="M806" t="s">
        <v>914</v>
      </c>
      <c r="N806" s="20">
        <v>333333</v>
      </c>
      <c r="P806" t="s">
        <v>914</v>
      </c>
      <c r="Q806" s="20">
        <v>533333</v>
      </c>
      <c r="S806" t="s">
        <v>914</v>
      </c>
      <c r="T806" s="20">
        <v>166667</v>
      </c>
    </row>
    <row r="807" spans="1:20" x14ac:dyDescent="0.3">
      <c r="A807" s="22" t="s">
        <v>916</v>
      </c>
      <c r="B807" s="22">
        <v>50</v>
      </c>
      <c r="F807" t="s">
        <v>917</v>
      </c>
      <c r="G807" s="20">
        <v>666667</v>
      </c>
      <c r="J807" t="s">
        <v>915</v>
      </c>
      <c r="K807" s="20">
        <v>666667</v>
      </c>
      <c r="M807" t="s">
        <v>915</v>
      </c>
      <c r="N807" s="20">
        <v>133333</v>
      </c>
      <c r="P807" t="s">
        <v>915</v>
      </c>
      <c r="Q807" s="20">
        <v>166667</v>
      </c>
      <c r="S807" t="s">
        <v>915</v>
      </c>
      <c r="T807">
        <v>40</v>
      </c>
    </row>
    <row r="808" spans="1:20" x14ac:dyDescent="0.3">
      <c r="A808" s="22" t="s">
        <v>917</v>
      </c>
      <c r="B808" s="28">
        <v>366667</v>
      </c>
      <c r="F808" t="s">
        <v>918</v>
      </c>
      <c r="G808">
        <v>10</v>
      </c>
      <c r="J808" t="s">
        <v>916</v>
      </c>
      <c r="K808" s="20">
        <v>133333</v>
      </c>
      <c r="M808" t="s">
        <v>916</v>
      </c>
      <c r="N808" s="20">
        <v>166667</v>
      </c>
      <c r="P808" t="s">
        <v>916</v>
      </c>
      <c r="Q808">
        <v>20</v>
      </c>
      <c r="S808" t="s">
        <v>916</v>
      </c>
      <c r="T808">
        <v>30</v>
      </c>
    </row>
    <row r="809" spans="1:20" x14ac:dyDescent="0.3">
      <c r="A809" s="22" t="s">
        <v>918</v>
      </c>
      <c r="B809" s="28">
        <v>333333</v>
      </c>
      <c r="F809" t="s">
        <v>919</v>
      </c>
      <c r="G809">
        <v>20</v>
      </c>
      <c r="J809" t="s">
        <v>917</v>
      </c>
      <c r="K809" s="20">
        <v>333333</v>
      </c>
      <c r="M809" t="s">
        <v>917</v>
      </c>
      <c r="N809" s="20">
        <v>333333</v>
      </c>
      <c r="P809" t="s">
        <v>917</v>
      </c>
      <c r="Q809" s="20">
        <v>133333</v>
      </c>
      <c r="S809" t="s">
        <v>917</v>
      </c>
      <c r="T809" s="20">
        <v>433333</v>
      </c>
    </row>
    <row r="810" spans="1:20" x14ac:dyDescent="0.3">
      <c r="A810" s="22" t="s">
        <v>919</v>
      </c>
      <c r="B810" s="28">
        <v>233333</v>
      </c>
      <c r="F810" t="s">
        <v>920</v>
      </c>
      <c r="G810" s="20">
        <v>666667</v>
      </c>
      <c r="J810" t="s">
        <v>918</v>
      </c>
      <c r="K810" s="20">
        <v>166667</v>
      </c>
      <c r="M810" t="s">
        <v>918</v>
      </c>
      <c r="N810" s="20">
        <v>166667</v>
      </c>
      <c r="P810" t="s">
        <v>918</v>
      </c>
      <c r="Q810">
        <v>10</v>
      </c>
      <c r="S810" t="s">
        <v>918</v>
      </c>
      <c r="T810" s="20">
        <v>233333</v>
      </c>
    </row>
    <row r="811" spans="1:20" x14ac:dyDescent="0.3">
      <c r="A811" s="22" t="s">
        <v>920</v>
      </c>
      <c r="B811" s="28">
        <v>333333</v>
      </c>
      <c r="F811" t="s">
        <v>921</v>
      </c>
      <c r="G811" s="20">
        <v>333333</v>
      </c>
      <c r="J811" t="s">
        <v>919</v>
      </c>
      <c r="K811" s="20">
        <v>133333</v>
      </c>
      <c r="M811" t="s">
        <v>919</v>
      </c>
      <c r="N811" s="20">
        <v>333333</v>
      </c>
      <c r="P811" t="s">
        <v>919</v>
      </c>
      <c r="Q811" s="20">
        <v>166667</v>
      </c>
      <c r="S811" t="s">
        <v>919</v>
      </c>
      <c r="T811" s="20">
        <v>266667</v>
      </c>
    </row>
    <row r="812" spans="1:20" x14ac:dyDescent="0.3">
      <c r="A812" s="22" t="s">
        <v>921</v>
      </c>
      <c r="B812" s="28">
        <v>266667</v>
      </c>
      <c r="F812" t="s">
        <v>922</v>
      </c>
      <c r="G812" s="20">
        <v>333333</v>
      </c>
      <c r="J812" t="s">
        <v>920</v>
      </c>
      <c r="K812" s="20">
        <v>133333</v>
      </c>
      <c r="M812" t="s">
        <v>920</v>
      </c>
      <c r="N812">
        <v>10</v>
      </c>
      <c r="P812" t="s">
        <v>920</v>
      </c>
      <c r="Q812" s="20">
        <v>233333</v>
      </c>
      <c r="S812" t="s">
        <v>920</v>
      </c>
      <c r="T812">
        <v>20</v>
      </c>
    </row>
    <row r="813" spans="1:20" x14ac:dyDescent="0.3">
      <c r="A813" s="22" t="s">
        <v>922</v>
      </c>
      <c r="B813" s="22">
        <v>30</v>
      </c>
      <c r="F813" t="s">
        <v>923</v>
      </c>
      <c r="G813" s="20">
        <v>133333</v>
      </c>
      <c r="J813" t="s">
        <v>921</v>
      </c>
      <c r="K813" s="20">
        <v>666667</v>
      </c>
      <c r="M813" t="s">
        <v>921</v>
      </c>
      <c r="N813" s="20">
        <v>266667</v>
      </c>
      <c r="P813" t="s">
        <v>921</v>
      </c>
      <c r="Q813">
        <v>10</v>
      </c>
      <c r="S813" t="s">
        <v>921</v>
      </c>
      <c r="T813" s="20">
        <v>233333</v>
      </c>
    </row>
    <row r="814" spans="1:20" x14ac:dyDescent="0.3">
      <c r="A814" s="22" t="s">
        <v>923</v>
      </c>
      <c r="B814" s="28">
        <v>166667</v>
      </c>
      <c r="F814" t="s">
        <v>924</v>
      </c>
      <c r="G814">
        <v>10</v>
      </c>
      <c r="J814" t="s">
        <v>922</v>
      </c>
      <c r="K814" s="20">
        <v>666667</v>
      </c>
      <c r="M814" t="s">
        <v>922</v>
      </c>
      <c r="N814" s="20">
        <v>133333</v>
      </c>
      <c r="P814" t="s">
        <v>922</v>
      </c>
      <c r="Q814" s="20">
        <v>433333</v>
      </c>
      <c r="S814" t="s">
        <v>922</v>
      </c>
      <c r="T814" s="20">
        <v>366667</v>
      </c>
    </row>
    <row r="815" spans="1:20" x14ac:dyDescent="0.3">
      <c r="A815" s="22" t="s">
        <v>924</v>
      </c>
      <c r="B815" s="28">
        <v>366667</v>
      </c>
      <c r="F815" t="s">
        <v>925</v>
      </c>
      <c r="G815">
        <v>10</v>
      </c>
      <c r="J815" t="s">
        <v>923</v>
      </c>
      <c r="K815" s="20">
        <v>133333</v>
      </c>
      <c r="M815" t="s">
        <v>923</v>
      </c>
      <c r="N815">
        <v>10</v>
      </c>
      <c r="P815" t="s">
        <v>923</v>
      </c>
      <c r="Q815" s="20">
        <v>233333</v>
      </c>
      <c r="S815" t="s">
        <v>923</v>
      </c>
      <c r="T815" s="20">
        <v>433333</v>
      </c>
    </row>
    <row r="816" spans="1:20" x14ac:dyDescent="0.3">
      <c r="A816" s="22" t="s">
        <v>925</v>
      </c>
      <c r="B816" s="28">
        <v>266667</v>
      </c>
      <c r="F816" t="s">
        <v>926</v>
      </c>
      <c r="G816">
        <v>10</v>
      </c>
      <c r="J816" t="s">
        <v>924</v>
      </c>
      <c r="K816">
        <v>20</v>
      </c>
      <c r="M816" t="s">
        <v>924</v>
      </c>
      <c r="N816" s="20">
        <v>166667</v>
      </c>
      <c r="P816" t="s">
        <v>924</v>
      </c>
      <c r="Q816">
        <v>30</v>
      </c>
      <c r="S816" t="s">
        <v>924</v>
      </c>
      <c r="T816">
        <v>100</v>
      </c>
    </row>
    <row r="817" spans="1:20" x14ac:dyDescent="0.3">
      <c r="A817" s="22" t="s">
        <v>926</v>
      </c>
      <c r="B817" s="22">
        <v>50</v>
      </c>
      <c r="F817" t="s">
        <v>927</v>
      </c>
      <c r="G817" s="20">
        <v>266667</v>
      </c>
      <c r="J817" t="s">
        <v>925</v>
      </c>
      <c r="K817">
        <v>10</v>
      </c>
      <c r="M817" t="s">
        <v>925</v>
      </c>
      <c r="N817" s="20">
        <v>133333</v>
      </c>
      <c r="P817" t="s">
        <v>925</v>
      </c>
      <c r="Q817" s="20">
        <v>166667</v>
      </c>
      <c r="S817" t="s">
        <v>925</v>
      </c>
      <c r="T817">
        <v>60</v>
      </c>
    </row>
    <row r="818" spans="1:20" x14ac:dyDescent="0.3">
      <c r="A818" s="22" t="s">
        <v>927</v>
      </c>
      <c r="B818" s="28">
        <v>266667</v>
      </c>
      <c r="F818" t="s">
        <v>928</v>
      </c>
      <c r="G818" s="20">
        <v>666667</v>
      </c>
      <c r="J818" t="s">
        <v>926</v>
      </c>
      <c r="K818" s="20">
        <v>666667</v>
      </c>
      <c r="M818" t="s">
        <v>926</v>
      </c>
      <c r="N818">
        <v>20</v>
      </c>
      <c r="P818" t="s">
        <v>926</v>
      </c>
      <c r="Q818" s="20">
        <v>266667</v>
      </c>
      <c r="S818" t="s">
        <v>926</v>
      </c>
      <c r="T818" s="20">
        <v>466667</v>
      </c>
    </row>
    <row r="819" spans="1:20" x14ac:dyDescent="0.3">
      <c r="A819" s="22" t="s">
        <v>928</v>
      </c>
      <c r="B819" s="28">
        <v>333333</v>
      </c>
      <c r="F819" t="s">
        <v>929</v>
      </c>
      <c r="G819" s="20">
        <v>666667</v>
      </c>
      <c r="J819" t="s">
        <v>927</v>
      </c>
      <c r="K819" s="20">
        <v>166667</v>
      </c>
      <c r="M819" t="s">
        <v>927</v>
      </c>
      <c r="N819">
        <v>20</v>
      </c>
      <c r="P819" t="s">
        <v>927</v>
      </c>
      <c r="Q819" s="20">
        <v>233333</v>
      </c>
      <c r="S819" t="s">
        <v>927</v>
      </c>
      <c r="T819">
        <v>90</v>
      </c>
    </row>
    <row r="820" spans="1:20" x14ac:dyDescent="0.3">
      <c r="A820" s="22" t="s">
        <v>929</v>
      </c>
      <c r="B820" s="22">
        <v>20</v>
      </c>
      <c r="F820" t="s">
        <v>930</v>
      </c>
      <c r="G820" s="20">
        <v>233333</v>
      </c>
      <c r="J820" t="s">
        <v>928</v>
      </c>
      <c r="K820">
        <v>20</v>
      </c>
      <c r="M820" t="s">
        <v>928</v>
      </c>
      <c r="N820" s="20">
        <v>166667</v>
      </c>
      <c r="P820" t="s">
        <v>928</v>
      </c>
      <c r="Q820">
        <v>20</v>
      </c>
      <c r="S820" t="s">
        <v>928</v>
      </c>
      <c r="T820" s="20">
        <v>533333</v>
      </c>
    </row>
    <row r="821" spans="1:20" x14ac:dyDescent="0.3">
      <c r="A821" s="22" t="s">
        <v>930</v>
      </c>
      <c r="B821" s="28">
        <v>266667</v>
      </c>
      <c r="F821">
        <v>46</v>
      </c>
      <c r="G821" s="20">
        <v>666667</v>
      </c>
      <c r="J821" t="s">
        <v>929</v>
      </c>
      <c r="K821">
        <v>20</v>
      </c>
      <c r="M821" t="s">
        <v>929</v>
      </c>
      <c r="N821" s="20">
        <v>166667</v>
      </c>
      <c r="P821" t="s">
        <v>929</v>
      </c>
      <c r="Q821" s="20">
        <v>233333</v>
      </c>
      <c r="S821" t="s">
        <v>929</v>
      </c>
      <c r="T821" s="20">
        <v>433333</v>
      </c>
    </row>
    <row r="822" spans="1:20" x14ac:dyDescent="0.3">
      <c r="A822" s="22">
        <v>46</v>
      </c>
      <c r="B822" s="28">
        <v>233333</v>
      </c>
      <c r="F822" t="s">
        <v>931</v>
      </c>
      <c r="G822" s="20">
        <v>133333</v>
      </c>
      <c r="J822" t="s">
        <v>930</v>
      </c>
      <c r="K822" s="20">
        <v>166667</v>
      </c>
      <c r="M822" t="s">
        <v>930</v>
      </c>
      <c r="N822" s="20">
        <v>666667</v>
      </c>
      <c r="P822" t="s">
        <v>930</v>
      </c>
      <c r="Q822" s="20">
        <v>233333</v>
      </c>
      <c r="S822" t="s">
        <v>930</v>
      </c>
      <c r="T822">
        <v>20</v>
      </c>
    </row>
    <row r="823" spans="1:20" x14ac:dyDescent="0.3">
      <c r="A823" s="22" t="s">
        <v>931</v>
      </c>
      <c r="B823" s="22">
        <v>30</v>
      </c>
      <c r="F823" t="s">
        <v>932</v>
      </c>
      <c r="G823" s="20">
        <v>166667</v>
      </c>
      <c r="J823">
        <v>46</v>
      </c>
      <c r="K823" s="20">
        <v>166667</v>
      </c>
      <c r="M823">
        <v>46</v>
      </c>
      <c r="N823" s="20">
        <v>133333</v>
      </c>
      <c r="P823">
        <v>46</v>
      </c>
      <c r="Q823" s="20">
        <v>266667</v>
      </c>
      <c r="S823">
        <v>46</v>
      </c>
      <c r="T823">
        <v>30</v>
      </c>
    </row>
    <row r="824" spans="1:20" x14ac:dyDescent="0.3">
      <c r="A824" s="22" t="s">
        <v>932</v>
      </c>
      <c r="B824" s="28">
        <v>333333</v>
      </c>
      <c r="F824" t="s">
        <v>933</v>
      </c>
      <c r="G824" s="20">
        <v>166667</v>
      </c>
      <c r="J824" t="s">
        <v>931</v>
      </c>
      <c r="K824" s="20">
        <v>233333</v>
      </c>
      <c r="M824" t="s">
        <v>931</v>
      </c>
      <c r="N824">
        <v>20</v>
      </c>
      <c r="P824" t="s">
        <v>931</v>
      </c>
      <c r="Q824" s="20">
        <v>233333</v>
      </c>
      <c r="S824" t="s">
        <v>931</v>
      </c>
      <c r="T824">
        <v>40</v>
      </c>
    </row>
    <row r="825" spans="1:20" x14ac:dyDescent="0.3">
      <c r="A825" s="22" t="s">
        <v>933</v>
      </c>
      <c r="B825" s="22">
        <v>20</v>
      </c>
      <c r="F825" t="s">
        <v>934</v>
      </c>
      <c r="G825">
        <v>10</v>
      </c>
      <c r="J825" t="s">
        <v>932</v>
      </c>
      <c r="K825" s="20">
        <v>666667</v>
      </c>
      <c r="M825" t="s">
        <v>932</v>
      </c>
      <c r="N825" s="20">
        <v>233333</v>
      </c>
      <c r="P825" t="s">
        <v>932</v>
      </c>
      <c r="Q825" s="20">
        <v>366667</v>
      </c>
      <c r="S825" t="s">
        <v>932</v>
      </c>
      <c r="T825">
        <v>20</v>
      </c>
    </row>
    <row r="826" spans="1:20" x14ac:dyDescent="0.3">
      <c r="A826" s="22" t="s">
        <v>934</v>
      </c>
      <c r="B826" s="28">
        <v>433333</v>
      </c>
      <c r="F826" t="s">
        <v>935</v>
      </c>
      <c r="G826" s="20">
        <v>166667</v>
      </c>
      <c r="J826" t="s">
        <v>933</v>
      </c>
      <c r="K826" s="20">
        <v>233333</v>
      </c>
      <c r="M826" t="s">
        <v>933</v>
      </c>
      <c r="N826">
        <v>20</v>
      </c>
      <c r="P826" t="s">
        <v>933</v>
      </c>
      <c r="Q826">
        <v>40</v>
      </c>
      <c r="S826" t="s">
        <v>933</v>
      </c>
      <c r="T826">
        <v>40</v>
      </c>
    </row>
    <row r="827" spans="1:20" x14ac:dyDescent="0.3">
      <c r="A827" s="22" t="s">
        <v>935</v>
      </c>
      <c r="B827" s="28">
        <v>466667</v>
      </c>
      <c r="F827" t="s">
        <v>936</v>
      </c>
      <c r="G827" s="20">
        <v>666667</v>
      </c>
      <c r="J827" t="s">
        <v>934</v>
      </c>
      <c r="K827">
        <v>10</v>
      </c>
      <c r="M827" t="s">
        <v>934</v>
      </c>
      <c r="N827" s="20">
        <v>333333</v>
      </c>
      <c r="P827" t="s">
        <v>934</v>
      </c>
      <c r="Q827">
        <v>20</v>
      </c>
      <c r="S827" t="s">
        <v>934</v>
      </c>
      <c r="T827">
        <v>30</v>
      </c>
    </row>
    <row r="828" spans="1:20" x14ac:dyDescent="0.3">
      <c r="A828" s="22" t="s">
        <v>936</v>
      </c>
      <c r="B828" s="28">
        <v>233333</v>
      </c>
      <c r="F828" t="s">
        <v>937</v>
      </c>
      <c r="G828" s="20">
        <v>666667</v>
      </c>
      <c r="J828" t="s">
        <v>935</v>
      </c>
      <c r="K828" s="20">
        <v>666667</v>
      </c>
      <c r="M828" t="s">
        <v>935</v>
      </c>
      <c r="N828" s="20">
        <v>233333</v>
      </c>
      <c r="P828" t="s">
        <v>935</v>
      </c>
      <c r="Q828" s="20">
        <v>166667</v>
      </c>
      <c r="S828" t="s">
        <v>935</v>
      </c>
      <c r="T828" s="20">
        <v>233333</v>
      </c>
    </row>
    <row r="829" spans="1:20" x14ac:dyDescent="0.3">
      <c r="A829" s="22" t="s">
        <v>937</v>
      </c>
      <c r="B829" s="28">
        <v>366667</v>
      </c>
      <c r="F829" t="s">
        <v>938</v>
      </c>
      <c r="G829" s="20">
        <v>133333</v>
      </c>
      <c r="J829" t="s">
        <v>936</v>
      </c>
      <c r="K829" s="20">
        <v>666667</v>
      </c>
      <c r="M829" t="s">
        <v>936</v>
      </c>
      <c r="N829" s="20">
        <v>166667</v>
      </c>
      <c r="P829" t="s">
        <v>936</v>
      </c>
      <c r="Q829" s="20">
        <v>266667</v>
      </c>
      <c r="S829" t="s">
        <v>936</v>
      </c>
      <c r="T829" s="20">
        <v>266667</v>
      </c>
    </row>
    <row r="830" spans="1:20" x14ac:dyDescent="0.3">
      <c r="A830" s="22" t="s">
        <v>938</v>
      </c>
      <c r="B830" s="22">
        <v>40</v>
      </c>
      <c r="F830" t="s">
        <v>939</v>
      </c>
      <c r="G830" s="20">
        <v>166667</v>
      </c>
      <c r="J830" t="s">
        <v>937</v>
      </c>
      <c r="K830" s="20">
        <v>133333</v>
      </c>
      <c r="M830" t="s">
        <v>937</v>
      </c>
      <c r="N830" s="20">
        <v>133333</v>
      </c>
      <c r="P830" t="s">
        <v>937</v>
      </c>
      <c r="Q830" s="20">
        <v>433333</v>
      </c>
      <c r="S830" t="s">
        <v>937</v>
      </c>
      <c r="T830" s="20">
        <v>366667</v>
      </c>
    </row>
    <row r="831" spans="1:20" x14ac:dyDescent="0.3">
      <c r="A831" s="22" t="s">
        <v>939</v>
      </c>
      <c r="B831" s="28">
        <v>266667</v>
      </c>
      <c r="F831" t="s">
        <v>940</v>
      </c>
      <c r="G831" s="20">
        <v>133333</v>
      </c>
      <c r="J831" t="s">
        <v>938</v>
      </c>
      <c r="K831" s="20">
        <v>333333</v>
      </c>
      <c r="M831" t="s">
        <v>938</v>
      </c>
      <c r="N831" s="20">
        <v>233333</v>
      </c>
      <c r="P831" t="s">
        <v>938</v>
      </c>
      <c r="Q831">
        <v>30</v>
      </c>
      <c r="S831" t="s">
        <v>938</v>
      </c>
      <c r="T831" s="20">
        <v>366667</v>
      </c>
    </row>
    <row r="832" spans="1:20" x14ac:dyDescent="0.3">
      <c r="A832" s="22" t="s">
        <v>940</v>
      </c>
      <c r="B832" s="28">
        <v>266667</v>
      </c>
      <c r="F832" t="s">
        <v>941</v>
      </c>
      <c r="G832" s="20">
        <v>133333</v>
      </c>
      <c r="J832" t="s">
        <v>939</v>
      </c>
      <c r="K832" s="20">
        <v>666667</v>
      </c>
      <c r="M832" t="s">
        <v>939</v>
      </c>
      <c r="N832">
        <v>40</v>
      </c>
      <c r="P832" t="s">
        <v>939</v>
      </c>
      <c r="Q832" s="20">
        <v>233333</v>
      </c>
      <c r="S832" t="s">
        <v>939</v>
      </c>
      <c r="T832" s="20">
        <v>133333</v>
      </c>
    </row>
    <row r="833" spans="1:20" x14ac:dyDescent="0.3">
      <c r="A833" s="22" t="s">
        <v>941</v>
      </c>
      <c r="B833" s="28">
        <v>333333</v>
      </c>
      <c r="F833" t="s">
        <v>942</v>
      </c>
      <c r="G833" s="20">
        <v>133333</v>
      </c>
      <c r="J833" t="s">
        <v>940</v>
      </c>
      <c r="K833" s="20">
        <v>133333</v>
      </c>
      <c r="M833" t="s">
        <v>940</v>
      </c>
      <c r="N833" s="20">
        <v>133333</v>
      </c>
      <c r="P833" t="s">
        <v>940</v>
      </c>
      <c r="Q833">
        <v>30</v>
      </c>
      <c r="S833" t="s">
        <v>940</v>
      </c>
      <c r="T833">
        <v>20</v>
      </c>
    </row>
    <row r="834" spans="1:20" x14ac:dyDescent="0.3">
      <c r="A834" s="22" t="s">
        <v>942</v>
      </c>
      <c r="B834" s="28">
        <v>233333</v>
      </c>
      <c r="F834" t="s">
        <v>943</v>
      </c>
      <c r="G834" s="20">
        <v>166667</v>
      </c>
      <c r="J834" t="s">
        <v>941</v>
      </c>
      <c r="K834" s="20">
        <v>233333</v>
      </c>
      <c r="M834" t="s">
        <v>941</v>
      </c>
      <c r="N834" s="20">
        <v>133333</v>
      </c>
      <c r="P834" t="s">
        <v>941</v>
      </c>
      <c r="Q834">
        <v>10</v>
      </c>
      <c r="S834" t="s">
        <v>941</v>
      </c>
      <c r="T834">
        <v>30</v>
      </c>
    </row>
    <row r="835" spans="1:20" x14ac:dyDescent="0.3">
      <c r="A835" s="22" t="s">
        <v>943</v>
      </c>
      <c r="B835" s="22">
        <v>20</v>
      </c>
      <c r="F835" t="s">
        <v>944</v>
      </c>
      <c r="G835">
        <v>10</v>
      </c>
      <c r="J835" t="s">
        <v>942</v>
      </c>
      <c r="K835" s="20">
        <v>666667</v>
      </c>
      <c r="M835" t="s">
        <v>942</v>
      </c>
      <c r="N835" s="20">
        <v>166667</v>
      </c>
      <c r="P835" t="s">
        <v>942</v>
      </c>
      <c r="Q835" s="20">
        <v>266667</v>
      </c>
      <c r="S835" t="s">
        <v>942</v>
      </c>
      <c r="T835" s="20">
        <v>433333</v>
      </c>
    </row>
    <row r="836" spans="1:20" x14ac:dyDescent="0.3">
      <c r="A836" s="22" t="s">
        <v>944</v>
      </c>
      <c r="B836" s="22">
        <v>30</v>
      </c>
      <c r="F836" t="s">
        <v>945</v>
      </c>
      <c r="G836" s="20">
        <v>333333</v>
      </c>
      <c r="J836" t="s">
        <v>943</v>
      </c>
      <c r="K836" s="20">
        <v>166667</v>
      </c>
      <c r="M836" t="s">
        <v>943</v>
      </c>
      <c r="N836" s="20">
        <v>166667</v>
      </c>
      <c r="P836" t="s">
        <v>943</v>
      </c>
      <c r="Q836" s="20">
        <v>333333</v>
      </c>
      <c r="S836" t="s">
        <v>943</v>
      </c>
      <c r="T836" s="20">
        <v>333333</v>
      </c>
    </row>
    <row r="837" spans="1:20" x14ac:dyDescent="0.3">
      <c r="A837" s="22" t="s">
        <v>945</v>
      </c>
      <c r="B837" s="28">
        <v>333333</v>
      </c>
      <c r="F837" t="s">
        <v>946</v>
      </c>
      <c r="G837" s="20">
        <v>333333</v>
      </c>
      <c r="J837" t="s">
        <v>944</v>
      </c>
      <c r="K837" s="20">
        <v>133333</v>
      </c>
      <c r="M837" t="s">
        <v>944</v>
      </c>
      <c r="N837">
        <v>10</v>
      </c>
      <c r="P837" t="s">
        <v>944</v>
      </c>
      <c r="Q837" s="20">
        <v>266667</v>
      </c>
      <c r="S837" t="s">
        <v>944</v>
      </c>
      <c r="T837" s="20">
        <v>366667</v>
      </c>
    </row>
    <row r="838" spans="1:20" x14ac:dyDescent="0.3">
      <c r="A838" s="22" t="s">
        <v>946</v>
      </c>
      <c r="B838" s="28">
        <v>333333</v>
      </c>
      <c r="F838" t="s">
        <v>947</v>
      </c>
      <c r="G838" s="20">
        <v>333333</v>
      </c>
      <c r="J838" t="s">
        <v>945</v>
      </c>
      <c r="K838" s="20">
        <v>233333</v>
      </c>
      <c r="M838" t="s">
        <v>945</v>
      </c>
      <c r="N838" s="20">
        <v>666667</v>
      </c>
      <c r="P838" t="s">
        <v>945</v>
      </c>
      <c r="Q838">
        <v>30</v>
      </c>
      <c r="S838" t="s">
        <v>945</v>
      </c>
      <c r="T838" s="20">
        <v>333333</v>
      </c>
    </row>
    <row r="839" spans="1:20" x14ac:dyDescent="0.3">
      <c r="A839" s="22" t="s">
        <v>947</v>
      </c>
      <c r="B839" s="22">
        <v>30</v>
      </c>
      <c r="F839" t="s">
        <v>948</v>
      </c>
      <c r="G839" s="20">
        <v>166667</v>
      </c>
      <c r="J839" t="s">
        <v>946</v>
      </c>
      <c r="K839" s="20">
        <v>133333</v>
      </c>
      <c r="M839" t="s">
        <v>946</v>
      </c>
      <c r="N839" s="20">
        <v>666667</v>
      </c>
      <c r="P839" t="s">
        <v>946</v>
      </c>
      <c r="Q839" s="20">
        <v>166667</v>
      </c>
      <c r="S839" t="s">
        <v>946</v>
      </c>
      <c r="T839">
        <v>40</v>
      </c>
    </row>
    <row r="840" spans="1:20" x14ac:dyDescent="0.3">
      <c r="A840" s="22" t="s">
        <v>948</v>
      </c>
      <c r="B840" s="28">
        <v>266667</v>
      </c>
      <c r="F840" t="s">
        <v>949</v>
      </c>
      <c r="G840" s="20">
        <v>666667</v>
      </c>
      <c r="J840" t="s">
        <v>947</v>
      </c>
      <c r="K840" s="20">
        <v>133333</v>
      </c>
      <c r="M840" t="s">
        <v>947</v>
      </c>
      <c r="N840" s="20">
        <v>266667</v>
      </c>
      <c r="P840" t="s">
        <v>947</v>
      </c>
      <c r="Q840" s="20">
        <v>166667</v>
      </c>
      <c r="S840" t="s">
        <v>947</v>
      </c>
      <c r="T840" s="20">
        <v>333333</v>
      </c>
    </row>
    <row r="841" spans="1:20" x14ac:dyDescent="0.3">
      <c r="A841" s="22" t="s">
        <v>949</v>
      </c>
      <c r="B841" s="28">
        <v>333333</v>
      </c>
      <c r="F841">
        <v>47</v>
      </c>
      <c r="G841" s="20">
        <v>333333</v>
      </c>
      <c r="J841" t="s">
        <v>948</v>
      </c>
      <c r="K841" s="20">
        <v>166667</v>
      </c>
      <c r="M841" t="s">
        <v>948</v>
      </c>
      <c r="N841" s="20">
        <v>166667</v>
      </c>
      <c r="P841" t="s">
        <v>948</v>
      </c>
      <c r="Q841" s="20">
        <v>233333</v>
      </c>
      <c r="S841" t="s">
        <v>948</v>
      </c>
      <c r="T841">
        <v>30</v>
      </c>
    </row>
    <row r="842" spans="1:20" x14ac:dyDescent="0.3">
      <c r="A842" s="22">
        <v>47</v>
      </c>
      <c r="B842" s="28">
        <v>266667</v>
      </c>
      <c r="F842" t="s">
        <v>950</v>
      </c>
      <c r="G842">
        <v>0</v>
      </c>
      <c r="J842" t="s">
        <v>949</v>
      </c>
      <c r="K842" s="20">
        <v>133333</v>
      </c>
      <c r="M842" t="s">
        <v>949</v>
      </c>
      <c r="N842" s="20">
        <v>233333</v>
      </c>
      <c r="P842" t="s">
        <v>949</v>
      </c>
      <c r="Q842" s="20">
        <v>266667</v>
      </c>
      <c r="S842" t="s">
        <v>949</v>
      </c>
      <c r="T842" s="20">
        <v>533333</v>
      </c>
    </row>
    <row r="843" spans="1:20" x14ac:dyDescent="0.3">
      <c r="A843" s="22" t="s">
        <v>950</v>
      </c>
      <c r="B843" s="28">
        <v>366667</v>
      </c>
      <c r="F843" t="s">
        <v>951</v>
      </c>
      <c r="G843" s="20">
        <v>133333</v>
      </c>
      <c r="J843">
        <v>47</v>
      </c>
      <c r="K843">
        <v>2</v>
      </c>
      <c r="M843">
        <v>47</v>
      </c>
      <c r="N843" s="20">
        <v>166667</v>
      </c>
      <c r="P843">
        <v>47</v>
      </c>
      <c r="Q843">
        <v>20</v>
      </c>
      <c r="S843">
        <v>47</v>
      </c>
      <c r="T843" s="20">
        <v>333333</v>
      </c>
    </row>
    <row r="844" spans="1:20" x14ac:dyDescent="0.3">
      <c r="A844" s="22" t="s">
        <v>951</v>
      </c>
      <c r="B844" s="28">
        <v>366667</v>
      </c>
      <c r="F844" t="s">
        <v>952</v>
      </c>
      <c r="G844" s="20">
        <v>166667</v>
      </c>
      <c r="J844" t="s">
        <v>950</v>
      </c>
      <c r="K844" s="20">
        <v>133333</v>
      </c>
      <c r="M844" t="s">
        <v>950</v>
      </c>
      <c r="N844" s="20">
        <v>266667</v>
      </c>
      <c r="P844" t="s">
        <v>950</v>
      </c>
      <c r="Q844">
        <v>10</v>
      </c>
      <c r="S844" t="s">
        <v>950</v>
      </c>
      <c r="T844">
        <v>30</v>
      </c>
    </row>
    <row r="845" spans="1:20" x14ac:dyDescent="0.3">
      <c r="A845" s="22" t="s">
        <v>952</v>
      </c>
      <c r="B845" s="22">
        <v>20</v>
      </c>
      <c r="F845" t="s">
        <v>953</v>
      </c>
      <c r="G845" s="20">
        <v>166667</v>
      </c>
      <c r="J845" t="s">
        <v>951</v>
      </c>
      <c r="K845">
        <v>10</v>
      </c>
      <c r="M845" t="s">
        <v>951</v>
      </c>
      <c r="N845">
        <v>30</v>
      </c>
      <c r="P845" t="s">
        <v>951</v>
      </c>
      <c r="Q845">
        <v>40</v>
      </c>
      <c r="S845" t="s">
        <v>951</v>
      </c>
      <c r="T845" s="20">
        <v>166667</v>
      </c>
    </row>
    <row r="846" spans="1:20" x14ac:dyDescent="0.3">
      <c r="A846" s="22" t="s">
        <v>953</v>
      </c>
      <c r="B846" s="28">
        <v>266667</v>
      </c>
      <c r="F846" t="s">
        <v>954</v>
      </c>
      <c r="G846" s="20">
        <v>666667</v>
      </c>
      <c r="J846" t="s">
        <v>952</v>
      </c>
      <c r="K846" s="20">
        <v>166667</v>
      </c>
      <c r="M846" t="s">
        <v>952</v>
      </c>
      <c r="N846" s="20">
        <v>133333</v>
      </c>
      <c r="P846" t="s">
        <v>952</v>
      </c>
      <c r="Q846" s="20">
        <v>333333</v>
      </c>
      <c r="S846" t="s">
        <v>952</v>
      </c>
      <c r="T846">
        <v>20</v>
      </c>
    </row>
    <row r="847" spans="1:20" x14ac:dyDescent="0.3">
      <c r="A847" s="22" t="s">
        <v>954</v>
      </c>
      <c r="B847" s="22">
        <v>20</v>
      </c>
      <c r="F847" t="s">
        <v>955</v>
      </c>
      <c r="G847" s="20">
        <v>366667</v>
      </c>
      <c r="J847" t="s">
        <v>953</v>
      </c>
      <c r="K847" s="20">
        <v>333333</v>
      </c>
      <c r="M847" t="s">
        <v>953</v>
      </c>
      <c r="N847" s="20">
        <v>133333</v>
      </c>
      <c r="P847" t="s">
        <v>953</v>
      </c>
      <c r="Q847" s="20">
        <v>233333</v>
      </c>
      <c r="S847" t="s">
        <v>953</v>
      </c>
      <c r="T847" s="20">
        <v>233333</v>
      </c>
    </row>
    <row r="848" spans="1:20" x14ac:dyDescent="0.3">
      <c r="A848" s="22" t="s">
        <v>955</v>
      </c>
      <c r="B848" s="22">
        <v>20</v>
      </c>
      <c r="F848" t="s">
        <v>956</v>
      </c>
      <c r="G848" s="20">
        <v>333333</v>
      </c>
      <c r="J848" t="s">
        <v>954</v>
      </c>
      <c r="K848" s="20">
        <v>666667</v>
      </c>
      <c r="M848" t="s">
        <v>954</v>
      </c>
      <c r="N848" s="20">
        <v>666667</v>
      </c>
      <c r="P848" t="s">
        <v>954</v>
      </c>
      <c r="Q848" s="20">
        <v>333333</v>
      </c>
      <c r="S848" t="s">
        <v>954</v>
      </c>
      <c r="T848" s="20">
        <v>233333</v>
      </c>
    </row>
    <row r="849" spans="1:20" x14ac:dyDescent="0.3">
      <c r="A849" s="22" t="s">
        <v>956</v>
      </c>
      <c r="B849" s="28">
        <v>233333</v>
      </c>
      <c r="F849" t="s">
        <v>957</v>
      </c>
      <c r="G849" s="20">
        <v>166667</v>
      </c>
      <c r="J849" t="s">
        <v>955</v>
      </c>
      <c r="K849">
        <v>10</v>
      </c>
      <c r="M849" t="s">
        <v>955</v>
      </c>
      <c r="N849" s="20">
        <v>266667</v>
      </c>
      <c r="P849" t="s">
        <v>955</v>
      </c>
      <c r="Q849" s="20">
        <v>133333</v>
      </c>
      <c r="S849" t="s">
        <v>955</v>
      </c>
      <c r="T849" s="20">
        <v>333333</v>
      </c>
    </row>
    <row r="850" spans="1:20" x14ac:dyDescent="0.3">
      <c r="A850" s="22" t="s">
        <v>957</v>
      </c>
      <c r="B850" s="22">
        <v>40</v>
      </c>
      <c r="F850" t="s">
        <v>958</v>
      </c>
      <c r="G850" s="20">
        <v>666667</v>
      </c>
      <c r="J850" t="s">
        <v>956</v>
      </c>
      <c r="K850">
        <v>10</v>
      </c>
      <c r="M850" t="s">
        <v>956</v>
      </c>
      <c r="N850">
        <v>10</v>
      </c>
      <c r="P850" t="s">
        <v>956</v>
      </c>
      <c r="Q850" s="20">
        <v>433333</v>
      </c>
      <c r="S850" t="s">
        <v>956</v>
      </c>
      <c r="T850">
        <v>20</v>
      </c>
    </row>
    <row r="851" spans="1:20" x14ac:dyDescent="0.3">
      <c r="A851" s="22" t="s">
        <v>958</v>
      </c>
      <c r="B851" s="22">
        <v>30</v>
      </c>
      <c r="F851" t="s">
        <v>959</v>
      </c>
      <c r="G851" s="20">
        <v>166667</v>
      </c>
      <c r="J851" t="s">
        <v>957</v>
      </c>
      <c r="K851" s="20">
        <v>166667</v>
      </c>
      <c r="M851" t="s">
        <v>957</v>
      </c>
      <c r="N851">
        <v>20</v>
      </c>
      <c r="P851" t="s">
        <v>957</v>
      </c>
      <c r="Q851" s="20">
        <v>333333</v>
      </c>
      <c r="S851" t="s">
        <v>957</v>
      </c>
      <c r="T851" s="20">
        <v>266667</v>
      </c>
    </row>
    <row r="852" spans="1:20" x14ac:dyDescent="0.3">
      <c r="A852" s="22" t="s">
        <v>959</v>
      </c>
      <c r="B852" s="28">
        <v>166667</v>
      </c>
      <c r="F852" t="s">
        <v>960</v>
      </c>
      <c r="G852" s="20">
        <v>666667</v>
      </c>
      <c r="J852" t="s">
        <v>958</v>
      </c>
      <c r="K852" s="20">
        <v>666667</v>
      </c>
      <c r="M852" t="s">
        <v>958</v>
      </c>
      <c r="N852" s="20">
        <v>133333</v>
      </c>
      <c r="P852" t="s">
        <v>958</v>
      </c>
      <c r="Q852" s="20">
        <v>266667</v>
      </c>
      <c r="S852" t="s">
        <v>958</v>
      </c>
      <c r="T852" s="20">
        <v>233333</v>
      </c>
    </row>
    <row r="853" spans="1:20" x14ac:dyDescent="0.3">
      <c r="A853" s="22" t="s">
        <v>960</v>
      </c>
      <c r="B853" s="28">
        <v>433333</v>
      </c>
      <c r="F853" t="s">
        <v>961</v>
      </c>
      <c r="G853">
        <v>20</v>
      </c>
      <c r="J853" t="s">
        <v>959</v>
      </c>
      <c r="K853" s="20">
        <v>233333</v>
      </c>
      <c r="M853" t="s">
        <v>959</v>
      </c>
      <c r="N853" s="20">
        <v>233333</v>
      </c>
      <c r="P853" t="s">
        <v>959</v>
      </c>
      <c r="Q853" s="20">
        <v>266667</v>
      </c>
      <c r="S853" t="s">
        <v>959</v>
      </c>
      <c r="T853" s="20">
        <v>333333</v>
      </c>
    </row>
    <row r="854" spans="1:20" x14ac:dyDescent="0.3">
      <c r="A854" s="22" t="s">
        <v>961</v>
      </c>
      <c r="B854" s="28">
        <v>333333</v>
      </c>
      <c r="F854" t="s">
        <v>962</v>
      </c>
      <c r="G854" s="20">
        <v>166667</v>
      </c>
      <c r="J854" t="s">
        <v>960</v>
      </c>
      <c r="K854">
        <v>10</v>
      </c>
      <c r="M854" t="s">
        <v>960</v>
      </c>
      <c r="N854" s="20">
        <v>133333</v>
      </c>
      <c r="P854" t="s">
        <v>960</v>
      </c>
      <c r="Q854" s="20">
        <v>433333</v>
      </c>
      <c r="S854" t="s">
        <v>960</v>
      </c>
      <c r="T854" s="20">
        <v>333333</v>
      </c>
    </row>
    <row r="855" spans="1:20" x14ac:dyDescent="0.3">
      <c r="A855" s="22" t="s">
        <v>962</v>
      </c>
      <c r="B855" s="22">
        <v>20</v>
      </c>
      <c r="F855" t="s">
        <v>963</v>
      </c>
      <c r="G855" s="20">
        <v>166667</v>
      </c>
      <c r="J855" t="s">
        <v>961</v>
      </c>
      <c r="K855">
        <v>10</v>
      </c>
      <c r="M855" t="s">
        <v>961</v>
      </c>
      <c r="N855" s="20">
        <v>133333</v>
      </c>
      <c r="P855" t="s">
        <v>961</v>
      </c>
      <c r="Q855" s="20">
        <v>266667</v>
      </c>
      <c r="S855" t="s">
        <v>961</v>
      </c>
      <c r="T855" s="20">
        <v>333333</v>
      </c>
    </row>
    <row r="856" spans="1:20" x14ac:dyDescent="0.3">
      <c r="A856" s="22" t="s">
        <v>963</v>
      </c>
      <c r="B856" s="28">
        <v>266667</v>
      </c>
      <c r="F856" t="s">
        <v>964</v>
      </c>
      <c r="G856" s="20">
        <v>333333</v>
      </c>
      <c r="J856" t="s">
        <v>962</v>
      </c>
      <c r="K856" s="20">
        <v>666667</v>
      </c>
      <c r="M856" t="s">
        <v>962</v>
      </c>
      <c r="N856" s="20">
        <v>133333</v>
      </c>
      <c r="P856" t="s">
        <v>962</v>
      </c>
      <c r="Q856" s="20">
        <v>266667</v>
      </c>
      <c r="S856" t="s">
        <v>962</v>
      </c>
      <c r="T856" s="20">
        <v>233333</v>
      </c>
    </row>
    <row r="857" spans="1:20" x14ac:dyDescent="0.3">
      <c r="A857" s="22" t="s">
        <v>964</v>
      </c>
      <c r="B857" s="28">
        <v>166667</v>
      </c>
      <c r="F857" t="s">
        <v>965</v>
      </c>
      <c r="G857">
        <v>0</v>
      </c>
      <c r="J857" t="s">
        <v>963</v>
      </c>
      <c r="K857" s="20">
        <v>133333</v>
      </c>
      <c r="M857" t="s">
        <v>963</v>
      </c>
      <c r="N857">
        <v>10</v>
      </c>
      <c r="P857" t="s">
        <v>963</v>
      </c>
      <c r="Q857">
        <v>30</v>
      </c>
      <c r="S857" t="s">
        <v>963</v>
      </c>
      <c r="T857" s="20">
        <v>333333</v>
      </c>
    </row>
    <row r="858" spans="1:20" x14ac:dyDescent="0.3">
      <c r="A858" s="22" t="s">
        <v>965</v>
      </c>
      <c r="B858" s="28">
        <v>333333</v>
      </c>
      <c r="F858" t="s">
        <v>966</v>
      </c>
      <c r="G858">
        <v>10</v>
      </c>
      <c r="J858" t="s">
        <v>964</v>
      </c>
      <c r="K858">
        <v>10</v>
      </c>
      <c r="M858" t="s">
        <v>964</v>
      </c>
      <c r="N858" s="20">
        <v>166667</v>
      </c>
      <c r="P858" t="s">
        <v>964</v>
      </c>
      <c r="Q858" s="20">
        <v>266667</v>
      </c>
      <c r="S858" t="s">
        <v>964</v>
      </c>
      <c r="T858">
        <v>20</v>
      </c>
    </row>
    <row r="859" spans="1:20" x14ac:dyDescent="0.3">
      <c r="A859" s="22" t="s">
        <v>966</v>
      </c>
      <c r="B859" s="28">
        <v>666667</v>
      </c>
      <c r="F859" t="s">
        <v>967</v>
      </c>
      <c r="G859" s="20">
        <v>166667</v>
      </c>
      <c r="J859" t="s">
        <v>965</v>
      </c>
      <c r="K859" s="20">
        <v>666667</v>
      </c>
      <c r="M859" t="s">
        <v>965</v>
      </c>
      <c r="N859" s="20">
        <v>133333</v>
      </c>
      <c r="P859" t="s">
        <v>965</v>
      </c>
      <c r="Q859" s="20">
        <v>333333</v>
      </c>
      <c r="S859" t="s">
        <v>965</v>
      </c>
      <c r="T859" s="20">
        <v>266667</v>
      </c>
    </row>
    <row r="860" spans="1:20" x14ac:dyDescent="0.3">
      <c r="A860" s="22" t="s">
        <v>967</v>
      </c>
      <c r="B860" s="22">
        <v>40</v>
      </c>
      <c r="F860" t="s">
        <v>968</v>
      </c>
      <c r="G860" s="20">
        <v>666667</v>
      </c>
      <c r="J860" t="s">
        <v>966</v>
      </c>
      <c r="K860">
        <v>10</v>
      </c>
      <c r="M860" t="s">
        <v>966</v>
      </c>
      <c r="N860" s="20">
        <v>666667</v>
      </c>
      <c r="P860" t="s">
        <v>966</v>
      </c>
      <c r="Q860" s="20">
        <v>333333</v>
      </c>
      <c r="S860" t="s">
        <v>966</v>
      </c>
      <c r="T860">
        <v>50</v>
      </c>
    </row>
    <row r="861" spans="1:20" x14ac:dyDescent="0.3">
      <c r="A861" s="22" t="s">
        <v>968</v>
      </c>
      <c r="B861" s="22">
        <v>40</v>
      </c>
      <c r="F861">
        <v>48</v>
      </c>
      <c r="G861" s="20">
        <v>133333</v>
      </c>
      <c r="J861" t="s">
        <v>967</v>
      </c>
      <c r="K861" s="20">
        <v>333333</v>
      </c>
      <c r="M861" t="s">
        <v>967</v>
      </c>
      <c r="N861" s="20">
        <v>233333</v>
      </c>
      <c r="P861" t="s">
        <v>967</v>
      </c>
      <c r="Q861" s="20">
        <v>233333</v>
      </c>
      <c r="S861" t="s">
        <v>967</v>
      </c>
      <c r="T861" s="20">
        <v>266667</v>
      </c>
    </row>
    <row r="862" spans="1:20" x14ac:dyDescent="0.3">
      <c r="A862" s="22">
        <v>48</v>
      </c>
      <c r="B862" s="28">
        <v>166667</v>
      </c>
      <c r="F862" t="s">
        <v>969</v>
      </c>
      <c r="G862" s="20">
        <v>233333</v>
      </c>
      <c r="J862" t="s">
        <v>968</v>
      </c>
      <c r="K862" s="20">
        <v>333333</v>
      </c>
      <c r="M862" t="s">
        <v>968</v>
      </c>
      <c r="N862">
        <v>20</v>
      </c>
      <c r="P862" t="s">
        <v>968</v>
      </c>
      <c r="Q862" s="20">
        <v>266667</v>
      </c>
      <c r="S862" t="s">
        <v>968</v>
      </c>
      <c r="T862" s="20">
        <v>366667</v>
      </c>
    </row>
    <row r="863" spans="1:20" x14ac:dyDescent="0.3">
      <c r="A863" s="22" t="s">
        <v>969</v>
      </c>
      <c r="B863" s="22">
        <v>30</v>
      </c>
      <c r="F863" t="s">
        <v>970</v>
      </c>
      <c r="G863" s="20">
        <v>166667</v>
      </c>
      <c r="J863">
        <v>48</v>
      </c>
      <c r="K863" s="20">
        <v>133333</v>
      </c>
      <c r="M863">
        <v>48</v>
      </c>
      <c r="N863">
        <v>20</v>
      </c>
      <c r="P863">
        <v>48</v>
      </c>
      <c r="Q863" s="20">
        <v>233333</v>
      </c>
      <c r="S863">
        <v>48</v>
      </c>
      <c r="T863">
        <v>20</v>
      </c>
    </row>
    <row r="864" spans="1:20" x14ac:dyDescent="0.3">
      <c r="A864" s="22" t="s">
        <v>970</v>
      </c>
      <c r="B864" s="22">
        <v>20</v>
      </c>
      <c r="F864" t="s">
        <v>971</v>
      </c>
      <c r="G864">
        <v>20</v>
      </c>
      <c r="J864" t="s">
        <v>969</v>
      </c>
      <c r="K864">
        <v>10</v>
      </c>
      <c r="M864" t="s">
        <v>969</v>
      </c>
      <c r="N864" s="20">
        <v>233333</v>
      </c>
      <c r="P864" t="s">
        <v>969</v>
      </c>
      <c r="Q864" s="20">
        <v>266667</v>
      </c>
      <c r="S864" t="s">
        <v>969</v>
      </c>
      <c r="T864" s="20">
        <v>366667</v>
      </c>
    </row>
    <row r="865" spans="1:20" x14ac:dyDescent="0.3">
      <c r="A865" s="22" t="s">
        <v>971</v>
      </c>
      <c r="B865" s="22">
        <v>20</v>
      </c>
      <c r="F865" t="s">
        <v>972</v>
      </c>
      <c r="G865">
        <v>10</v>
      </c>
      <c r="J865" t="s">
        <v>970</v>
      </c>
      <c r="K865" s="20">
        <v>666667</v>
      </c>
      <c r="M865" t="s">
        <v>970</v>
      </c>
      <c r="N865" s="20">
        <v>666667</v>
      </c>
      <c r="P865" t="s">
        <v>970</v>
      </c>
      <c r="Q865">
        <v>30</v>
      </c>
      <c r="S865" t="s">
        <v>970</v>
      </c>
      <c r="T865" s="20">
        <v>266667</v>
      </c>
    </row>
    <row r="866" spans="1:20" x14ac:dyDescent="0.3">
      <c r="A866" s="22" t="s">
        <v>972</v>
      </c>
      <c r="B866" s="22">
        <v>30</v>
      </c>
      <c r="F866" t="s">
        <v>973</v>
      </c>
      <c r="G866" s="20">
        <v>166667</v>
      </c>
      <c r="J866" t="s">
        <v>971</v>
      </c>
      <c r="K866" s="20">
        <v>333333</v>
      </c>
      <c r="M866" t="s">
        <v>971</v>
      </c>
      <c r="N866" s="20">
        <v>233333</v>
      </c>
      <c r="P866" t="s">
        <v>971</v>
      </c>
      <c r="Q866" s="20">
        <v>333333</v>
      </c>
      <c r="S866" t="s">
        <v>971</v>
      </c>
      <c r="T866" s="20">
        <v>533333</v>
      </c>
    </row>
    <row r="867" spans="1:20" x14ac:dyDescent="0.3">
      <c r="A867" s="22" t="s">
        <v>973</v>
      </c>
      <c r="B867" s="22">
        <v>40</v>
      </c>
      <c r="F867" t="s">
        <v>974</v>
      </c>
      <c r="G867" s="20">
        <v>666667</v>
      </c>
      <c r="J867" t="s">
        <v>972</v>
      </c>
      <c r="K867">
        <v>10</v>
      </c>
      <c r="M867" t="s">
        <v>972</v>
      </c>
      <c r="N867" s="20">
        <v>666667</v>
      </c>
      <c r="P867" t="s">
        <v>972</v>
      </c>
      <c r="Q867" s="20">
        <v>333333</v>
      </c>
      <c r="S867" t="s">
        <v>972</v>
      </c>
      <c r="T867" s="20">
        <v>233333</v>
      </c>
    </row>
    <row r="868" spans="1:20" x14ac:dyDescent="0.3">
      <c r="A868" s="22" t="s">
        <v>974</v>
      </c>
      <c r="B868" s="28">
        <v>166667</v>
      </c>
      <c r="F868" t="s">
        <v>975</v>
      </c>
      <c r="G868">
        <v>20</v>
      </c>
      <c r="J868" t="s">
        <v>973</v>
      </c>
      <c r="K868" s="20">
        <v>133333</v>
      </c>
      <c r="M868" t="s">
        <v>973</v>
      </c>
      <c r="N868" s="20">
        <v>166667</v>
      </c>
      <c r="P868" t="s">
        <v>973</v>
      </c>
      <c r="Q868">
        <v>20</v>
      </c>
      <c r="S868" t="s">
        <v>973</v>
      </c>
      <c r="T868">
        <v>30</v>
      </c>
    </row>
    <row r="869" spans="1:20" x14ac:dyDescent="0.3">
      <c r="A869" s="22" t="s">
        <v>975</v>
      </c>
      <c r="B869" s="28">
        <v>233333</v>
      </c>
      <c r="F869" t="s">
        <v>976</v>
      </c>
      <c r="G869" s="20">
        <v>266667</v>
      </c>
      <c r="J869" t="s">
        <v>974</v>
      </c>
      <c r="K869" s="20">
        <v>133333</v>
      </c>
      <c r="M869" t="s">
        <v>974</v>
      </c>
      <c r="N869" s="20">
        <v>233333</v>
      </c>
      <c r="P869" t="s">
        <v>974</v>
      </c>
      <c r="Q869" s="20">
        <v>233333</v>
      </c>
      <c r="S869" t="s">
        <v>974</v>
      </c>
      <c r="T869">
        <v>30</v>
      </c>
    </row>
    <row r="870" spans="1:20" x14ac:dyDescent="0.3">
      <c r="A870" s="22" t="s">
        <v>976</v>
      </c>
      <c r="B870" s="28">
        <v>366667</v>
      </c>
      <c r="F870" t="s">
        <v>977</v>
      </c>
      <c r="G870" s="20">
        <v>266667</v>
      </c>
      <c r="J870" t="s">
        <v>975</v>
      </c>
      <c r="K870" s="20">
        <v>266667</v>
      </c>
      <c r="M870" t="s">
        <v>975</v>
      </c>
      <c r="N870" s="20">
        <v>666667</v>
      </c>
      <c r="P870" t="s">
        <v>975</v>
      </c>
      <c r="Q870" s="20">
        <v>233333</v>
      </c>
      <c r="S870" t="s">
        <v>975</v>
      </c>
      <c r="T870" s="20">
        <v>266667</v>
      </c>
    </row>
    <row r="871" spans="1:20" x14ac:dyDescent="0.3">
      <c r="A871" s="22" t="s">
        <v>977</v>
      </c>
      <c r="B871" s="28">
        <v>166667</v>
      </c>
      <c r="F871" t="s">
        <v>978</v>
      </c>
      <c r="G871" s="20">
        <v>666667</v>
      </c>
      <c r="J871" t="s">
        <v>976</v>
      </c>
      <c r="K871">
        <v>20</v>
      </c>
      <c r="M871" t="s">
        <v>976</v>
      </c>
      <c r="N871" s="20">
        <v>666667</v>
      </c>
      <c r="P871" t="s">
        <v>976</v>
      </c>
      <c r="Q871" s="20">
        <v>166667</v>
      </c>
      <c r="S871" t="s">
        <v>976</v>
      </c>
      <c r="T871">
        <v>40</v>
      </c>
    </row>
    <row r="872" spans="1:20" x14ac:dyDescent="0.3">
      <c r="A872" s="22" t="s">
        <v>978</v>
      </c>
      <c r="B872" s="28">
        <v>433333</v>
      </c>
      <c r="F872" t="s">
        <v>979</v>
      </c>
      <c r="G872" s="20">
        <v>166667</v>
      </c>
      <c r="J872" t="s">
        <v>977</v>
      </c>
      <c r="K872">
        <v>10</v>
      </c>
      <c r="M872" t="s">
        <v>977</v>
      </c>
      <c r="N872" s="20">
        <v>166667</v>
      </c>
      <c r="P872" t="s">
        <v>977</v>
      </c>
      <c r="Q872" s="20">
        <v>233333</v>
      </c>
      <c r="S872" t="s">
        <v>977</v>
      </c>
      <c r="T872" s="20">
        <v>233333</v>
      </c>
    </row>
    <row r="873" spans="1:20" x14ac:dyDescent="0.3">
      <c r="A873" s="22" t="s">
        <v>979</v>
      </c>
      <c r="B873" s="28">
        <v>433333</v>
      </c>
      <c r="F873" t="s">
        <v>980</v>
      </c>
      <c r="G873" s="20">
        <v>666667</v>
      </c>
      <c r="J873" t="s">
        <v>978</v>
      </c>
      <c r="K873" s="20">
        <v>133333</v>
      </c>
      <c r="M873" t="s">
        <v>978</v>
      </c>
      <c r="N873" s="20">
        <v>133333</v>
      </c>
      <c r="P873" t="s">
        <v>978</v>
      </c>
      <c r="Q873" s="20">
        <v>133333</v>
      </c>
      <c r="S873" t="s">
        <v>978</v>
      </c>
      <c r="T873" s="20">
        <v>433333</v>
      </c>
    </row>
    <row r="874" spans="1:20" x14ac:dyDescent="0.3">
      <c r="A874" s="22" t="s">
        <v>980</v>
      </c>
      <c r="B874" s="28">
        <v>266667</v>
      </c>
      <c r="F874" t="s">
        <v>981</v>
      </c>
      <c r="G874" s="20">
        <v>666667</v>
      </c>
      <c r="J874" t="s">
        <v>979</v>
      </c>
      <c r="K874" s="20">
        <v>666667</v>
      </c>
      <c r="M874" t="s">
        <v>979</v>
      </c>
      <c r="N874" s="20">
        <v>266667</v>
      </c>
      <c r="P874" t="s">
        <v>979</v>
      </c>
      <c r="Q874" s="20">
        <v>166667</v>
      </c>
      <c r="S874" t="s">
        <v>979</v>
      </c>
      <c r="T874" s="20">
        <v>233333</v>
      </c>
    </row>
    <row r="875" spans="1:20" x14ac:dyDescent="0.3">
      <c r="A875" s="22" t="s">
        <v>981</v>
      </c>
      <c r="B875" s="28">
        <v>266667</v>
      </c>
      <c r="F875" t="s">
        <v>982</v>
      </c>
      <c r="G875" s="20">
        <v>133333</v>
      </c>
      <c r="J875" t="s">
        <v>980</v>
      </c>
      <c r="K875" s="20">
        <v>133333</v>
      </c>
      <c r="M875" t="s">
        <v>980</v>
      </c>
      <c r="N875" s="20">
        <v>166667</v>
      </c>
      <c r="P875" t="s">
        <v>980</v>
      </c>
      <c r="Q875" s="20">
        <v>333333</v>
      </c>
      <c r="S875" t="s">
        <v>980</v>
      </c>
      <c r="T875" s="20">
        <v>266667</v>
      </c>
    </row>
    <row r="876" spans="1:20" x14ac:dyDescent="0.3">
      <c r="A876" s="22" t="s">
        <v>982</v>
      </c>
      <c r="B876" s="28">
        <v>133333</v>
      </c>
      <c r="F876" t="s">
        <v>983</v>
      </c>
      <c r="G876" s="20">
        <v>666667</v>
      </c>
      <c r="J876" t="s">
        <v>981</v>
      </c>
      <c r="K876">
        <v>20</v>
      </c>
      <c r="M876" t="s">
        <v>981</v>
      </c>
      <c r="N876" s="20">
        <v>233333</v>
      </c>
      <c r="P876" t="s">
        <v>981</v>
      </c>
      <c r="Q876" s="20">
        <v>133333</v>
      </c>
      <c r="S876" t="s">
        <v>981</v>
      </c>
      <c r="T876" s="20">
        <v>166667</v>
      </c>
    </row>
    <row r="877" spans="1:20" x14ac:dyDescent="0.3">
      <c r="A877" s="22" t="s">
        <v>983</v>
      </c>
      <c r="B877" s="22">
        <v>10</v>
      </c>
      <c r="F877" t="s">
        <v>984</v>
      </c>
      <c r="G877" s="20">
        <v>133333</v>
      </c>
      <c r="J877" t="s">
        <v>982</v>
      </c>
      <c r="K877">
        <v>10</v>
      </c>
      <c r="M877" t="s">
        <v>982</v>
      </c>
      <c r="N877">
        <v>30</v>
      </c>
      <c r="P877" t="s">
        <v>982</v>
      </c>
      <c r="Q877">
        <v>40</v>
      </c>
      <c r="S877" t="s">
        <v>982</v>
      </c>
      <c r="T877">
        <v>30</v>
      </c>
    </row>
    <row r="878" spans="1:20" x14ac:dyDescent="0.3">
      <c r="A878" s="22" t="s">
        <v>984</v>
      </c>
      <c r="B878" s="22">
        <v>30</v>
      </c>
      <c r="F878" t="s">
        <v>985</v>
      </c>
      <c r="G878" s="20">
        <v>166667</v>
      </c>
      <c r="J878" t="s">
        <v>983</v>
      </c>
      <c r="K878">
        <v>20</v>
      </c>
      <c r="M878" t="s">
        <v>983</v>
      </c>
      <c r="N878">
        <v>10</v>
      </c>
      <c r="P878" t="s">
        <v>983</v>
      </c>
      <c r="Q878">
        <v>20</v>
      </c>
      <c r="S878" t="s">
        <v>983</v>
      </c>
      <c r="T878" s="20">
        <v>333333</v>
      </c>
    </row>
    <row r="879" spans="1:20" x14ac:dyDescent="0.3">
      <c r="A879" s="22" t="s">
        <v>985</v>
      </c>
      <c r="B879" s="22">
        <v>10</v>
      </c>
      <c r="F879" t="s">
        <v>986</v>
      </c>
      <c r="G879" s="20">
        <v>166667</v>
      </c>
      <c r="J879" t="s">
        <v>984</v>
      </c>
      <c r="K879" s="20">
        <v>166667</v>
      </c>
      <c r="M879" t="s">
        <v>984</v>
      </c>
      <c r="N879" s="20">
        <v>266667</v>
      </c>
      <c r="P879" t="s">
        <v>984</v>
      </c>
      <c r="Q879">
        <v>40</v>
      </c>
      <c r="S879" t="s">
        <v>984</v>
      </c>
      <c r="T879" s="20">
        <v>266667</v>
      </c>
    </row>
    <row r="880" spans="1:20" x14ac:dyDescent="0.3">
      <c r="A880" s="22" t="s">
        <v>986</v>
      </c>
      <c r="B880" s="28">
        <v>366667</v>
      </c>
      <c r="F880" t="s">
        <v>987</v>
      </c>
      <c r="G880" s="20">
        <v>333333</v>
      </c>
      <c r="J880" t="s">
        <v>985</v>
      </c>
      <c r="K880">
        <v>20</v>
      </c>
      <c r="M880" t="s">
        <v>985</v>
      </c>
      <c r="N880" s="20">
        <v>133333</v>
      </c>
      <c r="P880" t="s">
        <v>985</v>
      </c>
      <c r="Q880">
        <v>20</v>
      </c>
      <c r="S880" t="s">
        <v>985</v>
      </c>
      <c r="T880" s="20">
        <v>233333</v>
      </c>
    </row>
    <row r="881" spans="1:20" x14ac:dyDescent="0.3">
      <c r="A881" s="22" t="s">
        <v>987</v>
      </c>
      <c r="B881" s="28">
        <v>366667</v>
      </c>
      <c r="F881">
        <v>49</v>
      </c>
      <c r="G881" s="20">
        <v>666667</v>
      </c>
      <c r="J881" t="s">
        <v>986</v>
      </c>
      <c r="K881" s="20">
        <v>333333</v>
      </c>
      <c r="M881" t="s">
        <v>986</v>
      </c>
      <c r="N881" s="20">
        <v>233333</v>
      </c>
      <c r="P881" t="s">
        <v>986</v>
      </c>
      <c r="Q881" s="20">
        <v>333333</v>
      </c>
      <c r="S881" t="s">
        <v>986</v>
      </c>
      <c r="T881">
        <v>20</v>
      </c>
    </row>
    <row r="882" spans="1:20" x14ac:dyDescent="0.3">
      <c r="A882" s="22">
        <v>49</v>
      </c>
      <c r="B882" s="28">
        <v>266667</v>
      </c>
      <c r="F882" t="s">
        <v>988</v>
      </c>
      <c r="G882" s="20">
        <v>133333</v>
      </c>
      <c r="J882" t="s">
        <v>987</v>
      </c>
      <c r="K882" s="20">
        <v>333333</v>
      </c>
      <c r="M882" t="s">
        <v>987</v>
      </c>
      <c r="N882">
        <v>10</v>
      </c>
      <c r="P882" t="s">
        <v>987</v>
      </c>
      <c r="Q882" s="20">
        <v>133333</v>
      </c>
      <c r="S882" t="s">
        <v>987</v>
      </c>
      <c r="T882" s="20">
        <v>333333</v>
      </c>
    </row>
    <row r="883" spans="1:20" x14ac:dyDescent="0.3">
      <c r="A883" s="22" t="s">
        <v>988</v>
      </c>
      <c r="B883" s="28">
        <v>266667</v>
      </c>
      <c r="F883" t="s">
        <v>989</v>
      </c>
      <c r="G883" s="20">
        <v>133333</v>
      </c>
      <c r="J883">
        <v>49</v>
      </c>
      <c r="K883" s="20">
        <v>233333</v>
      </c>
      <c r="M883">
        <v>49</v>
      </c>
      <c r="N883" s="20">
        <v>166667</v>
      </c>
      <c r="P883">
        <v>49</v>
      </c>
      <c r="Q883" s="20">
        <v>333333</v>
      </c>
      <c r="S883">
        <v>49</v>
      </c>
      <c r="T883" s="20">
        <v>233333</v>
      </c>
    </row>
    <row r="884" spans="1:20" x14ac:dyDescent="0.3">
      <c r="A884" s="22" t="s">
        <v>989</v>
      </c>
      <c r="B884" s="28">
        <v>266667</v>
      </c>
      <c r="F884" t="s">
        <v>990</v>
      </c>
      <c r="G884" s="20">
        <v>333333</v>
      </c>
      <c r="J884" t="s">
        <v>988</v>
      </c>
      <c r="K884" s="20">
        <v>666667</v>
      </c>
      <c r="M884" t="s">
        <v>988</v>
      </c>
      <c r="N884" s="20">
        <v>233333</v>
      </c>
      <c r="P884" t="s">
        <v>988</v>
      </c>
      <c r="Q884" s="20">
        <v>233333</v>
      </c>
      <c r="S884" t="s">
        <v>988</v>
      </c>
      <c r="T884" s="20">
        <v>333333</v>
      </c>
    </row>
    <row r="885" spans="1:20" x14ac:dyDescent="0.3">
      <c r="A885" s="22" t="s">
        <v>990</v>
      </c>
      <c r="B885" s="22">
        <v>40</v>
      </c>
      <c r="F885" t="s">
        <v>991</v>
      </c>
      <c r="G885" s="20">
        <v>666667</v>
      </c>
      <c r="J885" t="s">
        <v>989</v>
      </c>
      <c r="K885" s="20">
        <v>133333</v>
      </c>
      <c r="M885" t="s">
        <v>989</v>
      </c>
      <c r="N885" s="20">
        <v>166667</v>
      </c>
      <c r="P885" t="s">
        <v>989</v>
      </c>
      <c r="Q885" s="20">
        <v>233333</v>
      </c>
      <c r="S885" t="s">
        <v>989</v>
      </c>
      <c r="T885" s="20">
        <v>266667</v>
      </c>
    </row>
    <row r="886" spans="1:20" x14ac:dyDescent="0.3">
      <c r="A886" s="22" t="s">
        <v>991</v>
      </c>
      <c r="B886" s="28">
        <v>133333</v>
      </c>
      <c r="F886" t="s">
        <v>992</v>
      </c>
      <c r="G886" s="20">
        <v>233333</v>
      </c>
      <c r="J886" t="s">
        <v>990</v>
      </c>
      <c r="K886" s="20">
        <v>133333</v>
      </c>
      <c r="M886" t="s">
        <v>990</v>
      </c>
      <c r="N886" s="20">
        <v>666667</v>
      </c>
      <c r="P886" t="s">
        <v>990</v>
      </c>
      <c r="Q886" s="20">
        <v>166667</v>
      </c>
      <c r="S886" t="s">
        <v>990</v>
      </c>
      <c r="T886" s="20">
        <v>366667</v>
      </c>
    </row>
    <row r="887" spans="1:20" x14ac:dyDescent="0.3">
      <c r="A887" s="22" t="s">
        <v>992</v>
      </c>
      <c r="B887" s="28">
        <v>333333</v>
      </c>
      <c r="F887" t="s">
        <v>993</v>
      </c>
      <c r="G887" s="20">
        <v>666667</v>
      </c>
      <c r="J887" t="s">
        <v>991</v>
      </c>
      <c r="K887" s="20">
        <v>666667</v>
      </c>
      <c r="M887" t="s">
        <v>991</v>
      </c>
      <c r="N887" s="20">
        <v>166667</v>
      </c>
      <c r="P887" t="s">
        <v>991</v>
      </c>
      <c r="Q887" s="20">
        <v>133333</v>
      </c>
      <c r="S887" t="s">
        <v>991</v>
      </c>
      <c r="T887">
        <v>40</v>
      </c>
    </row>
    <row r="888" spans="1:20" x14ac:dyDescent="0.3">
      <c r="A888" s="22" t="s">
        <v>993</v>
      </c>
      <c r="B888" s="28">
        <v>233333</v>
      </c>
      <c r="F888" t="s">
        <v>994</v>
      </c>
      <c r="G888" s="20">
        <v>133333</v>
      </c>
      <c r="J888" t="s">
        <v>992</v>
      </c>
      <c r="K888">
        <v>20</v>
      </c>
      <c r="M888" t="s">
        <v>992</v>
      </c>
      <c r="N888" s="20">
        <v>133333</v>
      </c>
      <c r="P888" t="s">
        <v>992</v>
      </c>
      <c r="Q888" s="20">
        <v>166667</v>
      </c>
      <c r="S888" t="s">
        <v>992</v>
      </c>
      <c r="T888">
        <v>30</v>
      </c>
    </row>
    <row r="889" spans="1:20" x14ac:dyDescent="0.3">
      <c r="A889" s="22" t="s">
        <v>994</v>
      </c>
      <c r="B889" s="28">
        <v>233333</v>
      </c>
      <c r="F889" t="s">
        <v>995</v>
      </c>
      <c r="G889">
        <v>10</v>
      </c>
      <c r="J889" t="s">
        <v>993</v>
      </c>
      <c r="K889" s="20">
        <v>133333</v>
      </c>
      <c r="M889" t="s">
        <v>993</v>
      </c>
      <c r="N889" s="20">
        <v>333333</v>
      </c>
      <c r="P889" t="s">
        <v>993</v>
      </c>
      <c r="Q889" s="20">
        <v>133333</v>
      </c>
      <c r="S889" t="s">
        <v>993</v>
      </c>
      <c r="T889">
        <v>20</v>
      </c>
    </row>
    <row r="890" spans="1:20" x14ac:dyDescent="0.3">
      <c r="A890" s="22" t="s">
        <v>995</v>
      </c>
      <c r="B890" s="22">
        <v>40</v>
      </c>
      <c r="F890" t="s">
        <v>996</v>
      </c>
      <c r="G890">
        <v>20</v>
      </c>
      <c r="J890" t="s">
        <v>994</v>
      </c>
      <c r="K890">
        <v>20</v>
      </c>
      <c r="M890" t="s">
        <v>994</v>
      </c>
      <c r="N890" s="20">
        <v>133333</v>
      </c>
      <c r="P890" t="s">
        <v>994</v>
      </c>
      <c r="Q890">
        <v>30</v>
      </c>
      <c r="S890" t="s">
        <v>994</v>
      </c>
      <c r="T890">
        <v>20</v>
      </c>
    </row>
    <row r="891" spans="1:20" x14ac:dyDescent="0.3">
      <c r="A891" s="22" t="s">
        <v>996</v>
      </c>
      <c r="B891" s="28">
        <v>333333</v>
      </c>
      <c r="F891" t="s">
        <v>997</v>
      </c>
      <c r="G891" s="20">
        <v>666667</v>
      </c>
      <c r="J891" t="s">
        <v>995</v>
      </c>
      <c r="K891" s="20">
        <v>233333</v>
      </c>
      <c r="M891" t="s">
        <v>995</v>
      </c>
      <c r="N891" s="20">
        <v>333333</v>
      </c>
      <c r="P891" t="s">
        <v>995</v>
      </c>
      <c r="Q891">
        <v>20</v>
      </c>
      <c r="S891" t="s">
        <v>995</v>
      </c>
      <c r="T891">
        <v>20</v>
      </c>
    </row>
    <row r="892" spans="1:20" x14ac:dyDescent="0.3">
      <c r="A892" s="22" t="s">
        <v>997</v>
      </c>
      <c r="B892" s="28">
        <v>233333</v>
      </c>
      <c r="F892" t="s">
        <v>998</v>
      </c>
      <c r="G892">
        <v>10</v>
      </c>
      <c r="J892" t="s">
        <v>996</v>
      </c>
      <c r="K892" s="20">
        <v>133333</v>
      </c>
      <c r="M892" t="s">
        <v>996</v>
      </c>
      <c r="N892">
        <v>20</v>
      </c>
      <c r="P892" t="s">
        <v>996</v>
      </c>
      <c r="Q892" s="20">
        <v>266667</v>
      </c>
      <c r="S892" t="s">
        <v>996</v>
      </c>
      <c r="T892">
        <v>30</v>
      </c>
    </row>
    <row r="893" spans="1:20" x14ac:dyDescent="0.3">
      <c r="A893" s="22" t="s">
        <v>998</v>
      </c>
      <c r="B893" s="22">
        <v>20</v>
      </c>
      <c r="F893" t="s">
        <v>999</v>
      </c>
      <c r="G893" s="20">
        <v>133333</v>
      </c>
      <c r="J893" t="s">
        <v>997</v>
      </c>
      <c r="K893" s="20">
        <v>166667</v>
      </c>
      <c r="M893" t="s">
        <v>997</v>
      </c>
      <c r="N893" s="20">
        <v>666667</v>
      </c>
      <c r="P893" t="s">
        <v>997</v>
      </c>
      <c r="Q893">
        <v>20</v>
      </c>
      <c r="S893" t="s">
        <v>997</v>
      </c>
      <c r="T893">
        <v>30</v>
      </c>
    </row>
    <row r="894" spans="1:20" x14ac:dyDescent="0.3">
      <c r="A894" s="22" t="s">
        <v>999</v>
      </c>
      <c r="B894" s="28">
        <v>233333</v>
      </c>
      <c r="F894" t="s">
        <v>1000</v>
      </c>
      <c r="G894" s="20">
        <v>666667</v>
      </c>
      <c r="J894" t="s">
        <v>998</v>
      </c>
      <c r="K894" s="20">
        <v>666667</v>
      </c>
      <c r="M894" t="s">
        <v>998</v>
      </c>
      <c r="N894" s="20">
        <v>166667</v>
      </c>
      <c r="P894" t="s">
        <v>998</v>
      </c>
      <c r="Q894" s="20">
        <v>166667</v>
      </c>
      <c r="S894" t="s">
        <v>998</v>
      </c>
      <c r="T894" s="20">
        <v>166667</v>
      </c>
    </row>
    <row r="895" spans="1:20" x14ac:dyDescent="0.3">
      <c r="A895" s="22" t="s">
        <v>1000</v>
      </c>
      <c r="B895" s="28">
        <v>366667</v>
      </c>
      <c r="F895" t="s">
        <v>1001</v>
      </c>
      <c r="G895" s="20">
        <v>133333</v>
      </c>
      <c r="J895" t="s">
        <v>999</v>
      </c>
      <c r="K895">
        <v>10</v>
      </c>
      <c r="M895" t="s">
        <v>999</v>
      </c>
      <c r="N895" s="20">
        <v>133333</v>
      </c>
      <c r="P895" t="s">
        <v>999</v>
      </c>
      <c r="Q895" s="20">
        <v>133333</v>
      </c>
      <c r="S895" t="s">
        <v>999</v>
      </c>
      <c r="T895">
        <v>40</v>
      </c>
    </row>
    <row r="896" spans="1:20" x14ac:dyDescent="0.3">
      <c r="A896" s="22" t="s">
        <v>1001</v>
      </c>
      <c r="B896" s="22">
        <v>30</v>
      </c>
      <c r="F896" t="s">
        <v>1002</v>
      </c>
      <c r="G896" s="20">
        <v>333333</v>
      </c>
      <c r="J896" t="s">
        <v>1000</v>
      </c>
      <c r="K896">
        <v>0</v>
      </c>
      <c r="M896" t="s">
        <v>1000</v>
      </c>
      <c r="N896" s="20">
        <v>133333</v>
      </c>
      <c r="P896" t="s">
        <v>1000</v>
      </c>
      <c r="Q896">
        <v>30</v>
      </c>
      <c r="S896" t="s">
        <v>1000</v>
      </c>
      <c r="T896">
        <v>30</v>
      </c>
    </row>
    <row r="897" spans="1:20" x14ac:dyDescent="0.3">
      <c r="A897" s="22" t="s">
        <v>1002</v>
      </c>
      <c r="B897" s="28">
        <v>266667</v>
      </c>
      <c r="F897" t="s">
        <v>1003</v>
      </c>
      <c r="G897">
        <v>20</v>
      </c>
      <c r="J897" t="s">
        <v>1001</v>
      </c>
      <c r="K897">
        <v>20</v>
      </c>
      <c r="M897" t="s">
        <v>1001</v>
      </c>
      <c r="N897" s="20">
        <v>133333</v>
      </c>
      <c r="P897" t="s">
        <v>1001</v>
      </c>
      <c r="Q897" s="20">
        <v>333333</v>
      </c>
      <c r="S897" t="s">
        <v>1001</v>
      </c>
      <c r="T897" s="20">
        <v>133333</v>
      </c>
    </row>
    <row r="898" spans="1:20" x14ac:dyDescent="0.3">
      <c r="A898" s="22" t="s">
        <v>1003</v>
      </c>
      <c r="B898" s="22">
        <v>50</v>
      </c>
      <c r="F898" t="s">
        <v>1004</v>
      </c>
      <c r="G898" s="20">
        <v>333333</v>
      </c>
      <c r="J898" t="s">
        <v>1002</v>
      </c>
      <c r="K898" s="20">
        <v>333333</v>
      </c>
      <c r="M898" t="s">
        <v>1002</v>
      </c>
      <c r="N898" s="20">
        <v>166667</v>
      </c>
      <c r="P898" t="s">
        <v>1002</v>
      </c>
      <c r="Q898">
        <v>40</v>
      </c>
      <c r="S898" t="s">
        <v>1002</v>
      </c>
      <c r="T898">
        <v>20</v>
      </c>
    </row>
    <row r="899" spans="1:20" x14ac:dyDescent="0.3">
      <c r="A899" s="22" t="s">
        <v>1004</v>
      </c>
      <c r="B899" s="28">
        <v>133333</v>
      </c>
      <c r="F899" t="s">
        <v>1005</v>
      </c>
      <c r="G899">
        <v>10</v>
      </c>
      <c r="J899" t="s">
        <v>1003</v>
      </c>
      <c r="K899" s="20">
        <v>233333</v>
      </c>
      <c r="M899" t="s">
        <v>1003</v>
      </c>
      <c r="N899" s="20">
        <v>266667</v>
      </c>
      <c r="P899" t="s">
        <v>1003</v>
      </c>
      <c r="Q899">
        <v>50</v>
      </c>
      <c r="S899" t="s">
        <v>1003</v>
      </c>
      <c r="T899">
        <v>40</v>
      </c>
    </row>
    <row r="900" spans="1:20" x14ac:dyDescent="0.3">
      <c r="A900" s="22" t="s">
        <v>1005</v>
      </c>
      <c r="B900" s="22">
        <v>10</v>
      </c>
      <c r="F900" t="s">
        <v>1006</v>
      </c>
      <c r="G900" s="20">
        <v>133333</v>
      </c>
      <c r="J900" t="s">
        <v>1004</v>
      </c>
      <c r="K900" s="20">
        <v>133333</v>
      </c>
      <c r="M900" t="s">
        <v>1004</v>
      </c>
      <c r="N900" s="20">
        <v>133333</v>
      </c>
      <c r="P900" t="s">
        <v>1004</v>
      </c>
      <c r="Q900">
        <v>20</v>
      </c>
      <c r="S900" t="s">
        <v>1004</v>
      </c>
      <c r="T900" s="20">
        <v>466667</v>
      </c>
    </row>
    <row r="901" spans="1:20" x14ac:dyDescent="0.3">
      <c r="A901" s="22" t="s">
        <v>1006</v>
      </c>
      <c r="B901" s="28">
        <v>166667</v>
      </c>
      <c r="F901">
        <v>50</v>
      </c>
      <c r="G901" s="20">
        <v>133333</v>
      </c>
      <c r="J901" t="s">
        <v>1005</v>
      </c>
      <c r="K901" s="20">
        <v>666667</v>
      </c>
      <c r="M901" t="s">
        <v>1005</v>
      </c>
      <c r="N901">
        <v>20</v>
      </c>
      <c r="P901" t="s">
        <v>1005</v>
      </c>
      <c r="Q901" s="20">
        <v>433333</v>
      </c>
      <c r="S901" t="s">
        <v>1005</v>
      </c>
      <c r="T901">
        <v>30</v>
      </c>
    </row>
    <row r="902" spans="1:20" x14ac:dyDescent="0.3">
      <c r="A902" s="22">
        <v>50</v>
      </c>
      <c r="B902" s="28">
        <v>166667</v>
      </c>
      <c r="F902" t="s">
        <v>1007</v>
      </c>
      <c r="G902" s="20">
        <v>666667</v>
      </c>
      <c r="J902" t="s">
        <v>1006</v>
      </c>
      <c r="K902">
        <v>10</v>
      </c>
      <c r="M902" t="s">
        <v>1006</v>
      </c>
      <c r="N902" s="20">
        <v>133333</v>
      </c>
      <c r="P902" t="s">
        <v>1006</v>
      </c>
      <c r="Q902" s="20">
        <v>133333</v>
      </c>
      <c r="S902" t="s">
        <v>1006</v>
      </c>
      <c r="T902">
        <v>40</v>
      </c>
    </row>
    <row r="903" spans="1:20" x14ac:dyDescent="0.3">
      <c r="A903" s="22" t="s">
        <v>1007</v>
      </c>
      <c r="B903" s="28">
        <v>333333</v>
      </c>
      <c r="F903" t="s">
        <v>1008</v>
      </c>
      <c r="G903">
        <v>20</v>
      </c>
      <c r="J903">
        <v>50</v>
      </c>
      <c r="K903">
        <v>1</v>
      </c>
      <c r="M903">
        <v>50</v>
      </c>
      <c r="N903" s="20">
        <v>666667</v>
      </c>
      <c r="P903">
        <v>50</v>
      </c>
      <c r="Q903">
        <v>20</v>
      </c>
      <c r="S903">
        <v>50</v>
      </c>
      <c r="T903" s="20">
        <v>366667</v>
      </c>
    </row>
    <row r="904" spans="1:20" x14ac:dyDescent="0.3">
      <c r="A904" s="22" t="s">
        <v>1008</v>
      </c>
      <c r="B904" s="22">
        <v>30</v>
      </c>
      <c r="F904" t="s">
        <v>1009</v>
      </c>
      <c r="G904" s="20">
        <v>133333</v>
      </c>
      <c r="J904" t="s">
        <v>1007</v>
      </c>
      <c r="K904" s="20">
        <v>333333</v>
      </c>
      <c r="M904" t="s">
        <v>1007</v>
      </c>
      <c r="N904" s="20">
        <v>666667</v>
      </c>
      <c r="P904" t="s">
        <v>1007</v>
      </c>
      <c r="Q904">
        <v>20</v>
      </c>
      <c r="S904" t="s">
        <v>1007</v>
      </c>
      <c r="T904">
        <v>20</v>
      </c>
    </row>
    <row r="905" spans="1:20" x14ac:dyDescent="0.3">
      <c r="A905" s="22" t="s">
        <v>1009</v>
      </c>
      <c r="B905" s="22">
        <v>30</v>
      </c>
      <c r="F905" t="s">
        <v>1010</v>
      </c>
      <c r="G905" s="20">
        <v>266667</v>
      </c>
      <c r="J905" t="s">
        <v>1008</v>
      </c>
      <c r="K905" s="20">
        <v>166667</v>
      </c>
      <c r="M905" t="s">
        <v>1008</v>
      </c>
      <c r="N905" s="20">
        <v>133333</v>
      </c>
      <c r="P905" t="s">
        <v>1008</v>
      </c>
      <c r="Q905" s="20">
        <v>333333</v>
      </c>
      <c r="S905" t="s">
        <v>1008</v>
      </c>
      <c r="T905" s="20">
        <v>166667</v>
      </c>
    </row>
    <row r="906" spans="1:20" x14ac:dyDescent="0.3">
      <c r="A906" s="22" t="s">
        <v>1010</v>
      </c>
      <c r="B906" s="28">
        <v>266667</v>
      </c>
      <c r="F906" t="s">
        <v>1011</v>
      </c>
      <c r="G906" s="20">
        <v>166667</v>
      </c>
      <c r="J906" t="s">
        <v>1009</v>
      </c>
      <c r="K906" s="20">
        <v>666667</v>
      </c>
      <c r="M906" t="s">
        <v>1009</v>
      </c>
      <c r="N906" s="20">
        <v>666667</v>
      </c>
      <c r="P906" t="s">
        <v>1009</v>
      </c>
      <c r="Q906" s="20">
        <v>166667</v>
      </c>
      <c r="S906" t="s">
        <v>1009</v>
      </c>
      <c r="T906" s="20">
        <v>366667</v>
      </c>
    </row>
    <row r="907" spans="1:20" x14ac:dyDescent="0.3">
      <c r="A907" s="22" t="s">
        <v>1011</v>
      </c>
      <c r="B907" s="22">
        <v>50</v>
      </c>
      <c r="F907" t="s">
        <v>1012</v>
      </c>
      <c r="G907" s="20">
        <v>666667</v>
      </c>
      <c r="J907" t="s">
        <v>1010</v>
      </c>
      <c r="K907" s="20">
        <v>666667</v>
      </c>
      <c r="M907" t="s">
        <v>1010</v>
      </c>
      <c r="N907" s="20">
        <v>266667</v>
      </c>
      <c r="P907" t="s">
        <v>1010</v>
      </c>
      <c r="Q907" s="20">
        <v>166667</v>
      </c>
      <c r="S907" t="s">
        <v>1010</v>
      </c>
      <c r="T907" s="20">
        <v>266667</v>
      </c>
    </row>
    <row r="908" spans="1:20" x14ac:dyDescent="0.3">
      <c r="A908" s="22" t="s">
        <v>1012</v>
      </c>
      <c r="B908" s="22">
        <v>30</v>
      </c>
      <c r="F908" t="s">
        <v>1013</v>
      </c>
      <c r="G908">
        <v>30</v>
      </c>
      <c r="J908" t="s">
        <v>1011</v>
      </c>
      <c r="K908">
        <v>10</v>
      </c>
      <c r="M908" t="s">
        <v>1011</v>
      </c>
      <c r="N908" s="20">
        <v>166667</v>
      </c>
      <c r="P908" t="s">
        <v>1011</v>
      </c>
      <c r="Q908" s="20">
        <v>266667</v>
      </c>
      <c r="S908" t="s">
        <v>1011</v>
      </c>
      <c r="T908" s="20">
        <v>133333</v>
      </c>
    </row>
    <row r="909" spans="1:20" x14ac:dyDescent="0.3">
      <c r="A909" s="22" t="s">
        <v>1013</v>
      </c>
      <c r="B909" s="22">
        <v>30</v>
      </c>
      <c r="F909" t="s">
        <v>1014</v>
      </c>
      <c r="G909">
        <v>10</v>
      </c>
      <c r="J909" t="s">
        <v>1012</v>
      </c>
      <c r="K909" s="20">
        <v>666667</v>
      </c>
      <c r="M909" t="s">
        <v>1012</v>
      </c>
      <c r="N909">
        <v>20</v>
      </c>
      <c r="P909" t="s">
        <v>1012</v>
      </c>
      <c r="Q909">
        <v>10</v>
      </c>
      <c r="S909" t="s">
        <v>1012</v>
      </c>
      <c r="T909">
        <v>20</v>
      </c>
    </row>
    <row r="910" spans="1:20" x14ac:dyDescent="0.3">
      <c r="A910" s="22" t="s">
        <v>1014</v>
      </c>
      <c r="B910" s="28">
        <v>333333</v>
      </c>
      <c r="F910" t="s">
        <v>1015</v>
      </c>
      <c r="G910">
        <v>20</v>
      </c>
      <c r="J910" t="s">
        <v>1013</v>
      </c>
      <c r="K910" s="20">
        <v>666667</v>
      </c>
      <c r="M910" t="s">
        <v>1013</v>
      </c>
      <c r="N910" s="20">
        <v>266667</v>
      </c>
      <c r="P910" t="s">
        <v>1013</v>
      </c>
      <c r="Q910" s="20">
        <v>333333</v>
      </c>
      <c r="S910" t="s">
        <v>1013</v>
      </c>
      <c r="T910">
        <v>30</v>
      </c>
    </row>
    <row r="911" spans="1:20" x14ac:dyDescent="0.3">
      <c r="A911" s="22" t="s">
        <v>1015</v>
      </c>
      <c r="B911" s="28">
        <v>266667</v>
      </c>
      <c r="F911" t="s">
        <v>1016</v>
      </c>
      <c r="G911" s="20">
        <v>133333</v>
      </c>
      <c r="J911" t="s">
        <v>1014</v>
      </c>
      <c r="K911">
        <v>10</v>
      </c>
      <c r="M911" t="s">
        <v>1014</v>
      </c>
      <c r="N911" s="20">
        <v>133333</v>
      </c>
      <c r="P911" t="s">
        <v>1014</v>
      </c>
      <c r="Q911" s="20">
        <v>266667</v>
      </c>
      <c r="S911" t="s">
        <v>1014</v>
      </c>
      <c r="T911" s="20">
        <v>333333</v>
      </c>
    </row>
    <row r="912" spans="1:20" x14ac:dyDescent="0.3">
      <c r="A912" s="22" t="s">
        <v>1016</v>
      </c>
      <c r="B912" s="28">
        <v>233333</v>
      </c>
      <c r="F912" t="s">
        <v>1017</v>
      </c>
      <c r="G912" s="20">
        <v>166667</v>
      </c>
      <c r="J912" t="s">
        <v>1015</v>
      </c>
      <c r="K912">
        <v>0</v>
      </c>
      <c r="M912" t="s">
        <v>1015</v>
      </c>
      <c r="N912">
        <v>20</v>
      </c>
      <c r="P912" t="s">
        <v>1015</v>
      </c>
      <c r="Q912" s="20">
        <v>133333</v>
      </c>
      <c r="S912" t="s">
        <v>1015</v>
      </c>
      <c r="T912" s="20">
        <v>333333</v>
      </c>
    </row>
    <row r="913" spans="1:20" x14ac:dyDescent="0.3">
      <c r="A913" s="22" t="s">
        <v>1017</v>
      </c>
      <c r="B913" s="22">
        <v>30</v>
      </c>
      <c r="F913" t="s">
        <v>1018</v>
      </c>
      <c r="G913">
        <v>10</v>
      </c>
      <c r="J913" t="s">
        <v>1016</v>
      </c>
      <c r="K913" s="20">
        <v>333333</v>
      </c>
      <c r="M913" t="s">
        <v>1016</v>
      </c>
      <c r="N913" s="20">
        <v>666667</v>
      </c>
      <c r="P913" t="s">
        <v>1016</v>
      </c>
      <c r="Q913" s="20">
        <v>133333</v>
      </c>
      <c r="S913" t="s">
        <v>1016</v>
      </c>
      <c r="T913">
        <v>10</v>
      </c>
    </row>
    <row r="914" spans="1:20" x14ac:dyDescent="0.3">
      <c r="A914" s="22" t="s">
        <v>1018</v>
      </c>
      <c r="B914" s="22">
        <v>20</v>
      </c>
      <c r="F914" t="s">
        <v>1019</v>
      </c>
      <c r="G914" s="20">
        <v>166667</v>
      </c>
      <c r="J914" t="s">
        <v>1017</v>
      </c>
      <c r="K914">
        <v>20</v>
      </c>
      <c r="M914" t="s">
        <v>1017</v>
      </c>
      <c r="N914" s="20">
        <v>666667</v>
      </c>
      <c r="P914" t="s">
        <v>1017</v>
      </c>
      <c r="Q914" s="20">
        <v>266667</v>
      </c>
      <c r="S914" t="s">
        <v>1017</v>
      </c>
      <c r="T914">
        <v>20</v>
      </c>
    </row>
    <row r="915" spans="1:20" x14ac:dyDescent="0.3">
      <c r="A915" s="22" t="s">
        <v>1019</v>
      </c>
      <c r="B915" s="22">
        <v>20</v>
      </c>
      <c r="F915" t="s">
        <v>1020</v>
      </c>
      <c r="G915" s="20">
        <v>133333</v>
      </c>
      <c r="J915" t="s">
        <v>1018</v>
      </c>
      <c r="K915" s="20">
        <v>666667</v>
      </c>
      <c r="M915" t="s">
        <v>1018</v>
      </c>
      <c r="N915" s="20">
        <v>166667</v>
      </c>
      <c r="P915" t="s">
        <v>1018</v>
      </c>
      <c r="Q915" s="20">
        <v>133333</v>
      </c>
      <c r="S915" t="s">
        <v>1018</v>
      </c>
      <c r="T915" s="20">
        <v>233333</v>
      </c>
    </row>
    <row r="916" spans="1:20" x14ac:dyDescent="0.3">
      <c r="A916" s="22" t="s">
        <v>1020</v>
      </c>
      <c r="B916" s="28">
        <v>166667</v>
      </c>
      <c r="F916" t="s">
        <v>1021</v>
      </c>
      <c r="G916" s="20">
        <v>166667</v>
      </c>
      <c r="J916" t="s">
        <v>1019</v>
      </c>
      <c r="K916">
        <v>20</v>
      </c>
      <c r="M916" t="s">
        <v>1019</v>
      </c>
      <c r="N916" s="20">
        <v>666667</v>
      </c>
      <c r="P916" t="s">
        <v>1019</v>
      </c>
      <c r="Q916" s="20">
        <v>233333</v>
      </c>
      <c r="S916" t="s">
        <v>1019</v>
      </c>
      <c r="T916">
        <v>30</v>
      </c>
    </row>
    <row r="917" spans="1:20" x14ac:dyDescent="0.3">
      <c r="A917" s="22" t="s">
        <v>1021</v>
      </c>
      <c r="B917" s="22">
        <v>30</v>
      </c>
      <c r="F917" t="s">
        <v>1022</v>
      </c>
      <c r="G917">
        <v>0</v>
      </c>
      <c r="J917" t="s">
        <v>1020</v>
      </c>
      <c r="K917">
        <v>10</v>
      </c>
      <c r="M917" t="s">
        <v>1020</v>
      </c>
      <c r="N917">
        <v>0</v>
      </c>
      <c r="P917" t="s">
        <v>1020</v>
      </c>
      <c r="Q917" s="20">
        <v>366667</v>
      </c>
      <c r="S917" t="s">
        <v>1020</v>
      </c>
      <c r="T917" s="20">
        <v>166667</v>
      </c>
    </row>
    <row r="918" spans="1:20" x14ac:dyDescent="0.3">
      <c r="A918" s="22" t="s">
        <v>1022</v>
      </c>
      <c r="B918" s="28">
        <v>166667</v>
      </c>
      <c r="F918" t="s">
        <v>1023</v>
      </c>
      <c r="G918" s="20">
        <v>333333</v>
      </c>
      <c r="J918" t="s">
        <v>1021</v>
      </c>
      <c r="K918" s="20">
        <v>666667</v>
      </c>
      <c r="M918" t="s">
        <v>1021</v>
      </c>
      <c r="N918" s="20">
        <v>666667</v>
      </c>
      <c r="P918" t="s">
        <v>1021</v>
      </c>
      <c r="Q918" s="20">
        <v>366667</v>
      </c>
      <c r="S918" t="s">
        <v>1021</v>
      </c>
      <c r="T918">
        <v>30</v>
      </c>
    </row>
    <row r="919" spans="1:20" x14ac:dyDescent="0.3">
      <c r="A919" s="22" t="s">
        <v>1023</v>
      </c>
      <c r="B919" s="22">
        <v>30</v>
      </c>
      <c r="F919" t="s">
        <v>1024</v>
      </c>
      <c r="G919">
        <v>10</v>
      </c>
      <c r="J919" t="s">
        <v>1022</v>
      </c>
      <c r="K919" s="20">
        <v>333333</v>
      </c>
      <c r="M919" t="s">
        <v>1022</v>
      </c>
      <c r="N919" s="20">
        <v>666667</v>
      </c>
      <c r="P919" t="s">
        <v>1022</v>
      </c>
      <c r="Q919" s="20">
        <v>333333</v>
      </c>
      <c r="S919" t="s">
        <v>1022</v>
      </c>
      <c r="T919">
        <v>10</v>
      </c>
    </row>
    <row r="920" spans="1:20" x14ac:dyDescent="0.3">
      <c r="A920" s="22" t="s">
        <v>1024</v>
      </c>
      <c r="B920" s="28">
        <v>133333</v>
      </c>
      <c r="F920" t="s">
        <v>1025</v>
      </c>
      <c r="G920" s="20">
        <v>166667</v>
      </c>
      <c r="J920" t="s">
        <v>1023</v>
      </c>
      <c r="K920" s="20">
        <v>666667</v>
      </c>
      <c r="M920" t="s">
        <v>1023</v>
      </c>
      <c r="N920">
        <v>20</v>
      </c>
      <c r="P920" t="s">
        <v>1023</v>
      </c>
      <c r="Q920">
        <v>30</v>
      </c>
      <c r="S920" t="s">
        <v>1023</v>
      </c>
      <c r="T920" s="20">
        <v>333333</v>
      </c>
    </row>
    <row r="921" spans="1:20" x14ac:dyDescent="0.3">
      <c r="A921" s="22" t="s">
        <v>1025</v>
      </c>
      <c r="B921" s="28">
        <v>233333</v>
      </c>
      <c r="F921">
        <v>51</v>
      </c>
      <c r="G921">
        <v>0</v>
      </c>
      <c r="J921" t="s">
        <v>1024</v>
      </c>
      <c r="K921">
        <v>10</v>
      </c>
      <c r="M921" t="s">
        <v>1024</v>
      </c>
      <c r="N921">
        <v>10</v>
      </c>
      <c r="P921" t="s">
        <v>1024</v>
      </c>
      <c r="Q921" s="20">
        <v>233333</v>
      </c>
      <c r="S921" t="s">
        <v>1024</v>
      </c>
      <c r="T921">
        <v>20</v>
      </c>
    </row>
    <row r="922" spans="1:20" x14ac:dyDescent="0.3">
      <c r="A922" s="22">
        <v>51</v>
      </c>
      <c r="B922" s="28">
        <v>233333</v>
      </c>
      <c r="F922" t="s">
        <v>1026</v>
      </c>
      <c r="G922" s="20">
        <v>666667</v>
      </c>
      <c r="J922" t="s">
        <v>1025</v>
      </c>
      <c r="K922" s="20">
        <v>333333</v>
      </c>
      <c r="M922" t="s">
        <v>1025</v>
      </c>
      <c r="N922">
        <v>20</v>
      </c>
      <c r="P922" t="s">
        <v>1025</v>
      </c>
      <c r="Q922">
        <v>30</v>
      </c>
      <c r="S922" t="s">
        <v>1025</v>
      </c>
      <c r="T922">
        <v>30</v>
      </c>
    </row>
    <row r="923" spans="1:20" x14ac:dyDescent="0.3">
      <c r="A923" s="22" t="s">
        <v>1026</v>
      </c>
      <c r="B923" s="28">
        <v>433333</v>
      </c>
      <c r="F923" t="s">
        <v>1027</v>
      </c>
      <c r="G923">
        <v>0</v>
      </c>
      <c r="J923">
        <v>51</v>
      </c>
      <c r="K923" s="20">
        <v>266667</v>
      </c>
      <c r="M923">
        <v>51</v>
      </c>
      <c r="N923" s="20">
        <v>133333</v>
      </c>
      <c r="P923">
        <v>51</v>
      </c>
      <c r="Q923">
        <v>20</v>
      </c>
      <c r="S923">
        <v>51</v>
      </c>
      <c r="T923">
        <v>20</v>
      </c>
    </row>
    <row r="924" spans="1:20" x14ac:dyDescent="0.3">
      <c r="A924" s="22" t="s">
        <v>1027</v>
      </c>
      <c r="B924" s="28">
        <v>333333</v>
      </c>
      <c r="F924" t="s">
        <v>1028</v>
      </c>
      <c r="G924" s="20">
        <v>333333</v>
      </c>
      <c r="J924" t="s">
        <v>1026</v>
      </c>
      <c r="K924">
        <v>10</v>
      </c>
      <c r="M924" t="s">
        <v>1026</v>
      </c>
      <c r="N924">
        <v>10</v>
      </c>
      <c r="P924" t="s">
        <v>1026</v>
      </c>
      <c r="Q924" s="20">
        <v>266667</v>
      </c>
      <c r="S924" t="s">
        <v>1026</v>
      </c>
      <c r="T924" s="20">
        <v>333333</v>
      </c>
    </row>
    <row r="925" spans="1:20" x14ac:dyDescent="0.3">
      <c r="A925" s="22" t="s">
        <v>1028</v>
      </c>
      <c r="B925" s="28">
        <v>266667</v>
      </c>
      <c r="F925" t="s">
        <v>1029</v>
      </c>
      <c r="G925" s="20">
        <v>166667</v>
      </c>
      <c r="J925" t="s">
        <v>1027</v>
      </c>
      <c r="K925" s="20">
        <v>166667</v>
      </c>
      <c r="M925" t="s">
        <v>1027</v>
      </c>
      <c r="N925" s="20">
        <v>133333</v>
      </c>
      <c r="P925" t="s">
        <v>1027</v>
      </c>
      <c r="Q925">
        <v>10</v>
      </c>
      <c r="S925" t="s">
        <v>1027</v>
      </c>
      <c r="T925" s="20">
        <v>266667</v>
      </c>
    </row>
    <row r="926" spans="1:20" x14ac:dyDescent="0.3">
      <c r="A926" s="22" t="s">
        <v>1029</v>
      </c>
      <c r="B926" s="28">
        <v>166667</v>
      </c>
      <c r="F926" t="s">
        <v>1030</v>
      </c>
      <c r="G926">
        <v>10</v>
      </c>
      <c r="J926" t="s">
        <v>1028</v>
      </c>
      <c r="K926" s="20">
        <v>133333</v>
      </c>
      <c r="M926" t="s">
        <v>1028</v>
      </c>
      <c r="N926" s="20">
        <v>666667</v>
      </c>
      <c r="P926" t="s">
        <v>1028</v>
      </c>
      <c r="Q926">
        <v>10</v>
      </c>
      <c r="S926" t="s">
        <v>1028</v>
      </c>
      <c r="T926" s="20">
        <v>233333</v>
      </c>
    </row>
    <row r="927" spans="1:20" x14ac:dyDescent="0.3">
      <c r="A927" s="22" t="s">
        <v>1030</v>
      </c>
      <c r="B927" s="28">
        <v>266667</v>
      </c>
      <c r="F927" t="s">
        <v>1031</v>
      </c>
      <c r="G927" s="20">
        <v>133333</v>
      </c>
      <c r="J927" t="s">
        <v>1029</v>
      </c>
      <c r="K927" s="20">
        <v>666667</v>
      </c>
      <c r="M927" t="s">
        <v>1029</v>
      </c>
      <c r="N927">
        <v>20</v>
      </c>
      <c r="P927" t="s">
        <v>1029</v>
      </c>
      <c r="Q927" s="20">
        <v>466667</v>
      </c>
      <c r="S927" t="s">
        <v>1029</v>
      </c>
      <c r="T927" s="20">
        <v>166667</v>
      </c>
    </row>
    <row r="928" spans="1:20" x14ac:dyDescent="0.3">
      <c r="A928" s="22" t="s">
        <v>1031</v>
      </c>
      <c r="B928" s="22">
        <v>30</v>
      </c>
      <c r="F928" t="s">
        <v>1032</v>
      </c>
      <c r="G928" s="20">
        <v>166667</v>
      </c>
      <c r="J928" t="s">
        <v>1030</v>
      </c>
      <c r="K928">
        <v>10</v>
      </c>
      <c r="M928" t="s">
        <v>1030</v>
      </c>
      <c r="N928" s="20">
        <v>133333</v>
      </c>
      <c r="P928" t="s">
        <v>1030</v>
      </c>
      <c r="Q928" s="20">
        <v>266667</v>
      </c>
      <c r="S928" t="s">
        <v>1030</v>
      </c>
      <c r="T928" s="20">
        <v>166667</v>
      </c>
    </row>
    <row r="929" spans="1:20" x14ac:dyDescent="0.3">
      <c r="A929" s="22" t="s">
        <v>1032</v>
      </c>
      <c r="B929" s="28">
        <v>233333</v>
      </c>
      <c r="F929" t="s">
        <v>1033</v>
      </c>
      <c r="G929" s="20">
        <v>133333</v>
      </c>
      <c r="J929" t="s">
        <v>1031</v>
      </c>
      <c r="K929">
        <v>20</v>
      </c>
      <c r="M929" t="s">
        <v>1031</v>
      </c>
      <c r="N929" s="20">
        <v>333333</v>
      </c>
      <c r="P929" t="s">
        <v>1031</v>
      </c>
      <c r="Q929" s="20">
        <v>333333</v>
      </c>
      <c r="S929" t="s">
        <v>1031</v>
      </c>
      <c r="T929" s="20">
        <v>266667</v>
      </c>
    </row>
    <row r="930" spans="1:20" x14ac:dyDescent="0.3">
      <c r="A930" s="22" t="s">
        <v>1033</v>
      </c>
      <c r="B930" s="28">
        <v>533333</v>
      </c>
      <c r="F930" t="s">
        <v>1034</v>
      </c>
      <c r="G930" s="20">
        <v>133333</v>
      </c>
      <c r="J930" t="s">
        <v>1032</v>
      </c>
      <c r="K930" s="20">
        <v>666667</v>
      </c>
      <c r="M930" t="s">
        <v>1032</v>
      </c>
      <c r="N930" s="20">
        <v>166667</v>
      </c>
      <c r="P930" t="s">
        <v>1032</v>
      </c>
      <c r="Q930" s="20">
        <v>133333</v>
      </c>
      <c r="S930" t="s">
        <v>1032</v>
      </c>
      <c r="T930" s="20">
        <v>233333</v>
      </c>
    </row>
    <row r="931" spans="1:20" x14ac:dyDescent="0.3">
      <c r="A931" s="22" t="s">
        <v>1034</v>
      </c>
      <c r="B931" s="28">
        <v>133333</v>
      </c>
      <c r="F931" t="s">
        <v>1035</v>
      </c>
      <c r="G931" s="20">
        <v>666667</v>
      </c>
      <c r="J931" t="s">
        <v>1033</v>
      </c>
      <c r="K931" s="20">
        <v>666667</v>
      </c>
      <c r="M931" t="s">
        <v>1033</v>
      </c>
      <c r="N931">
        <v>10</v>
      </c>
      <c r="P931" t="s">
        <v>1033</v>
      </c>
      <c r="Q931" s="20">
        <v>166667</v>
      </c>
      <c r="S931" t="s">
        <v>1033</v>
      </c>
      <c r="T931" s="20">
        <v>233333</v>
      </c>
    </row>
    <row r="932" spans="1:20" x14ac:dyDescent="0.3">
      <c r="A932" s="22" t="s">
        <v>1035</v>
      </c>
      <c r="B932" s="22">
        <v>10</v>
      </c>
      <c r="F932" t="s">
        <v>1036</v>
      </c>
      <c r="G932" s="20">
        <v>333333</v>
      </c>
      <c r="J932" t="s">
        <v>1034</v>
      </c>
      <c r="K932">
        <v>10</v>
      </c>
      <c r="M932" t="s">
        <v>1034</v>
      </c>
      <c r="N932" s="20">
        <v>166667</v>
      </c>
      <c r="P932" t="s">
        <v>1034</v>
      </c>
      <c r="Q932" s="20">
        <v>666667</v>
      </c>
      <c r="S932" t="s">
        <v>1034</v>
      </c>
      <c r="T932">
        <v>30</v>
      </c>
    </row>
    <row r="933" spans="1:20" x14ac:dyDescent="0.3">
      <c r="A933" s="22" t="s">
        <v>1036</v>
      </c>
      <c r="B933" s="28">
        <v>233333</v>
      </c>
      <c r="F933" t="s">
        <v>1037</v>
      </c>
      <c r="G933" s="20">
        <v>166667</v>
      </c>
      <c r="J933" t="s">
        <v>1035</v>
      </c>
      <c r="K933">
        <v>10</v>
      </c>
      <c r="M933" t="s">
        <v>1035</v>
      </c>
      <c r="N933" s="20">
        <v>133333</v>
      </c>
      <c r="P933" t="s">
        <v>1035</v>
      </c>
      <c r="Q933">
        <v>30</v>
      </c>
      <c r="S933" t="s">
        <v>1035</v>
      </c>
      <c r="T933" s="20">
        <v>333333</v>
      </c>
    </row>
    <row r="934" spans="1:20" x14ac:dyDescent="0.3">
      <c r="A934" s="22" t="s">
        <v>1037</v>
      </c>
      <c r="B934" s="28">
        <v>233333</v>
      </c>
      <c r="F934" t="s">
        <v>1038</v>
      </c>
      <c r="G934" s="20">
        <v>666667</v>
      </c>
      <c r="J934" t="s">
        <v>1036</v>
      </c>
      <c r="K934" s="20">
        <v>133333</v>
      </c>
      <c r="M934" t="s">
        <v>1036</v>
      </c>
      <c r="N934" s="20">
        <v>133333</v>
      </c>
      <c r="P934" t="s">
        <v>1036</v>
      </c>
      <c r="Q934">
        <v>0</v>
      </c>
      <c r="S934" t="s">
        <v>1036</v>
      </c>
      <c r="T934">
        <v>30</v>
      </c>
    </row>
    <row r="935" spans="1:20" x14ac:dyDescent="0.3">
      <c r="A935" s="22" t="s">
        <v>1038</v>
      </c>
      <c r="B935" s="28">
        <v>266667</v>
      </c>
      <c r="F935" t="s">
        <v>1039</v>
      </c>
      <c r="G935" s="20">
        <v>166667</v>
      </c>
      <c r="J935" t="s">
        <v>1037</v>
      </c>
      <c r="K935" s="20">
        <v>666667</v>
      </c>
      <c r="M935" t="s">
        <v>1037</v>
      </c>
      <c r="N935" s="20">
        <v>666667</v>
      </c>
      <c r="P935" t="s">
        <v>1037</v>
      </c>
      <c r="Q935">
        <v>20</v>
      </c>
      <c r="S935" t="s">
        <v>1037</v>
      </c>
      <c r="T935">
        <v>20</v>
      </c>
    </row>
    <row r="936" spans="1:20" x14ac:dyDescent="0.3">
      <c r="A936" s="22" t="s">
        <v>1039</v>
      </c>
      <c r="B936" s="22">
        <v>20</v>
      </c>
      <c r="F936" t="s">
        <v>1040</v>
      </c>
      <c r="G936">
        <v>10</v>
      </c>
      <c r="J936" t="s">
        <v>1038</v>
      </c>
      <c r="K936" s="20">
        <v>666667</v>
      </c>
      <c r="M936" t="s">
        <v>1038</v>
      </c>
      <c r="N936" s="20">
        <v>166667</v>
      </c>
      <c r="P936" t="s">
        <v>1038</v>
      </c>
      <c r="Q936" s="20">
        <v>333333</v>
      </c>
      <c r="S936" t="s">
        <v>1038</v>
      </c>
      <c r="T936">
        <v>20</v>
      </c>
    </row>
    <row r="937" spans="1:20" x14ac:dyDescent="0.3">
      <c r="A937" s="22" t="s">
        <v>1040</v>
      </c>
      <c r="B937" s="28">
        <v>366667</v>
      </c>
      <c r="F937" t="s">
        <v>1041</v>
      </c>
      <c r="G937">
        <v>10</v>
      </c>
      <c r="J937" t="s">
        <v>1039</v>
      </c>
      <c r="K937" s="20">
        <v>166667</v>
      </c>
      <c r="M937" t="s">
        <v>1039</v>
      </c>
      <c r="N937" s="20">
        <v>133333</v>
      </c>
      <c r="P937" t="s">
        <v>1039</v>
      </c>
      <c r="Q937" s="20">
        <v>166667</v>
      </c>
      <c r="S937" t="s">
        <v>1039</v>
      </c>
      <c r="T937">
        <v>20</v>
      </c>
    </row>
    <row r="938" spans="1:20" x14ac:dyDescent="0.3">
      <c r="A938" s="22" t="s">
        <v>1041</v>
      </c>
      <c r="B938" s="22">
        <v>30</v>
      </c>
      <c r="F938" t="s">
        <v>1042</v>
      </c>
      <c r="G938" s="20">
        <v>133333</v>
      </c>
      <c r="J938" t="s">
        <v>1040</v>
      </c>
      <c r="K938">
        <v>10</v>
      </c>
      <c r="M938" t="s">
        <v>1040</v>
      </c>
      <c r="N938" s="20">
        <v>166667</v>
      </c>
      <c r="P938" t="s">
        <v>1040</v>
      </c>
      <c r="Q938" s="20">
        <v>133333</v>
      </c>
      <c r="S938" t="s">
        <v>1040</v>
      </c>
      <c r="T938" s="20">
        <v>433333</v>
      </c>
    </row>
    <row r="939" spans="1:20" x14ac:dyDescent="0.3">
      <c r="A939" s="22" t="s">
        <v>1042</v>
      </c>
      <c r="B939" s="28">
        <v>266667</v>
      </c>
      <c r="F939" t="s">
        <v>1043</v>
      </c>
      <c r="G939" s="20">
        <v>333333</v>
      </c>
      <c r="J939" t="s">
        <v>1041</v>
      </c>
      <c r="K939" s="20">
        <v>333333</v>
      </c>
      <c r="M939" t="s">
        <v>1041</v>
      </c>
      <c r="N939" s="20">
        <v>233333</v>
      </c>
      <c r="P939" t="s">
        <v>1041</v>
      </c>
      <c r="Q939">
        <v>40</v>
      </c>
      <c r="S939" t="s">
        <v>1041</v>
      </c>
      <c r="T939" s="20">
        <v>333333</v>
      </c>
    </row>
    <row r="940" spans="1:20" x14ac:dyDescent="0.3">
      <c r="A940" s="22" t="s">
        <v>1043</v>
      </c>
      <c r="B940" s="22">
        <v>20</v>
      </c>
      <c r="F940" t="s">
        <v>1044</v>
      </c>
      <c r="G940" s="20">
        <v>333333</v>
      </c>
      <c r="J940" t="s">
        <v>1042</v>
      </c>
      <c r="K940">
        <v>20</v>
      </c>
      <c r="M940" t="s">
        <v>1042</v>
      </c>
      <c r="N940" s="20">
        <v>666667</v>
      </c>
      <c r="P940" t="s">
        <v>1042</v>
      </c>
      <c r="Q940" s="20">
        <v>233333</v>
      </c>
      <c r="S940" t="s">
        <v>1042</v>
      </c>
      <c r="T940">
        <v>20</v>
      </c>
    </row>
    <row r="941" spans="1:20" x14ac:dyDescent="0.3">
      <c r="A941" s="22" t="s">
        <v>1044</v>
      </c>
      <c r="B941" s="28">
        <v>133333</v>
      </c>
      <c r="F941">
        <v>52</v>
      </c>
      <c r="G941" s="20">
        <v>133333</v>
      </c>
      <c r="J941" t="s">
        <v>1043</v>
      </c>
      <c r="K941" s="20">
        <v>133333</v>
      </c>
      <c r="M941" t="s">
        <v>1043</v>
      </c>
      <c r="N941" s="20">
        <v>233333</v>
      </c>
      <c r="P941" t="s">
        <v>1043</v>
      </c>
      <c r="Q941">
        <v>20</v>
      </c>
      <c r="S941" t="s">
        <v>1043</v>
      </c>
      <c r="T941" s="20">
        <v>166667</v>
      </c>
    </row>
    <row r="942" spans="1:20" x14ac:dyDescent="0.3">
      <c r="A942" s="22">
        <v>52</v>
      </c>
      <c r="B942" s="22">
        <v>3</v>
      </c>
      <c r="F942" t="s">
        <v>1045</v>
      </c>
      <c r="G942" s="20">
        <v>333333</v>
      </c>
      <c r="J942" t="s">
        <v>1044</v>
      </c>
      <c r="K942">
        <v>0</v>
      </c>
      <c r="M942" t="s">
        <v>1044</v>
      </c>
      <c r="N942">
        <v>10</v>
      </c>
      <c r="P942" t="s">
        <v>1044</v>
      </c>
      <c r="Q942" s="20">
        <v>133333</v>
      </c>
      <c r="S942" t="s">
        <v>1044</v>
      </c>
      <c r="T942" s="20">
        <v>133333</v>
      </c>
    </row>
    <row r="943" spans="1:20" x14ac:dyDescent="0.3">
      <c r="A943" s="22" t="s">
        <v>1045</v>
      </c>
      <c r="B943" s="22">
        <v>30</v>
      </c>
      <c r="F943" t="s">
        <v>1046</v>
      </c>
      <c r="G943" s="20">
        <v>133333</v>
      </c>
      <c r="J943">
        <v>52</v>
      </c>
      <c r="K943" s="20">
        <v>666667</v>
      </c>
      <c r="M943">
        <v>52</v>
      </c>
      <c r="N943" s="20">
        <v>133333</v>
      </c>
      <c r="P943">
        <v>52</v>
      </c>
      <c r="Q943" s="20">
        <v>233333</v>
      </c>
      <c r="S943">
        <v>52</v>
      </c>
      <c r="T943" s="20">
        <v>233333</v>
      </c>
    </row>
    <row r="944" spans="1:20" x14ac:dyDescent="0.3">
      <c r="A944" s="22" t="s">
        <v>1046</v>
      </c>
      <c r="B944" s="28">
        <v>233333</v>
      </c>
      <c r="F944" t="s">
        <v>1047</v>
      </c>
      <c r="G944" s="20">
        <v>333333</v>
      </c>
      <c r="J944" t="s">
        <v>1045</v>
      </c>
      <c r="K944" s="20">
        <v>166667</v>
      </c>
      <c r="M944" t="s">
        <v>1045</v>
      </c>
      <c r="N944" s="20">
        <v>333333</v>
      </c>
      <c r="P944" t="s">
        <v>1045</v>
      </c>
      <c r="Q944">
        <v>20</v>
      </c>
      <c r="S944" t="s">
        <v>1045</v>
      </c>
      <c r="T944" s="20">
        <v>233333</v>
      </c>
    </row>
    <row r="945" spans="1:20" x14ac:dyDescent="0.3">
      <c r="A945" s="22" t="s">
        <v>1047</v>
      </c>
      <c r="B945" s="28">
        <v>233333</v>
      </c>
      <c r="F945" t="s">
        <v>1048</v>
      </c>
      <c r="G945" s="20">
        <v>666667</v>
      </c>
      <c r="J945" t="s">
        <v>1046</v>
      </c>
      <c r="K945">
        <v>10</v>
      </c>
      <c r="M945" t="s">
        <v>1046</v>
      </c>
      <c r="N945" s="20">
        <v>166667</v>
      </c>
      <c r="P945" t="s">
        <v>1046</v>
      </c>
      <c r="Q945" s="20">
        <v>133333</v>
      </c>
      <c r="S945" t="s">
        <v>1046</v>
      </c>
      <c r="T945" s="20">
        <v>233333</v>
      </c>
    </row>
    <row r="946" spans="1:20" x14ac:dyDescent="0.3">
      <c r="A946" s="22" t="s">
        <v>1048</v>
      </c>
      <c r="B946" s="22">
        <v>10</v>
      </c>
      <c r="F946" t="s">
        <v>1049</v>
      </c>
      <c r="G946" s="20">
        <v>166667</v>
      </c>
      <c r="J946" t="s">
        <v>1047</v>
      </c>
      <c r="K946" s="20">
        <v>333333</v>
      </c>
      <c r="M946" t="s">
        <v>1047</v>
      </c>
      <c r="N946" s="20">
        <v>166667</v>
      </c>
      <c r="P946" t="s">
        <v>1047</v>
      </c>
      <c r="Q946" s="20">
        <v>166667</v>
      </c>
      <c r="S946" t="s">
        <v>1047</v>
      </c>
      <c r="T946" s="20">
        <v>233333</v>
      </c>
    </row>
    <row r="947" spans="1:20" x14ac:dyDescent="0.3">
      <c r="A947" s="22" t="s">
        <v>1049</v>
      </c>
      <c r="B947" s="28">
        <v>266667</v>
      </c>
      <c r="F947" t="s">
        <v>1050</v>
      </c>
      <c r="G947" s="20">
        <v>666667</v>
      </c>
      <c r="J947" t="s">
        <v>1048</v>
      </c>
      <c r="K947">
        <v>20</v>
      </c>
      <c r="M947" t="s">
        <v>1048</v>
      </c>
      <c r="N947" s="20">
        <v>333333</v>
      </c>
      <c r="P947" t="s">
        <v>1048</v>
      </c>
      <c r="Q947">
        <v>10</v>
      </c>
      <c r="S947" t="s">
        <v>1048</v>
      </c>
      <c r="T947" s="20">
        <v>166667</v>
      </c>
    </row>
    <row r="948" spans="1:20" x14ac:dyDescent="0.3">
      <c r="A948" s="22" t="s">
        <v>1050</v>
      </c>
      <c r="B948" s="22">
        <v>30</v>
      </c>
      <c r="F948" t="s">
        <v>1051</v>
      </c>
      <c r="G948" s="20">
        <v>133333</v>
      </c>
      <c r="J948" t="s">
        <v>1049</v>
      </c>
      <c r="K948" s="20">
        <v>666667</v>
      </c>
      <c r="M948" t="s">
        <v>1049</v>
      </c>
      <c r="N948">
        <v>10</v>
      </c>
      <c r="P948" t="s">
        <v>1049</v>
      </c>
      <c r="Q948" s="20">
        <v>233333</v>
      </c>
      <c r="S948" t="s">
        <v>1049</v>
      </c>
      <c r="T948" s="20">
        <v>266667</v>
      </c>
    </row>
    <row r="949" spans="1:20" x14ac:dyDescent="0.3">
      <c r="A949" s="22" t="s">
        <v>1051</v>
      </c>
      <c r="B949" s="28">
        <v>433333</v>
      </c>
      <c r="F949" t="s">
        <v>1052</v>
      </c>
      <c r="G949" s="20">
        <v>666667</v>
      </c>
      <c r="J949" t="s">
        <v>1050</v>
      </c>
      <c r="K949" s="20">
        <v>166667</v>
      </c>
      <c r="M949" t="s">
        <v>1050</v>
      </c>
      <c r="N949" s="20">
        <v>166667</v>
      </c>
      <c r="P949" t="s">
        <v>1050</v>
      </c>
      <c r="Q949" s="20">
        <v>233333</v>
      </c>
      <c r="S949" t="s">
        <v>1050</v>
      </c>
      <c r="T949" s="20">
        <v>266667</v>
      </c>
    </row>
    <row r="950" spans="1:20" x14ac:dyDescent="0.3">
      <c r="A950" s="22" t="s">
        <v>1052</v>
      </c>
      <c r="B950" s="28">
        <v>366667</v>
      </c>
      <c r="F950" t="s">
        <v>1053</v>
      </c>
      <c r="G950" s="20">
        <v>333333</v>
      </c>
      <c r="J950" t="s">
        <v>1051</v>
      </c>
      <c r="K950" s="20">
        <v>666667</v>
      </c>
      <c r="M950" t="s">
        <v>1051</v>
      </c>
      <c r="N950" s="20">
        <v>133333</v>
      </c>
      <c r="P950" t="s">
        <v>1051</v>
      </c>
      <c r="Q950" s="20">
        <v>233333</v>
      </c>
      <c r="S950" t="s">
        <v>1051</v>
      </c>
      <c r="T950" s="20">
        <v>333333</v>
      </c>
    </row>
    <row r="951" spans="1:20" x14ac:dyDescent="0.3">
      <c r="A951" s="22" t="s">
        <v>1053</v>
      </c>
      <c r="B951" s="22">
        <v>20</v>
      </c>
      <c r="F951" t="s">
        <v>1054</v>
      </c>
      <c r="G951">
        <v>10</v>
      </c>
      <c r="J951" t="s">
        <v>1052</v>
      </c>
      <c r="K951" s="20">
        <v>333333</v>
      </c>
      <c r="M951" t="s">
        <v>1052</v>
      </c>
      <c r="N951" s="20">
        <v>166667</v>
      </c>
      <c r="P951" t="s">
        <v>1052</v>
      </c>
      <c r="Q951">
        <v>20</v>
      </c>
      <c r="S951" t="s">
        <v>1052</v>
      </c>
      <c r="T951" s="20">
        <v>266667</v>
      </c>
    </row>
    <row r="952" spans="1:20" x14ac:dyDescent="0.3">
      <c r="A952" s="22" t="s">
        <v>1054</v>
      </c>
      <c r="B952" s="28">
        <v>166667</v>
      </c>
      <c r="F952" t="s">
        <v>1055</v>
      </c>
      <c r="G952">
        <v>10</v>
      </c>
      <c r="J952" t="s">
        <v>1053</v>
      </c>
      <c r="K952">
        <v>10</v>
      </c>
      <c r="M952" t="s">
        <v>1053</v>
      </c>
      <c r="N952">
        <v>20</v>
      </c>
      <c r="P952" t="s">
        <v>1053</v>
      </c>
      <c r="Q952" s="20">
        <v>166667</v>
      </c>
      <c r="S952" t="s">
        <v>1053</v>
      </c>
      <c r="T952" s="20">
        <v>266667</v>
      </c>
    </row>
    <row r="953" spans="1:20" x14ac:dyDescent="0.3">
      <c r="A953" s="22" t="s">
        <v>1055</v>
      </c>
      <c r="B953" s="28">
        <v>266667</v>
      </c>
      <c r="F953" t="s">
        <v>1056</v>
      </c>
      <c r="G953">
        <v>10</v>
      </c>
      <c r="J953" t="s">
        <v>1054</v>
      </c>
      <c r="K953" s="20">
        <v>133333</v>
      </c>
      <c r="M953" t="s">
        <v>1054</v>
      </c>
      <c r="N953">
        <v>10</v>
      </c>
      <c r="P953" t="s">
        <v>1054</v>
      </c>
      <c r="Q953">
        <v>30</v>
      </c>
      <c r="S953" t="s">
        <v>1054</v>
      </c>
      <c r="T953" s="20">
        <v>433333</v>
      </c>
    </row>
    <row r="954" spans="1:20" x14ac:dyDescent="0.3">
      <c r="A954" s="22" t="s">
        <v>1056</v>
      </c>
      <c r="B954" s="22">
        <v>30</v>
      </c>
      <c r="F954" t="s">
        <v>1057</v>
      </c>
      <c r="G954" s="20">
        <v>333333</v>
      </c>
      <c r="J954" t="s">
        <v>1055</v>
      </c>
      <c r="K954" s="20">
        <v>133333</v>
      </c>
      <c r="M954" t="s">
        <v>1055</v>
      </c>
      <c r="N954" s="20">
        <v>133333</v>
      </c>
      <c r="P954" t="s">
        <v>1055</v>
      </c>
      <c r="Q954" s="20">
        <v>133333</v>
      </c>
      <c r="S954" t="s">
        <v>1055</v>
      </c>
      <c r="T954" s="20">
        <v>266667</v>
      </c>
    </row>
    <row r="955" spans="1:20" x14ac:dyDescent="0.3">
      <c r="A955" s="22" t="s">
        <v>1057</v>
      </c>
      <c r="B955" s="28">
        <v>333333</v>
      </c>
      <c r="F955" t="s">
        <v>1058</v>
      </c>
      <c r="G955" s="20">
        <v>666667</v>
      </c>
      <c r="J955" t="s">
        <v>1056</v>
      </c>
      <c r="K955" s="20">
        <v>133333</v>
      </c>
      <c r="M955" t="s">
        <v>1056</v>
      </c>
      <c r="N955" s="20">
        <v>166667</v>
      </c>
      <c r="P955" t="s">
        <v>1056</v>
      </c>
      <c r="Q955" s="20">
        <v>366667</v>
      </c>
      <c r="S955" t="s">
        <v>1056</v>
      </c>
      <c r="T955" s="20">
        <v>266667</v>
      </c>
    </row>
    <row r="956" spans="1:20" x14ac:dyDescent="0.3">
      <c r="A956" s="22" t="s">
        <v>1058</v>
      </c>
      <c r="B956" s="22">
        <v>30</v>
      </c>
      <c r="F956" t="s">
        <v>1059</v>
      </c>
      <c r="G956" s="20">
        <v>333333</v>
      </c>
      <c r="J956" t="s">
        <v>1057</v>
      </c>
      <c r="K956" s="20">
        <v>666667</v>
      </c>
      <c r="M956" t="s">
        <v>1057</v>
      </c>
      <c r="N956">
        <v>0</v>
      </c>
      <c r="P956" t="s">
        <v>1057</v>
      </c>
      <c r="Q956" s="20">
        <v>266667</v>
      </c>
      <c r="S956" t="s">
        <v>1057</v>
      </c>
      <c r="T956" s="20">
        <v>266667</v>
      </c>
    </row>
    <row r="957" spans="1:20" x14ac:dyDescent="0.3">
      <c r="A957" s="22" t="s">
        <v>1059</v>
      </c>
      <c r="B957" s="28">
        <v>233333</v>
      </c>
      <c r="F957" t="s">
        <v>1060</v>
      </c>
      <c r="G957">
        <v>10</v>
      </c>
      <c r="J957" t="s">
        <v>1058</v>
      </c>
      <c r="K957" s="20">
        <v>666667</v>
      </c>
      <c r="M957" t="s">
        <v>1058</v>
      </c>
      <c r="N957" s="20">
        <v>233333</v>
      </c>
      <c r="P957" t="s">
        <v>1058</v>
      </c>
      <c r="Q957" s="20">
        <v>166667</v>
      </c>
      <c r="S957" t="s">
        <v>1058</v>
      </c>
      <c r="T957" s="20">
        <v>266667</v>
      </c>
    </row>
    <row r="958" spans="1:20" x14ac:dyDescent="0.3">
      <c r="A958" s="22" t="s">
        <v>1060</v>
      </c>
      <c r="B958" s="22">
        <v>20</v>
      </c>
      <c r="F958" t="s">
        <v>1061</v>
      </c>
      <c r="G958" s="20">
        <v>266667</v>
      </c>
      <c r="J958" t="s">
        <v>1059</v>
      </c>
      <c r="K958" s="20">
        <v>133333</v>
      </c>
      <c r="M958" t="s">
        <v>1059</v>
      </c>
      <c r="N958">
        <v>20</v>
      </c>
      <c r="P958" t="s">
        <v>1059</v>
      </c>
      <c r="Q958">
        <v>30</v>
      </c>
      <c r="S958" t="s">
        <v>1059</v>
      </c>
      <c r="T958" s="20">
        <v>333333</v>
      </c>
    </row>
    <row r="959" spans="1:20" x14ac:dyDescent="0.3">
      <c r="A959" s="22" t="s">
        <v>1061</v>
      </c>
      <c r="B959" s="28">
        <v>333333</v>
      </c>
      <c r="F959" t="s">
        <v>1062</v>
      </c>
      <c r="G959">
        <v>10</v>
      </c>
      <c r="J959" t="s">
        <v>1060</v>
      </c>
      <c r="K959" s="20">
        <v>666667</v>
      </c>
      <c r="M959" t="s">
        <v>1060</v>
      </c>
      <c r="N959">
        <v>20</v>
      </c>
      <c r="P959" t="s">
        <v>1060</v>
      </c>
      <c r="Q959" s="20">
        <v>266667</v>
      </c>
      <c r="S959" t="s">
        <v>1060</v>
      </c>
      <c r="T959">
        <v>40</v>
      </c>
    </row>
    <row r="960" spans="1:20" x14ac:dyDescent="0.3">
      <c r="A960" s="22" t="s">
        <v>1062</v>
      </c>
      <c r="B960" s="28">
        <v>366667</v>
      </c>
      <c r="F960" t="s">
        <v>1063</v>
      </c>
      <c r="G960" s="20">
        <v>333333</v>
      </c>
      <c r="J960" t="s">
        <v>1061</v>
      </c>
      <c r="K960" s="20">
        <v>666667</v>
      </c>
      <c r="M960" t="s">
        <v>1061</v>
      </c>
      <c r="N960">
        <v>10</v>
      </c>
      <c r="P960" t="s">
        <v>1061</v>
      </c>
      <c r="Q960" s="20">
        <v>133333</v>
      </c>
      <c r="S960" t="s">
        <v>1061</v>
      </c>
      <c r="T960">
        <v>20</v>
      </c>
    </row>
    <row r="961" spans="1:20" x14ac:dyDescent="0.3">
      <c r="A961" s="22" t="s">
        <v>1063</v>
      </c>
      <c r="B961" s="28">
        <v>166667</v>
      </c>
      <c r="F961">
        <v>53</v>
      </c>
      <c r="G961">
        <v>10</v>
      </c>
      <c r="J961" t="s">
        <v>1062</v>
      </c>
      <c r="K961">
        <v>10</v>
      </c>
      <c r="M961" t="s">
        <v>1062</v>
      </c>
      <c r="N961" s="20">
        <v>133333</v>
      </c>
      <c r="P961" t="s">
        <v>1062</v>
      </c>
      <c r="Q961">
        <v>20</v>
      </c>
      <c r="S961" t="s">
        <v>1062</v>
      </c>
      <c r="T961" s="20">
        <v>266667</v>
      </c>
    </row>
    <row r="962" spans="1:20" x14ac:dyDescent="0.3">
      <c r="A962" s="22">
        <v>53</v>
      </c>
      <c r="B962" s="28">
        <v>333333</v>
      </c>
      <c r="F962" t="s">
        <v>1064</v>
      </c>
      <c r="G962">
        <v>10</v>
      </c>
      <c r="J962" t="s">
        <v>1063</v>
      </c>
      <c r="K962" s="20">
        <v>666667</v>
      </c>
      <c r="M962" t="s">
        <v>1063</v>
      </c>
      <c r="N962" s="20">
        <v>133333</v>
      </c>
      <c r="P962" t="s">
        <v>1063</v>
      </c>
      <c r="Q962" s="20">
        <v>266667</v>
      </c>
      <c r="S962" t="s">
        <v>1063</v>
      </c>
      <c r="T962" s="20">
        <v>166667</v>
      </c>
    </row>
    <row r="963" spans="1:20" x14ac:dyDescent="0.3">
      <c r="A963" s="22" t="s">
        <v>1064</v>
      </c>
      <c r="B963" s="28">
        <v>133333</v>
      </c>
      <c r="F963" t="s">
        <v>1065</v>
      </c>
      <c r="G963" s="20">
        <v>166667</v>
      </c>
      <c r="J963">
        <v>53</v>
      </c>
      <c r="K963">
        <v>1</v>
      </c>
      <c r="M963">
        <v>53</v>
      </c>
      <c r="N963" s="20">
        <v>133333</v>
      </c>
      <c r="P963">
        <v>53</v>
      </c>
      <c r="Q963">
        <v>20</v>
      </c>
      <c r="S963">
        <v>53</v>
      </c>
      <c r="T963" s="20">
        <v>666667</v>
      </c>
    </row>
    <row r="964" spans="1:20" x14ac:dyDescent="0.3">
      <c r="A964" s="22" t="s">
        <v>1065</v>
      </c>
      <c r="B964" s="28">
        <v>466667</v>
      </c>
      <c r="F964" t="s">
        <v>1066</v>
      </c>
      <c r="G964" s="20">
        <v>133333</v>
      </c>
      <c r="J964" t="s">
        <v>1064</v>
      </c>
      <c r="K964">
        <v>20</v>
      </c>
      <c r="M964" t="s">
        <v>1064</v>
      </c>
      <c r="N964" s="20">
        <v>166667</v>
      </c>
      <c r="P964" t="s">
        <v>1064</v>
      </c>
      <c r="Q964" s="20">
        <v>666667</v>
      </c>
      <c r="S964" t="s">
        <v>1064</v>
      </c>
      <c r="T964" s="20">
        <v>666667</v>
      </c>
    </row>
    <row r="965" spans="1:20" x14ac:dyDescent="0.3">
      <c r="A965" s="22" t="s">
        <v>1066</v>
      </c>
      <c r="B965" s="28">
        <v>233333</v>
      </c>
      <c r="F965" t="s">
        <v>1067</v>
      </c>
      <c r="G965" s="20">
        <v>133333</v>
      </c>
      <c r="J965" t="s">
        <v>1065</v>
      </c>
      <c r="K965">
        <v>10</v>
      </c>
      <c r="M965" t="s">
        <v>1065</v>
      </c>
      <c r="N965" s="20">
        <v>133333</v>
      </c>
      <c r="P965" t="s">
        <v>1065</v>
      </c>
      <c r="Q965">
        <v>10</v>
      </c>
      <c r="S965" t="s">
        <v>1065</v>
      </c>
      <c r="T965" s="20">
        <v>333333</v>
      </c>
    </row>
    <row r="966" spans="1:20" x14ac:dyDescent="0.3">
      <c r="A966" s="22" t="s">
        <v>1067</v>
      </c>
      <c r="B966" s="28">
        <v>266667</v>
      </c>
      <c r="F966" t="s">
        <v>1068</v>
      </c>
      <c r="G966" s="20">
        <v>333333</v>
      </c>
      <c r="J966" t="s">
        <v>1066</v>
      </c>
      <c r="K966" s="20">
        <v>166667</v>
      </c>
      <c r="M966" t="s">
        <v>1066</v>
      </c>
      <c r="N966" s="20">
        <v>666667</v>
      </c>
      <c r="P966" t="s">
        <v>1066</v>
      </c>
      <c r="Q966">
        <v>10</v>
      </c>
      <c r="S966" t="s">
        <v>1066</v>
      </c>
      <c r="T966" s="20">
        <v>166667</v>
      </c>
    </row>
    <row r="967" spans="1:20" x14ac:dyDescent="0.3">
      <c r="A967" s="22" t="s">
        <v>1068</v>
      </c>
      <c r="B967" s="22">
        <v>10</v>
      </c>
      <c r="F967" t="s">
        <v>1069</v>
      </c>
      <c r="G967" s="20">
        <v>666667</v>
      </c>
      <c r="J967" t="s">
        <v>1067</v>
      </c>
      <c r="K967">
        <v>20</v>
      </c>
      <c r="M967" t="s">
        <v>1067</v>
      </c>
      <c r="N967" s="20">
        <v>166667</v>
      </c>
      <c r="P967" t="s">
        <v>1067</v>
      </c>
      <c r="Q967">
        <v>20</v>
      </c>
      <c r="S967" t="s">
        <v>1067</v>
      </c>
      <c r="T967" s="20">
        <v>266667</v>
      </c>
    </row>
    <row r="968" spans="1:20" x14ac:dyDescent="0.3">
      <c r="A968" s="22" t="s">
        <v>1069</v>
      </c>
      <c r="B968" s="28">
        <v>233333</v>
      </c>
      <c r="F968" t="s">
        <v>1070</v>
      </c>
      <c r="G968" s="20">
        <v>166667</v>
      </c>
      <c r="J968" t="s">
        <v>1068</v>
      </c>
      <c r="K968">
        <v>20</v>
      </c>
      <c r="M968" t="s">
        <v>1068</v>
      </c>
      <c r="N968" s="20">
        <v>233333</v>
      </c>
      <c r="P968" t="s">
        <v>1068</v>
      </c>
      <c r="Q968" s="20">
        <v>666667</v>
      </c>
      <c r="S968" t="s">
        <v>1068</v>
      </c>
      <c r="T968" s="20">
        <v>333333</v>
      </c>
    </row>
    <row r="969" spans="1:20" x14ac:dyDescent="0.3">
      <c r="A969" s="22" t="s">
        <v>1070</v>
      </c>
      <c r="B969" s="28">
        <v>166667</v>
      </c>
      <c r="F969" t="s">
        <v>1071</v>
      </c>
      <c r="G969" s="20">
        <v>333333</v>
      </c>
      <c r="J969" t="s">
        <v>1069</v>
      </c>
      <c r="K969" s="20">
        <v>666667</v>
      </c>
      <c r="M969" t="s">
        <v>1069</v>
      </c>
      <c r="N969" s="20">
        <v>666667</v>
      </c>
      <c r="P969" t="s">
        <v>1069</v>
      </c>
      <c r="Q969" s="20">
        <v>133333</v>
      </c>
      <c r="S969" t="s">
        <v>1069</v>
      </c>
      <c r="T969" s="20">
        <v>333333</v>
      </c>
    </row>
    <row r="970" spans="1:20" x14ac:dyDescent="0.3">
      <c r="A970" s="22" t="s">
        <v>1071</v>
      </c>
      <c r="B970" s="22">
        <v>40</v>
      </c>
      <c r="F970" t="s">
        <v>1072</v>
      </c>
      <c r="G970" s="20">
        <v>133333</v>
      </c>
      <c r="J970" t="s">
        <v>1070</v>
      </c>
      <c r="K970" s="20">
        <v>166667</v>
      </c>
      <c r="M970" t="s">
        <v>1070</v>
      </c>
      <c r="N970" s="20">
        <v>166667</v>
      </c>
      <c r="P970" t="s">
        <v>1070</v>
      </c>
      <c r="Q970" s="20">
        <v>266667</v>
      </c>
      <c r="S970" t="s">
        <v>1070</v>
      </c>
      <c r="T970" s="20">
        <v>333333</v>
      </c>
    </row>
    <row r="971" spans="1:20" x14ac:dyDescent="0.3">
      <c r="A971" s="22" t="s">
        <v>1072</v>
      </c>
      <c r="B971" s="28">
        <v>333333</v>
      </c>
      <c r="F971" t="s">
        <v>1073</v>
      </c>
      <c r="G971" s="20">
        <v>666667</v>
      </c>
      <c r="J971" t="s">
        <v>1071</v>
      </c>
      <c r="K971" s="20">
        <v>333333</v>
      </c>
      <c r="M971" t="s">
        <v>1071</v>
      </c>
      <c r="N971">
        <v>10</v>
      </c>
      <c r="P971" t="s">
        <v>1071</v>
      </c>
      <c r="Q971">
        <v>20</v>
      </c>
      <c r="S971" t="s">
        <v>1071</v>
      </c>
      <c r="T971" s="20">
        <v>333333</v>
      </c>
    </row>
    <row r="972" spans="1:20" x14ac:dyDescent="0.3">
      <c r="A972" s="22" t="s">
        <v>1073</v>
      </c>
      <c r="B972" s="28">
        <v>133333</v>
      </c>
      <c r="F972" t="s">
        <v>1074</v>
      </c>
      <c r="G972" s="20">
        <v>133333</v>
      </c>
      <c r="J972" t="s">
        <v>1072</v>
      </c>
      <c r="K972" s="20">
        <v>333333</v>
      </c>
      <c r="M972" t="s">
        <v>1072</v>
      </c>
      <c r="N972" s="20">
        <v>666667</v>
      </c>
      <c r="P972" t="s">
        <v>1072</v>
      </c>
      <c r="Q972" s="20">
        <v>133333</v>
      </c>
      <c r="S972" t="s">
        <v>1072</v>
      </c>
      <c r="T972" s="20">
        <v>166667</v>
      </c>
    </row>
    <row r="973" spans="1:20" x14ac:dyDescent="0.3">
      <c r="A973" s="22" t="s">
        <v>1074</v>
      </c>
      <c r="B973" s="22">
        <v>10</v>
      </c>
      <c r="F973" t="s">
        <v>1075</v>
      </c>
      <c r="G973">
        <v>10</v>
      </c>
      <c r="J973" t="s">
        <v>1073</v>
      </c>
      <c r="K973">
        <v>20</v>
      </c>
      <c r="M973" t="s">
        <v>1073</v>
      </c>
      <c r="N973" s="20">
        <v>233333</v>
      </c>
      <c r="P973" t="s">
        <v>1073</v>
      </c>
      <c r="Q973" s="20">
        <v>166667</v>
      </c>
      <c r="S973" t="s">
        <v>1073</v>
      </c>
      <c r="T973" s="20">
        <v>266667</v>
      </c>
    </row>
    <row r="974" spans="1:20" x14ac:dyDescent="0.3">
      <c r="A974" s="22" t="s">
        <v>1075</v>
      </c>
      <c r="B974" s="22">
        <v>20</v>
      </c>
      <c r="F974" t="s">
        <v>1076</v>
      </c>
      <c r="G974">
        <v>10</v>
      </c>
      <c r="J974" t="s">
        <v>1074</v>
      </c>
      <c r="K974">
        <v>10</v>
      </c>
      <c r="M974" t="s">
        <v>1074</v>
      </c>
      <c r="N974">
        <v>10</v>
      </c>
      <c r="P974" t="s">
        <v>1074</v>
      </c>
      <c r="Q974" s="20">
        <v>133333</v>
      </c>
      <c r="S974" t="s">
        <v>1074</v>
      </c>
      <c r="T974" s="20">
        <v>166667</v>
      </c>
    </row>
    <row r="975" spans="1:20" x14ac:dyDescent="0.3">
      <c r="A975" s="22" t="s">
        <v>1076</v>
      </c>
      <c r="B975" s="22">
        <v>20</v>
      </c>
      <c r="F975" t="s">
        <v>1077</v>
      </c>
      <c r="G975" s="20">
        <v>333333</v>
      </c>
      <c r="J975" t="s">
        <v>1075</v>
      </c>
      <c r="K975">
        <v>10</v>
      </c>
      <c r="M975" t="s">
        <v>1075</v>
      </c>
      <c r="N975" s="20">
        <v>266667</v>
      </c>
      <c r="P975" t="s">
        <v>1075</v>
      </c>
      <c r="Q975">
        <v>20</v>
      </c>
      <c r="S975" t="s">
        <v>1075</v>
      </c>
      <c r="T975">
        <v>20</v>
      </c>
    </row>
    <row r="976" spans="1:20" x14ac:dyDescent="0.3">
      <c r="A976" s="22" t="s">
        <v>1077</v>
      </c>
      <c r="B976" s="28">
        <v>166667</v>
      </c>
      <c r="F976" t="s">
        <v>1078</v>
      </c>
      <c r="G976" s="20">
        <v>333333</v>
      </c>
      <c r="J976" t="s">
        <v>1076</v>
      </c>
      <c r="K976" s="20">
        <v>133333</v>
      </c>
      <c r="M976" t="s">
        <v>1076</v>
      </c>
      <c r="N976" s="20">
        <v>133333</v>
      </c>
      <c r="P976" t="s">
        <v>1076</v>
      </c>
      <c r="Q976">
        <v>10</v>
      </c>
      <c r="S976" t="s">
        <v>1076</v>
      </c>
      <c r="T976">
        <v>10</v>
      </c>
    </row>
    <row r="977" spans="1:20" x14ac:dyDescent="0.3">
      <c r="A977" s="22" t="s">
        <v>1078</v>
      </c>
      <c r="B977" s="22">
        <v>20</v>
      </c>
      <c r="F977" t="s">
        <v>1079</v>
      </c>
      <c r="G977" s="20">
        <v>666667</v>
      </c>
      <c r="J977" t="s">
        <v>1077</v>
      </c>
      <c r="K977" s="20">
        <v>333333</v>
      </c>
      <c r="M977" t="s">
        <v>1077</v>
      </c>
      <c r="N977">
        <v>10</v>
      </c>
      <c r="P977" t="s">
        <v>1077</v>
      </c>
      <c r="Q977" s="20">
        <v>266667</v>
      </c>
      <c r="S977" t="s">
        <v>1077</v>
      </c>
      <c r="T977" s="20">
        <v>366667</v>
      </c>
    </row>
    <row r="978" spans="1:20" x14ac:dyDescent="0.3">
      <c r="A978" s="22" t="s">
        <v>1079</v>
      </c>
      <c r="B978" s="28">
        <v>366667</v>
      </c>
      <c r="F978" t="s">
        <v>1080</v>
      </c>
      <c r="G978" s="20">
        <v>133333</v>
      </c>
      <c r="J978" t="s">
        <v>1078</v>
      </c>
      <c r="K978" s="20">
        <v>666667</v>
      </c>
      <c r="M978" t="s">
        <v>1078</v>
      </c>
      <c r="N978" s="20">
        <v>166667</v>
      </c>
      <c r="P978" t="s">
        <v>1078</v>
      </c>
      <c r="Q978" s="20">
        <v>166667</v>
      </c>
      <c r="S978" t="s">
        <v>1078</v>
      </c>
      <c r="T978" s="20">
        <v>333333</v>
      </c>
    </row>
    <row r="979" spans="1:20" x14ac:dyDescent="0.3">
      <c r="A979" s="22" t="s">
        <v>1080</v>
      </c>
      <c r="B979" s="28">
        <v>233333</v>
      </c>
      <c r="F979" t="s">
        <v>1081</v>
      </c>
      <c r="G979" s="20">
        <v>333333</v>
      </c>
      <c r="J979" t="s">
        <v>1079</v>
      </c>
      <c r="K979" s="20">
        <v>666667</v>
      </c>
      <c r="M979" t="s">
        <v>1079</v>
      </c>
      <c r="N979" s="20">
        <v>666667</v>
      </c>
      <c r="P979" t="s">
        <v>1079</v>
      </c>
      <c r="Q979" s="20">
        <v>333333</v>
      </c>
      <c r="S979" t="s">
        <v>1079</v>
      </c>
      <c r="T979">
        <v>10</v>
      </c>
    </row>
    <row r="980" spans="1:20" x14ac:dyDescent="0.3">
      <c r="A980" s="22" t="s">
        <v>1081</v>
      </c>
      <c r="B980" s="28">
        <v>166667</v>
      </c>
      <c r="F980" t="s">
        <v>1082</v>
      </c>
      <c r="G980">
        <v>10</v>
      </c>
      <c r="J980" t="s">
        <v>1080</v>
      </c>
      <c r="K980" s="20">
        <v>133333</v>
      </c>
      <c r="M980" t="s">
        <v>1080</v>
      </c>
      <c r="N980" s="20">
        <v>133333</v>
      </c>
      <c r="P980" t="s">
        <v>1080</v>
      </c>
      <c r="Q980" s="20">
        <v>133333</v>
      </c>
      <c r="S980" t="s">
        <v>1080</v>
      </c>
      <c r="T980">
        <v>20</v>
      </c>
    </row>
    <row r="981" spans="1:20" x14ac:dyDescent="0.3">
      <c r="A981" s="22" t="s">
        <v>1082</v>
      </c>
      <c r="B981" s="28">
        <v>333333</v>
      </c>
      <c r="F981">
        <v>54</v>
      </c>
      <c r="G981" s="20">
        <v>666667</v>
      </c>
      <c r="J981" t="s">
        <v>1081</v>
      </c>
      <c r="K981" s="20">
        <v>333333</v>
      </c>
      <c r="M981" t="s">
        <v>1081</v>
      </c>
      <c r="N981" s="20">
        <v>233333</v>
      </c>
      <c r="P981" t="s">
        <v>1081</v>
      </c>
      <c r="Q981" s="20">
        <v>233333</v>
      </c>
      <c r="S981" t="s">
        <v>1081</v>
      </c>
      <c r="T981">
        <v>20</v>
      </c>
    </row>
    <row r="982" spans="1:20" x14ac:dyDescent="0.3">
      <c r="A982" s="22">
        <v>54</v>
      </c>
      <c r="B982" s="28">
        <v>166667</v>
      </c>
      <c r="F982" t="s">
        <v>1083</v>
      </c>
      <c r="G982">
        <v>10</v>
      </c>
      <c r="J982" t="s">
        <v>1082</v>
      </c>
      <c r="K982" s="20">
        <v>666667</v>
      </c>
      <c r="M982" t="s">
        <v>1082</v>
      </c>
      <c r="N982" s="20">
        <v>166667</v>
      </c>
      <c r="P982" t="s">
        <v>1082</v>
      </c>
      <c r="Q982" s="20">
        <v>133333</v>
      </c>
      <c r="S982" t="s">
        <v>1082</v>
      </c>
      <c r="T982">
        <v>30</v>
      </c>
    </row>
    <row r="983" spans="1:20" x14ac:dyDescent="0.3">
      <c r="A983" s="22" t="s">
        <v>1083</v>
      </c>
      <c r="B983" s="28">
        <v>166667</v>
      </c>
      <c r="F983" t="s">
        <v>1084</v>
      </c>
      <c r="G983" s="20">
        <v>166667</v>
      </c>
      <c r="J983">
        <v>54</v>
      </c>
      <c r="K983">
        <v>1</v>
      </c>
      <c r="M983">
        <v>54</v>
      </c>
      <c r="N983">
        <v>10</v>
      </c>
      <c r="P983">
        <v>54</v>
      </c>
      <c r="Q983" s="20">
        <v>233333</v>
      </c>
      <c r="S983">
        <v>54</v>
      </c>
      <c r="T983" s="20">
        <v>233333</v>
      </c>
    </row>
    <row r="984" spans="1:20" x14ac:dyDescent="0.3">
      <c r="A984" s="22" t="s">
        <v>1084</v>
      </c>
      <c r="B984" s="28">
        <v>166667</v>
      </c>
      <c r="F984" t="s">
        <v>1085</v>
      </c>
      <c r="G984" s="20">
        <v>133333</v>
      </c>
      <c r="J984" t="s">
        <v>1083</v>
      </c>
      <c r="K984">
        <v>10</v>
      </c>
      <c r="M984" t="s">
        <v>1083</v>
      </c>
      <c r="N984" s="20">
        <v>666667</v>
      </c>
      <c r="P984" t="s">
        <v>1083</v>
      </c>
      <c r="Q984">
        <v>30</v>
      </c>
      <c r="S984" t="s">
        <v>1083</v>
      </c>
      <c r="T984" s="20">
        <v>266667</v>
      </c>
    </row>
    <row r="985" spans="1:20" x14ac:dyDescent="0.3">
      <c r="A985" s="22" t="s">
        <v>1085</v>
      </c>
      <c r="B985" s="28">
        <v>266667</v>
      </c>
      <c r="F985" t="s">
        <v>1086</v>
      </c>
      <c r="G985" s="20">
        <v>333333</v>
      </c>
      <c r="J985" t="s">
        <v>1084</v>
      </c>
      <c r="K985">
        <v>10</v>
      </c>
      <c r="M985" t="s">
        <v>1084</v>
      </c>
      <c r="N985" s="20">
        <v>233333</v>
      </c>
      <c r="P985" t="s">
        <v>1084</v>
      </c>
      <c r="Q985" s="20">
        <v>166667</v>
      </c>
      <c r="S985" t="s">
        <v>1084</v>
      </c>
      <c r="T985">
        <v>10</v>
      </c>
    </row>
    <row r="986" spans="1:20" x14ac:dyDescent="0.3">
      <c r="A986" s="22" t="s">
        <v>1086</v>
      </c>
      <c r="B986" s="28">
        <v>133333</v>
      </c>
      <c r="F986" t="s">
        <v>1087</v>
      </c>
      <c r="G986">
        <v>10</v>
      </c>
      <c r="J986" t="s">
        <v>1085</v>
      </c>
      <c r="K986" s="20">
        <v>666667</v>
      </c>
      <c r="M986" t="s">
        <v>1085</v>
      </c>
      <c r="N986" s="20">
        <v>166667</v>
      </c>
      <c r="P986" t="s">
        <v>1085</v>
      </c>
      <c r="Q986" s="20">
        <v>233333</v>
      </c>
      <c r="S986" t="s">
        <v>1085</v>
      </c>
      <c r="T986" s="20">
        <v>233333</v>
      </c>
    </row>
    <row r="987" spans="1:20" x14ac:dyDescent="0.3">
      <c r="A987" s="22" t="s">
        <v>1087</v>
      </c>
      <c r="B987" s="28">
        <v>433333</v>
      </c>
      <c r="F987" t="s">
        <v>1088</v>
      </c>
      <c r="G987">
        <v>10</v>
      </c>
      <c r="J987" t="s">
        <v>1086</v>
      </c>
      <c r="K987" s="20">
        <v>166667</v>
      </c>
      <c r="M987" t="s">
        <v>1086</v>
      </c>
      <c r="N987" s="20">
        <v>166667</v>
      </c>
      <c r="P987" t="s">
        <v>1086</v>
      </c>
      <c r="Q987" s="20">
        <v>233333</v>
      </c>
      <c r="S987" t="s">
        <v>1086</v>
      </c>
      <c r="T987" s="20">
        <v>133333</v>
      </c>
    </row>
    <row r="988" spans="1:20" x14ac:dyDescent="0.3">
      <c r="A988" s="22" t="s">
        <v>1088</v>
      </c>
      <c r="B988" s="22">
        <v>30</v>
      </c>
      <c r="F988" t="s">
        <v>1089</v>
      </c>
      <c r="G988" s="20">
        <v>666667</v>
      </c>
      <c r="J988" t="s">
        <v>1087</v>
      </c>
      <c r="K988" s="20">
        <v>666667</v>
      </c>
      <c r="M988" t="s">
        <v>1087</v>
      </c>
      <c r="N988" s="20">
        <v>166667</v>
      </c>
      <c r="P988" t="s">
        <v>1087</v>
      </c>
      <c r="Q988" s="20">
        <v>233333</v>
      </c>
      <c r="S988" t="s">
        <v>1087</v>
      </c>
      <c r="T988" s="20">
        <v>166667</v>
      </c>
    </row>
    <row r="989" spans="1:20" x14ac:dyDescent="0.3">
      <c r="A989" s="22" t="s">
        <v>1089</v>
      </c>
      <c r="B989" s="28">
        <v>266667</v>
      </c>
      <c r="F989" t="s">
        <v>1090</v>
      </c>
      <c r="G989" s="20">
        <v>133333</v>
      </c>
      <c r="J989" t="s">
        <v>1088</v>
      </c>
      <c r="K989" s="20">
        <v>166667</v>
      </c>
      <c r="M989" t="s">
        <v>1088</v>
      </c>
      <c r="N989" s="20">
        <v>133333</v>
      </c>
      <c r="P989" t="s">
        <v>1088</v>
      </c>
      <c r="Q989" s="20">
        <v>233333</v>
      </c>
      <c r="S989" t="s">
        <v>1088</v>
      </c>
      <c r="T989" s="20">
        <v>233333</v>
      </c>
    </row>
    <row r="990" spans="1:20" x14ac:dyDescent="0.3">
      <c r="A990" s="22" t="s">
        <v>1090</v>
      </c>
      <c r="B990" s="22">
        <v>10</v>
      </c>
      <c r="F990" t="s">
        <v>1091</v>
      </c>
      <c r="G990" s="20">
        <v>133333</v>
      </c>
      <c r="J990" t="s">
        <v>1089</v>
      </c>
      <c r="K990" s="20">
        <v>333333</v>
      </c>
      <c r="M990" t="s">
        <v>1089</v>
      </c>
      <c r="N990">
        <v>10</v>
      </c>
      <c r="P990" t="s">
        <v>1089</v>
      </c>
      <c r="Q990">
        <v>10</v>
      </c>
      <c r="S990" t="s">
        <v>1089</v>
      </c>
      <c r="T990">
        <v>30</v>
      </c>
    </row>
    <row r="991" spans="1:20" x14ac:dyDescent="0.3">
      <c r="A991" s="22" t="s">
        <v>1091</v>
      </c>
      <c r="B991" s="28">
        <v>333333</v>
      </c>
      <c r="F991" t="s">
        <v>1092</v>
      </c>
      <c r="G991" s="20">
        <v>666667</v>
      </c>
      <c r="J991" t="s">
        <v>1090</v>
      </c>
      <c r="K991">
        <v>10</v>
      </c>
      <c r="M991" t="s">
        <v>1090</v>
      </c>
      <c r="N991">
        <v>10</v>
      </c>
      <c r="P991" t="s">
        <v>1090</v>
      </c>
      <c r="Q991">
        <v>20</v>
      </c>
      <c r="S991" t="s">
        <v>1090</v>
      </c>
      <c r="T991" s="20">
        <v>266667</v>
      </c>
    </row>
    <row r="992" spans="1:20" x14ac:dyDescent="0.3">
      <c r="A992" s="22" t="s">
        <v>1092</v>
      </c>
      <c r="B992" s="28">
        <v>333333</v>
      </c>
      <c r="F992" t="s">
        <v>1093</v>
      </c>
      <c r="G992">
        <v>10</v>
      </c>
      <c r="J992" t="s">
        <v>1091</v>
      </c>
      <c r="K992">
        <v>10</v>
      </c>
      <c r="M992" t="s">
        <v>1091</v>
      </c>
      <c r="N992" s="20">
        <v>333333</v>
      </c>
      <c r="P992" t="s">
        <v>1091</v>
      </c>
      <c r="Q992">
        <v>40</v>
      </c>
      <c r="S992" t="s">
        <v>1091</v>
      </c>
      <c r="T992">
        <v>30</v>
      </c>
    </row>
    <row r="993" spans="1:20" x14ac:dyDescent="0.3">
      <c r="A993" s="22" t="s">
        <v>1093</v>
      </c>
      <c r="B993" s="28">
        <v>133333</v>
      </c>
      <c r="F993" t="s">
        <v>1094</v>
      </c>
      <c r="G993" s="20">
        <v>333333</v>
      </c>
      <c r="J993" t="s">
        <v>1092</v>
      </c>
      <c r="K993" s="20">
        <v>133333</v>
      </c>
      <c r="M993" t="s">
        <v>1092</v>
      </c>
      <c r="N993" s="20">
        <v>166667</v>
      </c>
      <c r="P993" t="s">
        <v>1092</v>
      </c>
      <c r="Q993" s="20">
        <v>233333</v>
      </c>
      <c r="S993" t="s">
        <v>1092</v>
      </c>
      <c r="T993" s="20">
        <v>366667</v>
      </c>
    </row>
    <row r="994" spans="1:20" x14ac:dyDescent="0.3">
      <c r="A994" s="22" t="s">
        <v>1094</v>
      </c>
      <c r="B994" s="28">
        <v>166667</v>
      </c>
      <c r="F994" t="s">
        <v>1095</v>
      </c>
      <c r="G994" s="20">
        <v>333333</v>
      </c>
      <c r="J994" t="s">
        <v>1093</v>
      </c>
      <c r="K994">
        <v>10</v>
      </c>
      <c r="M994" t="s">
        <v>1093</v>
      </c>
      <c r="N994" s="20">
        <v>166667</v>
      </c>
      <c r="P994" t="s">
        <v>1093</v>
      </c>
      <c r="Q994" s="20">
        <v>333333</v>
      </c>
      <c r="S994" t="s">
        <v>1093</v>
      </c>
      <c r="T994" s="20">
        <v>333333</v>
      </c>
    </row>
    <row r="995" spans="1:20" x14ac:dyDescent="0.3">
      <c r="A995" s="22" t="s">
        <v>1095</v>
      </c>
      <c r="B995" s="28">
        <v>333333</v>
      </c>
      <c r="F995" t="s">
        <v>1096</v>
      </c>
      <c r="G995" s="20">
        <v>666667</v>
      </c>
      <c r="J995" t="s">
        <v>1094</v>
      </c>
      <c r="K995" s="20">
        <v>166667</v>
      </c>
      <c r="M995" t="s">
        <v>1094</v>
      </c>
      <c r="N995">
        <v>10</v>
      </c>
      <c r="P995" t="s">
        <v>1094</v>
      </c>
      <c r="Q995">
        <v>20</v>
      </c>
      <c r="S995" t="s">
        <v>1094</v>
      </c>
      <c r="T995" s="20">
        <v>266667</v>
      </c>
    </row>
    <row r="996" spans="1:20" x14ac:dyDescent="0.3">
      <c r="A996" s="22" t="s">
        <v>1096</v>
      </c>
      <c r="B996" s="22">
        <v>20</v>
      </c>
      <c r="F996" t="s">
        <v>1097</v>
      </c>
      <c r="G996">
        <v>10</v>
      </c>
      <c r="J996" t="s">
        <v>1095</v>
      </c>
      <c r="K996">
        <v>10</v>
      </c>
      <c r="M996" t="s">
        <v>1095</v>
      </c>
      <c r="N996" s="20">
        <v>133333</v>
      </c>
      <c r="P996" t="s">
        <v>1095</v>
      </c>
      <c r="Q996" s="20">
        <v>366667</v>
      </c>
      <c r="S996" t="s">
        <v>1095</v>
      </c>
      <c r="T996" s="20">
        <v>366667</v>
      </c>
    </row>
    <row r="997" spans="1:20" x14ac:dyDescent="0.3">
      <c r="A997" s="22" t="s">
        <v>1097</v>
      </c>
      <c r="B997" s="28">
        <v>233333</v>
      </c>
      <c r="F997" t="s">
        <v>1098</v>
      </c>
      <c r="G997" s="20">
        <v>333333</v>
      </c>
      <c r="J997" t="s">
        <v>1096</v>
      </c>
      <c r="K997" s="20">
        <v>133333</v>
      </c>
      <c r="M997" t="s">
        <v>1096</v>
      </c>
      <c r="N997" s="20">
        <v>166667</v>
      </c>
      <c r="P997" t="s">
        <v>1096</v>
      </c>
      <c r="Q997">
        <v>20</v>
      </c>
      <c r="S997" t="s">
        <v>1096</v>
      </c>
      <c r="T997" s="20">
        <v>266667</v>
      </c>
    </row>
    <row r="998" spans="1:20" x14ac:dyDescent="0.3">
      <c r="A998" s="22" t="s">
        <v>1098</v>
      </c>
      <c r="B998" s="28">
        <v>266667</v>
      </c>
      <c r="F998" t="s">
        <v>1099</v>
      </c>
      <c r="G998" s="20">
        <v>666667</v>
      </c>
      <c r="J998" t="s">
        <v>1097</v>
      </c>
      <c r="K998" s="20">
        <v>133333</v>
      </c>
      <c r="M998" t="s">
        <v>1097</v>
      </c>
      <c r="N998" s="20">
        <v>133333</v>
      </c>
      <c r="P998" t="s">
        <v>1097</v>
      </c>
      <c r="Q998" s="20">
        <v>166667</v>
      </c>
      <c r="S998" t="s">
        <v>1097</v>
      </c>
      <c r="T998" s="20">
        <v>233333</v>
      </c>
    </row>
    <row r="999" spans="1:20" x14ac:dyDescent="0.3">
      <c r="A999" s="22" t="s">
        <v>1099</v>
      </c>
      <c r="B999" s="28">
        <v>266667</v>
      </c>
      <c r="F999" t="s">
        <v>1100</v>
      </c>
      <c r="G999" s="20">
        <v>333333</v>
      </c>
      <c r="J999" t="s">
        <v>1098</v>
      </c>
      <c r="K999" s="20">
        <v>133333</v>
      </c>
      <c r="M999" t="s">
        <v>1098</v>
      </c>
      <c r="N999" s="20">
        <v>133333</v>
      </c>
      <c r="P999" t="s">
        <v>1098</v>
      </c>
      <c r="Q999" s="20">
        <v>133333</v>
      </c>
      <c r="S999" t="s">
        <v>1098</v>
      </c>
      <c r="T999" s="20">
        <v>133333</v>
      </c>
    </row>
    <row r="1000" spans="1:20" x14ac:dyDescent="0.3">
      <c r="A1000" s="22" t="s">
        <v>1100</v>
      </c>
      <c r="B1000" s="22">
        <v>20</v>
      </c>
      <c r="F1000" t="s">
        <v>1101</v>
      </c>
      <c r="G1000" s="20">
        <v>166667</v>
      </c>
      <c r="J1000" t="s">
        <v>1099</v>
      </c>
      <c r="K1000" s="20">
        <v>333333</v>
      </c>
      <c r="M1000" t="s">
        <v>1099</v>
      </c>
      <c r="N1000" s="20">
        <v>133333</v>
      </c>
      <c r="P1000" t="s">
        <v>1099</v>
      </c>
      <c r="Q1000">
        <v>10</v>
      </c>
      <c r="S1000" t="s">
        <v>1099</v>
      </c>
      <c r="T1000">
        <v>20</v>
      </c>
    </row>
    <row r="1001" spans="1:20" x14ac:dyDescent="0.3">
      <c r="A1001" s="22" t="s">
        <v>1101</v>
      </c>
      <c r="B1001" s="28">
        <v>133333</v>
      </c>
      <c r="F1001">
        <v>55</v>
      </c>
      <c r="G1001" s="20">
        <v>233333</v>
      </c>
      <c r="J1001" t="s">
        <v>1100</v>
      </c>
      <c r="K1001">
        <v>10</v>
      </c>
      <c r="M1001" t="s">
        <v>1100</v>
      </c>
      <c r="N1001">
        <v>10</v>
      </c>
      <c r="P1001" t="s">
        <v>1100</v>
      </c>
      <c r="Q1001">
        <v>20</v>
      </c>
      <c r="S1001" t="s">
        <v>1100</v>
      </c>
      <c r="T1001">
        <v>30</v>
      </c>
    </row>
    <row r="1002" spans="1:20" x14ac:dyDescent="0.3">
      <c r="A1002" s="22">
        <v>55</v>
      </c>
      <c r="B1002" s="22">
        <v>3</v>
      </c>
      <c r="F1002" t="s">
        <v>1102</v>
      </c>
      <c r="G1002" s="20">
        <v>666667</v>
      </c>
      <c r="J1002" t="s">
        <v>1101</v>
      </c>
      <c r="K1002" s="20">
        <v>666667</v>
      </c>
      <c r="M1002" t="s">
        <v>1101</v>
      </c>
      <c r="N1002" s="20">
        <v>666667</v>
      </c>
      <c r="P1002" t="s">
        <v>1101</v>
      </c>
      <c r="Q1002" s="20">
        <v>233333</v>
      </c>
      <c r="S1002" t="s">
        <v>1101</v>
      </c>
      <c r="T1002">
        <v>30</v>
      </c>
    </row>
    <row r="1003" spans="1:20" x14ac:dyDescent="0.3">
      <c r="A1003" s="22" t="s">
        <v>1102</v>
      </c>
      <c r="B1003" s="28">
        <v>166667</v>
      </c>
      <c r="F1003" t="s">
        <v>1103</v>
      </c>
      <c r="G1003">
        <v>0</v>
      </c>
      <c r="J1003">
        <v>55</v>
      </c>
      <c r="K1003">
        <v>1</v>
      </c>
      <c r="M1003">
        <v>55</v>
      </c>
      <c r="N1003">
        <v>20</v>
      </c>
      <c r="P1003">
        <v>55</v>
      </c>
      <c r="Q1003">
        <v>10</v>
      </c>
      <c r="S1003">
        <v>55</v>
      </c>
      <c r="T1003" s="20">
        <v>233333</v>
      </c>
    </row>
    <row r="1004" spans="1:20" x14ac:dyDescent="0.3">
      <c r="A1004" s="22" t="s">
        <v>1103</v>
      </c>
      <c r="B1004" s="28">
        <v>166667</v>
      </c>
      <c r="F1004" t="s">
        <v>1104</v>
      </c>
      <c r="G1004">
        <v>10</v>
      </c>
      <c r="J1004" t="s">
        <v>1102</v>
      </c>
      <c r="K1004" s="20">
        <v>366667</v>
      </c>
      <c r="M1004" t="s">
        <v>1102</v>
      </c>
      <c r="N1004">
        <v>10</v>
      </c>
      <c r="P1004" t="s">
        <v>1102</v>
      </c>
      <c r="Q1004" s="20">
        <v>333333</v>
      </c>
      <c r="S1004" t="s">
        <v>1102</v>
      </c>
      <c r="T1004" s="20">
        <v>133333</v>
      </c>
    </row>
    <row r="1005" spans="1:20" x14ac:dyDescent="0.3">
      <c r="A1005" s="22" t="s">
        <v>1104</v>
      </c>
      <c r="B1005" s="22">
        <v>20</v>
      </c>
      <c r="F1005" t="s">
        <v>1105</v>
      </c>
      <c r="G1005">
        <v>0</v>
      </c>
      <c r="J1005" t="s">
        <v>1103</v>
      </c>
      <c r="K1005" s="20">
        <v>166667</v>
      </c>
      <c r="M1005" t="s">
        <v>1103</v>
      </c>
      <c r="N1005">
        <v>10</v>
      </c>
      <c r="P1005" t="s">
        <v>1103</v>
      </c>
      <c r="Q1005" s="20">
        <v>266667</v>
      </c>
      <c r="S1005" t="s">
        <v>1103</v>
      </c>
      <c r="T1005" s="20">
        <v>166667</v>
      </c>
    </row>
    <row r="1006" spans="1:20" x14ac:dyDescent="0.3">
      <c r="A1006" s="22" t="s">
        <v>1105</v>
      </c>
      <c r="B1006" s="28">
        <v>333333</v>
      </c>
      <c r="F1006" t="s">
        <v>1106</v>
      </c>
      <c r="G1006" s="20">
        <v>166667</v>
      </c>
      <c r="J1006" t="s">
        <v>1104</v>
      </c>
      <c r="K1006">
        <v>10</v>
      </c>
      <c r="M1006" t="s">
        <v>1104</v>
      </c>
      <c r="N1006">
        <v>10</v>
      </c>
      <c r="P1006" t="s">
        <v>1104</v>
      </c>
      <c r="Q1006">
        <v>20</v>
      </c>
      <c r="S1006" t="s">
        <v>1104</v>
      </c>
      <c r="T1006" s="20">
        <v>166667</v>
      </c>
    </row>
    <row r="1007" spans="1:20" x14ac:dyDescent="0.3">
      <c r="A1007" s="22" t="s">
        <v>1106</v>
      </c>
      <c r="B1007" s="28">
        <v>333333</v>
      </c>
      <c r="F1007" t="s">
        <v>1107</v>
      </c>
      <c r="G1007" s="20">
        <v>166667</v>
      </c>
      <c r="J1007" t="s">
        <v>1105</v>
      </c>
      <c r="K1007">
        <v>0</v>
      </c>
      <c r="M1007" t="s">
        <v>1105</v>
      </c>
      <c r="N1007">
        <v>10</v>
      </c>
      <c r="P1007" t="s">
        <v>1105</v>
      </c>
      <c r="Q1007" s="20">
        <v>133333</v>
      </c>
      <c r="S1007" t="s">
        <v>1105</v>
      </c>
      <c r="T1007" s="20">
        <v>566667</v>
      </c>
    </row>
    <row r="1008" spans="1:20" x14ac:dyDescent="0.3">
      <c r="A1008" s="22" t="s">
        <v>1107</v>
      </c>
      <c r="B1008" s="28">
        <v>233333</v>
      </c>
      <c r="F1008" t="s">
        <v>1108</v>
      </c>
      <c r="G1008" s="20">
        <v>133333</v>
      </c>
      <c r="J1008" t="s">
        <v>1106</v>
      </c>
      <c r="K1008" s="20">
        <v>233333</v>
      </c>
      <c r="M1008" t="s">
        <v>1106</v>
      </c>
      <c r="N1008" s="20">
        <v>666667</v>
      </c>
      <c r="P1008" t="s">
        <v>1106</v>
      </c>
      <c r="Q1008" s="20">
        <v>166667</v>
      </c>
      <c r="S1008" t="s">
        <v>1106</v>
      </c>
      <c r="T1008" s="20">
        <v>166667</v>
      </c>
    </row>
    <row r="1009" spans="1:20" x14ac:dyDescent="0.3">
      <c r="A1009" s="22" t="s">
        <v>1108</v>
      </c>
      <c r="B1009" s="28">
        <v>333333</v>
      </c>
      <c r="F1009" t="s">
        <v>1109</v>
      </c>
      <c r="G1009" s="20">
        <v>666667</v>
      </c>
      <c r="J1009" t="s">
        <v>1107</v>
      </c>
      <c r="K1009" s="20">
        <v>133333</v>
      </c>
      <c r="M1009" t="s">
        <v>1107</v>
      </c>
      <c r="N1009">
        <v>20</v>
      </c>
      <c r="P1009" t="s">
        <v>1107</v>
      </c>
      <c r="Q1009">
        <v>20</v>
      </c>
      <c r="S1009" t="s">
        <v>1107</v>
      </c>
      <c r="T1009" s="20">
        <v>366667</v>
      </c>
    </row>
    <row r="1010" spans="1:20" x14ac:dyDescent="0.3">
      <c r="A1010" s="22" t="s">
        <v>1109</v>
      </c>
      <c r="B1010" s="22">
        <v>30</v>
      </c>
      <c r="F1010" t="s">
        <v>1110</v>
      </c>
      <c r="G1010">
        <v>0</v>
      </c>
      <c r="J1010" t="s">
        <v>1108</v>
      </c>
      <c r="K1010" s="20">
        <v>166667</v>
      </c>
      <c r="M1010" t="s">
        <v>1108</v>
      </c>
      <c r="N1010" s="20">
        <v>333333</v>
      </c>
      <c r="P1010" t="s">
        <v>1108</v>
      </c>
      <c r="Q1010">
        <v>30</v>
      </c>
      <c r="S1010" t="s">
        <v>1108</v>
      </c>
      <c r="T1010" s="20">
        <v>333333</v>
      </c>
    </row>
    <row r="1011" spans="1:20" x14ac:dyDescent="0.3">
      <c r="A1011" s="22" t="s">
        <v>1110</v>
      </c>
      <c r="B1011" s="28">
        <v>566667</v>
      </c>
      <c r="F1011" t="s">
        <v>1111</v>
      </c>
      <c r="G1011" s="20">
        <v>333333</v>
      </c>
      <c r="J1011" t="s">
        <v>1109</v>
      </c>
      <c r="K1011" s="20">
        <v>133333</v>
      </c>
      <c r="M1011" t="s">
        <v>1109</v>
      </c>
      <c r="N1011" s="20">
        <v>133333</v>
      </c>
      <c r="P1011" t="s">
        <v>1109</v>
      </c>
      <c r="Q1011" s="20">
        <v>666667</v>
      </c>
      <c r="S1011" t="s">
        <v>1109</v>
      </c>
      <c r="T1011" s="20">
        <v>266667</v>
      </c>
    </row>
    <row r="1012" spans="1:20" x14ac:dyDescent="0.3">
      <c r="A1012" s="22" t="s">
        <v>1111</v>
      </c>
      <c r="B1012" s="28">
        <v>366667</v>
      </c>
      <c r="F1012" t="s">
        <v>1112</v>
      </c>
      <c r="G1012" s="20">
        <v>666667</v>
      </c>
      <c r="J1012" t="s">
        <v>1110</v>
      </c>
      <c r="K1012" s="20">
        <v>166667</v>
      </c>
      <c r="M1012" t="s">
        <v>1110</v>
      </c>
      <c r="N1012" s="20">
        <v>266667</v>
      </c>
      <c r="P1012" t="s">
        <v>1110</v>
      </c>
      <c r="Q1012" s="20">
        <v>133333</v>
      </c>
      <c r="S1012" t="s">
        <v>1110</v>
      </c>
      <c r="T1012">
        <v>30</v>
      </c>
    </row>
    <row r="1013" spans="1:20" x14ac:dyDescent="0.3">
      <c r="A1013" s="22" t="s">
        <v>1112</v>
      </c>
      <c r="B1013" s="28">
        <v>133333</v>
      </c>
      <c r="F1013" t="s">
        <v>1113</v>
      </c>
      <c r="G1013" s="20">
        <v>166667</v>
      </c>
      <c r="J1013" t="s">
        <v>1111</v>
      </c>
      <c r="K1013">
        <v>10</v>
      </c>
      <c r="M1013" t="s">
        <v>1111</v>
      </c>
      <c r="N1013" s="20">
        <v>666667</v>
      </c>
      <c r="P1013" t="s">
        <v>1111</v>
      </c>
      <c r="Q1013">
        <v>10</v>
      </c>
      <c r="S1013" t="s">
        <v>1111</v>
      </c>
      <c r="T1013" s="20">
        <v>233333</v>
      </c>
    </row>
    <row r="1014" spans="1:20" x14ac:dyDescent="0.3">
      <c r="A1014" s="22" t="s">
        <v>1113</v>
      </c>
      <c r="B1014" s="28">
        <v>366667</v>
      </c>
      <c r="F1014" t="s">
        <v>1114</v>
      </c>
      <c r="G1014" s="20">
        <v>333333</v>
      </c>
      <c r="J1014" t="s">
        <v>1112</v>
      </c>
      <c r="K1014" s="20">
        <v>133333</v>
      </c>
      <c r="M1014" t="s">
        <v>1112</v>
      </c>
      <c r="N1014" s="20">
        <v>166667</v>
      </c>
      <c r="P1014" t="s">
        <v>1112</v>
      </c>
      <c r="Q1014" s="20">
        <v>166667</v>
      </c>
      <c r="S1014" t="s">
        <v>1112</v>
      </c>
      <c r="T1014" s="20">
        <v>266667</v>
      </c>
    </row>
    <row r="1015" spans="1:20" x14ac:dyDescent="0.3">
      <c r="A1015" s="22" t="s">
        <v>1114</v>
      </c>
      <c r="B1015" s="28">
        <v>166667</v>
      </c>
      <c r="F1015" t="s">
        <v>1115</v>
      </c>
      <c r="G1015" s="20">
        <v>666667</v>
      </c>
      <c r="J1015" t="s">
        <v>1113</v>
      </c>
      <c r="K1015" s="20">
        <v>666667</v>
      </c>
      <c r="M1015" t="s">
        <v>1113</v>
      </c>
      <c r="N1015">
        <v>20</v>
      </c>
      <c r="P1015" t="s">
        <v>1113</v>
      </c>
      <c r="Q1015">
        <v>10</v>
      </c>
      <c r="S1015" t="s">
        <v>1113</v>
      </c>
      <c r="T1015" s="20">
        <v>333333</v>
      </c>
    </row>
    <row r="1016" spans="1:20" x14ac:dyDescent="0.3">
      <c r="A1016" s="22" t="s">
        <v>1115</v>
      </c>
      <c r="B1016" s="22">
        <v>10</v>
      </c>
      <c r="F1016" t="s">
        <v>1116</v>
      </c>
      <c r="G1016">
        <v>20</v>
      </c>
      <c r="J1016" t="s">
        <v>1114</v>
      </c>
      <c r="K1016" s="20">
        <v>333333</v>
      </c>
      <c r="M1016" t="s">
        <v>1114</v>
      </c>
      <c r="N1016" s="20">
        <v>133333</v>
      </c>
      <c r="P1016" t="s">
        <v>1114</v>
      </c>
      <c r="Q1016">
        <v>30</v>
      </c>
      <c r="S1016" t="s">
        <v>1114</v>
      </c>
      <c r="T1016">
        <v>20</v>
      </c>
    </row>
    <row r="1017" spans="1:20" x14ac:dyDescent="0.3">
      <c r="A1017" s="22" t="s">
        <v>1116</v>
      </c>
      <c r="B1017" s="28">
        <v>133333</v>
      </c>
      <c r="F1017" t="s">
        <v>1117</v>
      </c>
      <c r="G1017" s="20">
        <v>666667</v>
      </c>
      <c r="J1017" t="s">
        <v>1115</v>
      </c>
      <c r="K1017" s="20">
        <v>666667</v>
      </c>
      <c r="M1017" t="s">
        <v>1115</v>
      </c>
      <c r="N1017" s="20">
        <v>166667</v>
      </c>
      <c r="P1017" t="s">
        <v>1115</v>
      </c>
      <c r="Q1017" s="20">
        <v>366667</v>
      </c>
      <c r="S1017" t="s">
        <v>1115</v>
      </c>
      <c r="T1017" s="20">
        <v>433333</v>
      </c>
    </row>
    <row r="1018" spans="1:20" x14ac:dyDescent="0.3">
      <c r="A1018" s="22" t="s">
        <v>1117</v>
      </c>
      <c r="B1018" s="28">
        <v>166667</v>
      </c>
      <c r="F1018" t="s">
        <v>1118</v>
      </c>
      <c r="G1018">
        <v>10</v>
      </c>
      <c r="J1018" t="s">
        <v>1116</v>
      </c>
      <c r="K1018" s="20">
        <v>133333</v>
      </c>
      <c r="M1018" t="s">
        <v>1116</v>
      </c>
      <c r="N1018" s="20">
        <v>133333</v>
      </c>
      <c r="P1018" t="s">
        <v>1116</v>
      </c>
      <c r="Q1018" s="20">
        <v>166667</v>
      </c>
      <c r="S1018" t="s">
        <v>1116</v>
      </c>
      <c r="T1018">
        <v>30</v>
      </c>
    </row>
    <row r="1019" spans="1:20" x14ac:dyDescent="0.3">
      <c r="A1019" s="22" t="s">
        <v>1118</v>
      </c>
      <c r="B1019" s="28">
        <v>233333</v>
      </c>
      <c r="F1019" t="s">
        <v>1119</v>
      </c>
      <c r="G1019" s="20">
        <v>333333</v>
      </c>
      <c r="J1019" t="s">
        <v>1117</v>
      </c>
      <c r="K1019" s="20">
        <v>666667</v>
      </c>
      <c r="M1019" t="s">
        <v>1117</v>
      </c>
      <c r="N1019" s="20">
        <v>166667</v>
      </c>
      <c r="P1019" t="s">
        <v>1117</v>
      </c>
      <c r="Q1019" s="20">
        <v>166667</v>
      </c>
      <c r="S1019" t="s">
        <v>1117</v>
      </c>
      <c r="T1019" s="20">
        <v>266667</v>
      </c>
    </row>
    <row r="1020" spans="1:20" x14ac:dyDescent="0.3">
      <c r="A1020" s="22" t="s">
        <v>1119</v>
      </c>
      <c r="B1020" s="28">
        <v>266667</v>
      </c>
      <c r="F1020" t="s">
        <v>1120</v>
      </c>
      <c r="G1020">
        <v>10</v>
      </c>
      <c r="J1020" t="s">
        <v>1118</v>
      </c>
      <c r="K1020">
        <v>10</v>
      </c>
      <c r="M1020" t="s">
        <v>1118</v>
      </c>
      <c r="N1020" s="20">
        <v>233333</v>
      </c>
      <c r="P1020" t="s">
        <v>1118</v>
      </c>
      <c r="Q1020" s="20">
        <v>333333</v>
      </c>
      <c r="S1020" t="s">
        <v>1118</v>
      </c>
      <c r="T1020" s="20">
        <v>266667</v>
      </c>
    </row>
    <row r="1021" spans="1:20" x14ac:dyDescent="0.3">
      <c r="A1021" s="22" t="s">
        <v>1120</v>
      </c>
      <c r="B1021" s="22">
        <v>20</v>
      </c>
      <c r="F1021">
        <v>56</v>
      </c>
      <c r="G1021" s="20">
        <v>133333</v>
      </c>
      <c r="J1021" t="s">
        <v>1119</v>
      </c>
      <c r="K1021" s="20">
        <v>666667</v>
      </c>
      <c r="M1021" t="s">
        <v>1119</v>
      </c>
      <c r="N1021" s="20">
        <v>133333</v>
      </c>
      <c r="P1021" t="s">
        <v>1119</v>
      </c>
      <c r="Q1021">
        <v>20</v>
      </c>
      <c r="S1021" t="s">
        <v>1119</v>
      </c>
      <c r="T1021" s="20">
        <v>266667</v>
      </c>
    </row>
    <row r="1022" spans="1:20" x14ac:dyDescent="0.3">
      <c r="A1022" s="22">
        <v>56</v>
      </c>
      <c r="B1022" s="28">
        <v>266667</v>
      </c>
      <c r="F1022" t="s">
        <v>1121</v>
      </c>
      <c r="G1022" s="20">
        <v>333333</v>
      </c>
      <c r="J1022" t="s">
        <v>1120</v>
      </c>
      <c r="K1022" s="20">
        <v>666667</v>
      </c>
      <c r="M1022" t="s">
        <v>1120</v>
      </c>
      <c r="N1022">
        <v>20</v>
      </c>
      <c r="P1022" t="s">
        <v>1120</v>
      </c>
      <c r="Q1022">
        <v>20</v>
      </c>
      <c r="S1022" t="s">
        <v>1120</v>
      </c>
      <c r="T1022">
        <v>30</v>
      </c>
    </row>
    <row r="1023" spans="1:20" x14ac:dyDescent="0.3">
      <c r="A1023" s="22" t="s">
        <v>1121</v>
      </c>
      <c r="B1023" s="28">
        <v>333333</v>
      </c>
      <c r="F1023" t="s">
        <v>1122</v>
      </c>
      <c r="G1023" s="20">
        <v>666667</v>
      </c>
      <c r="J1023">
        <v>56</v>
      </c>
      <c r="K1023" s="20">
        <v>233333</v>
      </c>
      <c r="M1023">
        <v>56</v>
      </c>
      <c r="N1023">
        <v>10</v>
      </c>
      <c r="P1023">
        <v>56</v>
      </c>
      <c r="Q1023" s="20">
        <v>233333</v>
      </c>
      <c r="S1023">
        <v>56</v>
      </c>
      <c r="T1023">
        <v>30</v>
      </c>
    </row>
    <row r="1024" spans="1:20" x14ac:dyDescent="0.3">
      <c r="A1024" s="22" t="s">
        <v>1122</v>
      </c>
      <c r="B1024" s="28">
        <v>266667</v>
      </c>
      <c r="F1024" t="s">
        <v>1123</v>
      </c>
      <c r="G1024" s="20">
        <v>166667</v>
      </c>
      <c r="J1024" t="s">
        <v>1121</v>
      </c>
      <c r="K1024" s="20">
        <v>166667</v>
      </c>
      <c r="M1024" t="s">
        <v>1121</v>
      </c>
      <c r="N1024" s="20">
        <v>333333</v>
      </c>
      <c r="P1024" t="s">
        <v>1121</v>
      </c>
      <c r="Q1024" s="20">
        <v>133333</v>
      </c>
      <c r="S1024" t="s">
        <v>1121</v>
      </c>
      <c r="T1024">
        <v>40</v>
      </c>
    </row>
    <row r="1025" spans="1:20" x14ac:dyDescent="0.3">
      <c r="A1025" s="22" t="s">
        <v>1123</v>
      </c>
      <c r="B1025" s="22">
        <v>30</v>
      </c>
      <c r="F1025" t="s">
        <v>1124</v>
      </c>
      <c r="G1025" s="20">
        <v>166667</v>
      </c>
      <c r="J1025" t="s">
        <v>1122</v>
      </c>
      <c r="K1025">
        <v>10</v>
      </c>
      <c r="M1025" t="s">
        <v>1122</v>
      </c>
      <c r="N1025" s="20">
        <v>166667</v>
      </c>
      <c r="P1025" t="s">
        <v>1122</v>
      </c>
      <c r="Q1025">
        <v>30</v>
      </c>
      <c r="S1025" t="s">
        <v>1122</v>
      </c>
      <c r="T1025">
        <v>10</v>
      </c>
    </row>
    <row r="1026" spans="1:20" x14ac:dyDescent="0.3">
      <c r="A1026" s="22" t="s">
        <v>1124</v>
      </c>
      <c r="B1026" s="22">
        <v>20</v>
      </c>
      <c r="F1026" t="s">
        <v>1125</v>
      </c>
      <c r="G1026" s="20">
        <v>666667</v>
      </c>
      <c r="J1026" t="s">
        <v>1123</v>
      </c>
      <c r="K1026" s="20">
        <v>166667</v>
      </c>
      <c r="M1026" t="s">
        <v>1123</v>
      </c>
      <c r="N1026">
        <v>10</v>
      </c>
      <c r="P1026" t="s">
        <v>1123</v>
      </c>
      <c r="Q1026" s="20">
        <v>666667</v>
      </c>
      <c r="S1026" t="s">
        <v>1123</v>
      </c>
      <c r="T1026">
        <v>20</v>
      </c>
    </row>
    <row r="1027" spans="1:20" x14ac:dyDescent="0.3">
      <c r="A1027" s="22" t="s">
        <v>1125</v>
      </c>
      <c r="B1027" s="28">
        <v>333333</v>
      </c>
      <c r="F1027" t="s">
        <v>1126</v>
      </c>
      <c r="G1027">
        <v>10</v>
      </c>
      <c r="J1027" t="s">
        <v>1124</v>
      </c>
      <c r="K1027" s="20">
        <v>133333</v>
      </c>
      <c r="M1027" t="s">
        <v>1124</v>
      </c>
      <c r="N1027">
        <v>0</v>
      </c>
      <c r="P1027" t="s">
        <v>1124</v>
      </c>
      <c r="Q1027">
        <v>20</v>
      </c>
      <c r="S1027" t="s">
        <v>1124</v>
      </c>
      <c r="T1027" s="20">
        <v>166667</v>
      </c>
    </row>
    <row r="1028" spans="1:20" x14ac:dyDescent="0.3">
      <c r="A1028" s="22" t="s">
        <v>1126</v>
      </c>
      <c r="B1028" s="22">
        <v>30</v>
      </c>
      <c r="F1028" t="s">
        <v>1127</v>
      </c>
      <c r="G1028" s="20">
        <v>333333</v>
      </c>
      <c r="J1028" t="s">
        <v>1125</v>
      </c>
      <c r="K1028" s="20">
        <v>166667</v>
      </c>
      <c r="M1028" t="s">
        <v>1125</v>
      </c>
      <c r="N1028" s="20">
        <v>166667</v>
      </c>
      <c r="P1028" t="s">
        <v>1125</v>
      </c>
      <c r="Q1028" s="20">
        <v>233333</v>
      </c>
      <c r="S1028" t="s">
        <v>1125</v>
      </c>
      <c r="T1028" s="20">
        <v>233333</v>
      </c>
    </row>
    <row r="1029" spans="1:20" x14ac:dyDescent="0.3">
      <c r="A1029" s="22" t="s">
        <v>1127</v>
      </c>
      <c r="B1029" s="28">
        <v>133333</v>
      </c>
      <c r="F1029" t="s">
        <v>1128</v>
      </c>
      <c r="G1029" s="20">
        <v>333333</v>
      </c>
      <c r="J1029" t="s">
        <v>1126</v>
      </c>
      <c r="K1029" s="20">
        <v>666667</v>
      </c>
      <c r="M1029" t="s">
        <v>1126</v>
      </c>
      <c r="N1029" s="20">
        <v>133333</v>
      </c>
      <c r="P1029" t="s">
        <v>1126</v>
      </c>
      <c r="Q1029">
        <v>20</v>
      </c>
      <c r="S1029" t="s">
        <v>1126</v>
      </c>
      <c r="T1029" s="20">
        <v>166667</v>
      </c>
    </row>
    <row r="1030" spans="1:20" x14ac:dyDescent="0.3">
      <c r="A1030" s="22" t="s">
        <v>1128</v>
      </c>
      <c r="B1030" s="28">
        <v>333333</v>
      </c>
      <c r="F1030" t="s">
        <v>1129</v>
      </c>
      <c r="G1030">
        <v>0</v>
      </c>
      <c r="J1030" t="s">
        <v>1127</v>
      </c>
      <c r="K1030" s="20">
        <v>166667</v>
      </c>
      <c r="M1030" t="s">
        <v>1127</v>
      </c>
      <c r="N1030" s="20">
        <v>166667</v>
      </c>
      <c r="P1030" t="s">
        <v>1127</v>
      </c>
      <c r="Q1030" s="20">
        <v>266667</v>
      </c>
      <c r="S1030" t="s">
        <v>1127</v>
      </c>
      <c r="T1030" s="20">
        <v>666667</v>
      </c>
    </row>
    <row r="1031" spans="1:20" x14ac:dyDescent="0.3">
      <c r="A1031" s="22" t="s">
        <v>1129</v>
      </c>
      <c r="B1031" s="28">
        <v>366667</v>
      </c>
      <c r="F1031" t="s">
        <v>1130</v>
      </c>
      <c r="G1031" s="20">
        <v>666667</v>
      </c>
      <c r="J1031" t="s">
        <v>1128</v>
      </c>
      <c r="K1031">
        <v>10</v>
      </c>
      <c r="M1031" t="s">
        <v>1128</v>
      </c>
      <c r="N1031">
        <v>20</v>
      </c>
      <c r="P1031" t="s">
        <v>1128</v>
      </c>
      <c r="Q1031" s="20">
        <v>366667</v>
      </c>
      <c r="S1031" t="s">
        <v>1128</v>
      </c>
      <c r="T1031">
        <v>20</v>
      </c>
    </row>
    <row r="1032" spans="1:20" x14ac:dyDescent="0.3">
      <c r="A1032" s="22" t="s">
        <v>1130</v>
      </c>
      <c r="B1032" s="22">
        <v>20</v>
      </c>
      <c r="F1032" t="s">
        <v>1131</v>
      </c>
      <c r="G1032" s="20">
        <v>333333</v>
      </c>
      <c r="J1032" t="s">
        <v>1129</v>
      </c>
      <c r="K1032">
        <v>10</v>
      </c>
      <c r="M1032" t="s">
        <v>1129</v>
      </c>
      <c r="N1032" s="20">
        <v>666667</v>
      </c>
      <c r="P1032" t="s">
        <v>1129</v>
      </c>
      <c r="Q1032" s="20">
        <v>166667</v>
      </c>
      <c r="S1032" t="s">
        <v>1129</v>
      </c>
      <c r="T1032" s="20">
        <v>366667</v>
      </c>
    </row>
    <row r="1033" spans="1:20" x14ac:dyDescent="0.3">
      <c r="A1033" s="22" t="s">
        <v>1131</v>
      </c>
      <c r="B1033" s="28">
        <v>666667</v>
      </c>
      <c r="F1033" t="s">
        <v>1132</v>
      </c>
      <c r="G1033" s="20">
        <v>233333</v>
      </c>
      <c r="J1033" t="s">
        <v>1130</v>
      </c>
      <c r="K1033" s="20">
        <v>666667</v>
      </c>
      <c r="M1033" t="s">
        <v>1130</v>
      </c>
      <c r="N1033">
        <v>10</v>
      </c>
      <c r="P1033" t="s">
        <v>1130</v>
      </c>
      <c r="Q1033" s="20">
        <v>133333</v>
      </c>
      <c r="S1033" t="s">
        <v>1130</v>
      </c>
      <c r="T1033" s="20">
        <v>233333</v>
      </c>
    </row>
    <row r="1034" spans="1:20" x14ac:dyDescent="0.3">
      <c r="A1034" s="22" t="s">
        <v>1132</v>
      </c>
      <c r="B1034" s="28">
        <v>266667</v>
      </c>
      <c r="F1034" t="s">
        <v>1133</v>
      </c>
      <c r="G1034" s="20">
        <v>333333</v>
      </c>
      <c r="J1034" t="s">
        <v>1131</v>
      </c>
      <c r="K1034" s="20">
        <v>166667</v>
      </c>
      <c r="M1034" t="s">
        <v>1131</v>
      </c>
      <c r="N1034" s="20">
        <v>333333</v>
      </c>
      <c r="P1034" t="s">
        <v>1131</v>
      </c>
      <c r="Q1034">
        <v>30</v>
      </c>
      <c r="S1034" t="s">
        <v>1131</v>
      </c>
      <c r="T1034">
        <v>20</v>
      </c>
    </row>
    <row r="1035" spans="1:20" x14ac:dyDescent="0.3">
      <c r="A1035" s="22" t="s">
        <v>1133</v>
      </c>
      <c r="B1035" s="22">
        <v>40</v>
      </c>
      <c r="F1035" t="s">
        <v>1134</v>
      </c>
      <c r="G1035">
        <v>10</v>
      </c>
      <c r="J1035" t="s">
        <v>1132</v>
      </c>
      <c r="K1035">
        <v>10</v>
      </c>
      <c r="M1035" t="s">
        <v>1132</v>
      </c>
      <c r="N1035">
        <v>20</v>
      </c>
      <c r="P1035" t="s">
        <v>1132</v>
      </c>
      <c r="Q1035" s="20">
        <v>166667</v>
      </c>
      <c r="S1035" t="s">
        <v>1132</v>
      </c>
      <c r="T1035" s="20">
        <v>333333</v>
      </c>
    </row>
    <row r="1036" spans="1:20" x14ac:dyDescent="0.3">
      <c r="A1036" s="22" t="s">
        <v>1134</v>
      </c>
      <c r="B1036" s="28">
        <v>333333</v>
      </c>
      <c r="F1036" t="s">
        <v>1135</v>
      </c>
      <c r="G1036" s="20">
        <v>166667</v>
      </c>
      <c r="J1036" t="s">
        <v>1133</v>
      </c>
      <c r="K1036" s="20">
        <v>133333</v>
      </c>
      <c r="M1036" t="s">
        <v>1133</v>
      </c>
      <c r="N1036" s="20">
        <v>666667</v>
      </c>
      <c r="P1036" t="s">
        <v>1133</v>
      </c>
      <c r="Q1036">
        <v>30</v>
      </c>
      <c r="S1036" t="s">
        <v>1133</v>
      </c>
      <c r="T1036" s="20">
        <v>333333</v>
      </c>
    </row>
    <row r="1037" spans="1:20" x14ac:dyDescent="0.3">
      <c r="A1037" s="22" t="s">
        <v>1135</v>
      </c>
      <c r="B1037" s="28">
        <v>233333</v>
      </c>
      <c r="F1037" t="s">
        <v>1136</v>
      </c>
      <c r="G1037" s="20">
        <v>133333</v>
      </c>
      <c r="J1037" t="s">
        <v>1134</v>
      </c>
      <c r="K1037" s="20">
        <v>666667</v>
      </c>
      <c r="M1037" t="s">
        <v>1134</v>
      </c>
      <c r="N1037" s="20">
        <v>333333</v>
      </c>
      <c r="P1037" t="s">
        <v>1134</v>
      </c>
      <c r="Q1037">
        <v>20</v>
      </c>
      <c r="S1037" t="s">
        <v>1134</v>
      </c>
      <c r="T1037">
        <v>20</v>
      </c>
    </row>
    <row r="1038" spans="1:20" x14ac:dyDescent="0.3">
      <c r="A1038" s="22" t="s">
        <v>1136</v>
      </c>
      <c r="B1038" s="22">
        <v>30</v>
      </c>
      <c r="F1038" t="s">
        <v>1137</v>
      </c>
      <c r="G1038" s="20">
        <v>666667</v>
      </c>
      <c r="J1038" t="s">
        <v>1135</v>
      </c>
      <c r="K1038" s="20">
        <v>133333</v>
      </c>
      <c r="M1038" t="s">
        <v>1135</v>
      </c>
      <c r="N1038" s="20">
        <v>666667</v>
      </c>
      <c r="P1038" t="s">
        <v>1135</v>
      </c>
      <c r="Q1038" s="20">
        <v>266667</v>
      </c>
      <c r="S1038" t="s">
        <v>1135</v>
      </c>
      <c r="T1038" s="20">
        <v>233333</v>
      </c>
    </row>
    <row r="1039" spans="1:20" x14ac:dyDescent="0.3">
      <c r="A1039" s="22" t="s">
        <v>1137</v>
      </c>
      <c r="B1039" s="22">
        <v>30</v>
      </c>
      <c r="F1039" t="s">
        <v>1138</v>
      </c>
      <c r="G1039">
        <v>20</v>
      </c>
      <c r="J1039" t="s">
        <v>1136</v>
      </c>
      <c r="K1039" s="20">
        <v>266667</v>
      </c>
      <c r="M1039" t="s">
        <v>1136</v>
      </c>
      <c r="N1039" s="20">
        <v>133333</v>
      </c>
      <c r="P1039" t="s">
        <v>1136</v>
      </c>
      <c r="Q1039" s="20">
        <v>233333</v>
      </c>
      <c r="S1039" t="s">
        <v>1136</v>
      </c>
      <c r="T1039">
        <v>10</v>
      </c>
    </row>
    <row r="1040" spans="1:20" x14ac:dyDescent="0.3">
      <c r="A1040" s="22" t="s">
        <v>1138</v>
      </c>
      <c r="B1040" s="28">
        <v>266667</v>
      </c>
      <c r="F1040" t="s">
        <v>1139</v>
      </c>
      <c r="G1040" s="20">
        <v>666667</v>
      </c>
      <c r="J1040" t="s">
        <v>1137</v>
      </c>
      <c r="K1040" s="20">
        <v>666667</v>
      </c>
      <c r="M1040" t="s">
        <v>1137</v>
      </c>
      <c r="N1040">
        <v>0</v>
      </c>
      <c r="P1040" t="s">
        <v>1137</v>
      </c>
      <c r="Q1040" s="20">
        <v>133333</v>
      </c>
      <c r="S1040" t="s">
        <v>1137</v>
      </c>
      <c r="T1040">
        <v>20</v>
      </c>
    </row>
    <row r="1041" spans="1:20" x14ac:dyDescent="0.3">
      <c r="A1041" s="22" t="s">
        <v>1139</v>
      </c>
      <c r="B1041" s="28">
        <v>333333</v>
      </c>
      <c r="F1041">
        <v>57</v>
      </c>
      <c r="G1041" s="20">
        <v>133333</v>
      </c>
      <c r="J1041" t="s">
        <v>1138</v>
      </c>
      <c r="K1041" s="20">
        <v>333333</v>
      </c>
      <c r="M1041" t="s">
        <v>1138</v>
      </c>
      <c r="N1041">
        <v>10</v>
      </c>
      <c r="P1041" t="s">
        <v>1138</v>
      </c>
      <c r="Q1041" s="20">
        <v>266667</v>
      </c>
      <c r="S1041" t="s">
        <v>1138</v>
      </c>
      <c r="T1041" s="20">
        <v>233333</v>
      </c>
    </row>
    <row r="1042" spans="1:20" x14ac:dyDescent="0.3">
      <c r="A1042" s="22">
        <v>57</v>
      </c>
      <c r="B1042" s="28">
        <v>233333</v>
      </c>
      <c r="F1042" t="s">
        <v>1140</v>
      </c>
      <c r="G1042" s="20">
        <v>166667</v>
      </c>
      <c r="J1042" t="s">
        <v>1139</v>
      </c>
      <c r="K1042" s="20">
        <v>133333</v>
      </c>
      <c r="M1042" t="s">
        <v>1139</v>
      </c>
      <c r="N1042" s="20">
        <v>133333</v>
      </c>
      <c r="P1042" t="s">
        <v>1139</v>
      </c>
      <c r="Q1042" s="20">
        <v>333333</v>
      </c>
      <c r="S1042" t="s">
        <v>1139</v>
      </c>
      <c r="T1042" s="20">
        <v>133333</v>
      </c>
    </row>
    <row r="1043" spans="1:20" x14ac:dyDescent="0.3">
      <c r="A1043" s="22" t="s">
        <v>1140</v>
      </c>
      <c r="B1043" s="28">
        <v>266667</v>
      </c>
      <c r="F1043" t="s">
        <v>1141</v>
      </c>
      <c r="G1043" s="20">
        <v>666667</v>
      </c>
      <c r="J1043">
        <v>57</v>
      </c>
      <c r="K1043" s="20">
        <v>133333</v>
      </c>
      <c r="M1043">
        <v>57</v>
      </c>
      <c r="N1043" s="20">
        <v>666667</v>
      </c>
      <c r="P1043">
        <v>57</v>
      </c>
      <c r="Q1043">
        <v>20</v>
      </c>
      <c r="S1043">
        <v>57</v>
      </c>
      <c r="T1043" s="20">
        <v>166667</v>
      </c>
    </row>
    <row r="1044" spans="1:20" x14ac:dyDescent="0.3">
      <c r="A1044" s="22" t="s">
        <v>1141</v>
      </c>
      <c r="B1044" s="28">
        <v>133333</v>
      </c>
      <c r="F1044" t="s">
        <v>1142</v>
      </c>
      <c r="G1044" s="20">
        <v>666667</v>
      </c>
      <c r="J1044" t="s">
        <v>1140</v>
      </c>
      <c r="K1044">
        <v>20</v>
      </c>
      <c r="M1044" t="s">
        <v>1140</v>
      </c>
      <c r="N1044" s="20">
        <v>233333</v>
      </c>
      <c r="P1044" t="s">
        <v>1140</v>
      </c>
      <c r="Q1044" s="20">
        <v>266667</v>
      </c>
      <c r="S1044" t="s">
        <v>1140</v>
      </c>
      <c r="T1044" s="20">
        <v>266667</v>
      </c>
    </row>
    <row r="1045" spans="1:20" x14ac:dyDescent="0.3">
      <c r="A1045" s="22" t="s">
        <v>1142</v>
      </c>
      <c r="B1045" s="28">
        <v>433333</v>
      </c>
      <c r="F1045" t="s">
        <v>1143</v>
      </c>
      <c r="G1045" s="20">
        <v>666667</v>
      </c>
      <c r="J1045" t="s">
        <v>1141</v>
      </c>
      <c r="K1045">
        <v>10</v>
      </c>
      <c r="M1045" t="s">
        <v>1141</v>
      </c>
      <c r="N1045">
        <v>20</v>
      </c>
      <c r="P1045" t="s">
        <v>1141</v>
      </c>
      <c r="Q1045">
        <v>20</v>
      </c>
      <c r="S1045" t="s">
        <v>1141</v>
      </c>
      <c r="T1045">
        <v>20</v>
      </c>
    </row>
    <row r="1046" spans="1:20" x14ac:dyDescent="0.3">
      <c r="A1046" s="22" t="s">
        <v>1143</v>
      </c>
      <c r="B1046" s="28">
        <v>333333</v>
      </c>
      <c r="F1046" t="s">
        <v>1144</v>
      </c>
      <c r="G1046">
        <v>10</v>
      </c>
      <c r="J1046" t="s">
        <v>1142</v>
      </c>
      <c r="K1046" s="20">
        <v>133333</v>
      </c>
      <c r="M1046" t="s">
        <v>1142</v>
      </c>
      <c r="N1046">
        <v>10</v>
      </c>
      <c r="P1046" t="s">
        <v>1142</v>
      </c>
      <c r="Q1046">
        <v>20</v>
      </c>
      <c r="S1046" t="s">
        <v>1142</v>
      </c>
      <c r="T1046" s="20">
        <v>233333</v>
      </c>
    </row>
    <row r="1047" spans="1:20" x14ac:dyDescent="0.3">
      <c r="A1047" s="22" t="s">
        <v>1144</v>
      </c>
      <c r="B1047" s="22">
        <v>30</v>
      </c>
      <c r="F1047" t="s">
        <v>1145</v>
      </c>
      <c r="G1047">
        <v>10</v>
      </c>
      <c r="J1047" t="s">
        <v>1143</v>
      </c>
      <c r="K1047" s="20">
        <v>133333</v>
      </c>
      <c r="M1047" t="s">
        <v>1143</v>
      </c>
      <c r="N1047" s="20">
        <v>166667</v>
      </c>
      <c r="P1047" t="s">
        <v>1143</v>
      </c>
      <c r="Q1047" s="20">
        <v>166667</v>
      </c>
      <c r="S1047" t="s">
        <v>1143</v>
      </c>
      <c r="T1047">
        <v>20</v>
      </c>
    </row>
    <row r="1048" spans="1:20" x14ac:dyDescent="0.3">
      <c r="A1048" s="22" t="s">
        <v>1145</v>
      </c>
      <c r="B1048" s="28">
        <v>333333</v>
      </c>
      <c r="F1048" t="s">
        <v>1146</v>
      </c>
      <c r="G1048" s="20">
        <v>166667</v>
      </c>
      <c r="J1048" t="s">
        <v>1144</v>
      </c>
      <c r="K1048" s="20">
        <v>166667</v>
      </c>
      <c r="M1048" t="s">
        <v>1144</v>
      </c>
      <c r="N1048" s="20">
        <v>133333</v>
      </c>
      <c r="P1048" t="s">
        <v>1144</v>
      </c>
      <c r="Q1048">
        <v>30</v>
      </c>
      <c r="S1048" t="s">
        <v>1144</v>
      </c>
      <c r="T1048">
        <v>30</v>
      </c>
    </row>
    <row r="1049" spans="1:20" x14ac:dyDescent="0.3">
      <c r="A1049" s="22" t="s">
        <v>1146</v>
      </c>
      <c r="B1049" s="22">
        <v>30</v>
      </c>
      <c r="F1049" t="s">
        <v>1147</v>
      </c>
      <c r="G1049" s="20">
        <v>666667</v>
      </c>
      <c r="J1049" t="s">
        <v>1145</v>
      </c>
      <c r="K1049" s="20">
        <v>133333</v>
      </c>
      <c r="M1049" t="s">
        <v>1145</v>
      </c>
      <c r="N1049">
        <v>10</v>
      </c>
      <c r="P1049" t="s">
        <v>1145</v>
      </c>
      <c r="Q1049" s="20">
        <v>233333</v>
      </c>
      <c r="S1049" t="s">
        <v>1145</v>
      </c>
      <c r="T1049" s="20">
        <v>666667</v>
      </c>
    </row>
    <row r="1050" spans="1:20" x14ac:dyDescent="0.3">
      <c r="A1050" s="22" t="s">
        <v>1147</v>
      </c>
      <c r="B1050" s="22">
        <v>30</v>
      </c>
      <c r="F1050" t="s">
        <v>1148</v>
      </c>
      <c r="G1050" s="20">
        <v>666667</v>
      </c>
      <c r="J1050" t="s">
        <v>1146</v>
      </c>
      <c r="K1050">
        <v>10</v>
      </c>
      <c r="M1050" t="s">
        <v>1146</v>
      </c>
      <c r="N1050" s="20">
        <v>133333</v>
      </c>
      <c r="P1050" t="s">
        <v>1146</v>
      </c>
      <c r="Q1050" s="20">
        <v>166667</v>
      </c>
      <c r="S1050" t="s">
        <v>1146</v>
      </c>
      <c r="T1050" s="20">
        <v>233333</v>
      </c>
    </row>
    <row r="1051" spans="1:20" x14ac:dyDescent="0.3">
      <c r="A1051" s="22" t="s">
        <v>1148</v>
      </c>
      <c r="B1051" s="22">
        <v>20</v>
      </c>
      <c r="F1051" t="s">
        <v>1149</v>
      </c>
      <c r="G1051">
        <v>10</v>
      </c>
      <c r="J1051" t="s">
        <v>1147</v>
      </c>
      <c r="K1051" s="20">
        <v>133333</v>
      </c>
      <c r="M1051" t="s">
        <v>1147</v>
      </c>
      <c r="N1051">
        <v>10</v>
      </c>
      <c r="P1051" t="s">
        <v>1147</v>
      </c>
      <c r="Q1051" s="20">
        <v>233333</v>
      </c>
      <c r="S1051" t="s">
        <v>1147</v>
      </c>
      <c r="T1051">
        <v>30</v>
      </c>
    </row>
    <row r="1052" spans="1:20" x14ac:dyDescent="0.3">
      <c r="A1052" s="22" t="s">
        <v>1149</v>
      </c>
      <c r="B1052" s="22">
        <v>10</v>
      </c>
      <c r="F1052" t="s">
        <v>1150</v>
      </c>
      <c r="G1052" s="20">
        <v>333333</v>
      </c>
      <c r="J1052" t="s">
        <v>1148</v>
      </c>
      <c r="K1052" s="20">
        <v>133333</v>
      </c>
      <c r="M1052" t="s">
        <v>1148</v>
      </c>
      <c r="N1052" s="20">
        <v>666667</v>
      </c>
      <c r="P1052" t="s">
        <v>1148</v>
      </c>
      <c r="Q1052" s="20">
        <v>233333</v>
      </c>
      <c r="S1052" t="s">
        <v>1148</v>
      </c>
      <c r="T1052" s="20">
        <v>266667</v>
      </c>
    </row>
    <row r="1053" spans="1:20" x14ac:dyDescent="0.3">
      <c r="A1053" s="22" t="s">
        <v>1150</v>
      </c>
      <c r="B1053" s="22">
        <v>30</v>
      </c>
      <c r="F1053" t="s">
        <v>1151</v>
      </c>
      <c r="G1053" s="20">
        <v>666667</v>
      </c>
      <c r="J1053" t="s">
        <v>1149</v>
      </c>
      <c r="K1053" s="20">
        <v>666667</v>
      </c>
      <c r="M1053" t="s">
        <v>1149</v>
      </c>
      <c r="N1053" s="20">
        <v>233333</v>
      </c>
      <c r="P1053" t="s">
        <v>1149</v>
      </c>
      <c r="Q1053" s="20">
        <v>233333</v>
      </c>
      <c r="S1053" t="s">
        <v>1149</v>
      </c>
      <c r="T1053" s="20">
        <v>166667</v>
      </c>
    </row>
    <row r="1054" spans="1:20" x14ac:dyDescent="0.3">
      <c r="A1054" s="22" t="s">
        <v>1151</v>
      </c>
      <c r="B1054" s="28">
        <v>166667</v>
      </c>
      <c r="F1054" t="s">
        <v>1152</v>
      </c>
      <c r="G1054">
        <v>20</v>
      </c>
      <c r="J1054" t="s">
        <v>1150</v>
      </c>
      <c r="K1054" s="20">
        <v>133333</v>
      </c>
      <c r="M1054" t="s">
        <v>1150</v>
      </c>
      <c r="N1054" s="20">
        <v>666667</v>
      </c>
      <c r="P1054" t="s">
        <v>1150</v>
      </c>
      <c r="Q1054">
        <v>20</v>
      </c>
      <c r="S1054" t="s">
        <v>1150</v>
      </c>
      <c r="T1054" s="20">
        <v>233333</v>
      </c>
    </row>
    <row r="1055" spans="1:20" x14ac:dyDescent="0.3">
      <c r="A1055" s="22" t="s">
        <v>1152</v>
      </c>
      <c r="B1055" s="22">
        <v>10</v>
      </c>
      <c r="F1055" t="s">
        <v>1153</v>
      </c>
      <c r="G1055" s="20">
        <v>666667</v>
      </c>
      <c r="J1055" t="s">
        <v>1151</v>
      </c>
      <c r="K1055" s="20">
        <v>333333</v>
      </c>
      <c r="M1055" t="s">
        <v>1151</v>
      </c>
      <c r="N1055" s="20">
        <v>666667</v>
      </c>
      <c r="P1055" t="s">
        <v>1151</v>
      </c>
      <c r="Q1055">
        <v>30</v>
      </c>
      <c r="S1055" t="s">
        <v>1151</v>
      </c>
      <c r="T1055" s="20">
        <v>266667</v>
      </c>
    </row>
    <row r="1056" spans="1:20" x14ac:dyDescent="0.3">
      <c r="A1056" s="22" t="s">
        <v>1153</v>
      </c>
      <c r="B1056" s="28">
        <v>266667</v>
      </c>
      <c r="F1056" t="s">
        <v>1154</v>
      </c>
      <c r="G1056" s="20">
        <v>333333</v>
      </c>
      <c r="J1056" t="s">
        <v>1152</v>
      </c>
      <c r="K1056" s="20">
        <v>166667</v>
      </c>
      <c r="M1056" t="s">
        <v>1152</v>
      </c>
      <c r="N1056" s="20">
        <v>133333</v>
      </c>
      <c r="P1056" t="s">
        <v>1152</v>
      </c>
      <c r="Q1056">
        <v>10</v>
      </c>
      <c r="S1056" t="s">
        <v>1152</v>
      </c>
      <c r="T1056" s="20">
        <v>233333</v>
      </c>
    </row>
    <row r="1057" spans="1:20" x14ac:dyDescent="0.3">
      <c r="A1057" s="22" t="s">
        <v>1154</v>
      </c>
      <c r="B1057" s="28">
        <v>266667</v>
      </c>
      <c r="F1057" t="s">
        <v>1155</v>
      </c>
      <c r="G1057" s="20">
        <v>666667</v>
      </c>
      <c r="J1057" t="s">
        <v>1153</v>
      </c>
      <c r="K1057" s="20">
        <v>333333</v>
      </c>
      <c r="M1057" t="s">
        <v>1153</v>
      </c>
      <c r="N1057" s="20">
        <v>133333</v>
      </c>
      <c r="P1057" t="s">
        <v>1153</v>
      </c>
      <c r="Q1057" s="20">
        <v>233333</v>
      </c>
      <c r="S1057" t="s">
        <v>1153</v>
      </c>
      <c r="T1057">
        <v>40</v>
      </c>
    </row>
    <row r="1058" spans="1:20" x14ac:dyDescent="0.3">
      <c r="A1058" s="22" t="s">
        <v>1155</v>
      </c>
      <c r="B1058" s="28">
        <v>133333</v>
      </c>
      <c r="F1058" t="s">
        <v>1156</v>
      </c>
      <c r="G1058">
        <v>0</v>
      </c>
      <c r="J1058" t="s">
        <v>1154</v>
      </c>
      <c r="K1058" s="20">
        <v>266667</v>
      </c>
      <c r="M1058" t="s">
        <v>1154</v>
      </c>
      <c r="N1058">
        <v>0</v>
      </c>
      <c r="P1058" t="s">
        <v>1154</v>
      </c>
      <c r="Q1058">
        <v>0</v>
      </c>
      <c r="S1058" t="s">
        <v>1154</v>
      </c>
      <c r="T1058" s="20">
        <v>366667</v>
      </c>
    </row>
    <row r="1059" spans="1:20" x14ac:dyDescent="0.3">
      <c r="A1059" s="22" t="s">
        <v>1156</v>
      </c>
      <c r="B1059" s="22">
        <v>20</v>
      </c>
      <c r="F1059" t="s">
        <v>1157</v>
      </c>
      <c r="G1059">
        <v>10</v>
      </c>
      <c r="J1059" t="s">
        <v>1155</v>
      </c>
      <c r="K1059" s="20">
        <v>133333</v>
      </c>
      <c r="M1059" t="s">
        <v>1155</v>
      </c>
      <c r="N1059">
        <v>10</v>
      </c>
      <c r="P1059" t="s">
        <v>1155</v>
      </c>
      <c r="Q1059" s="20">
        <v>233333</v>
      </c>
      <c r="S1059" t="s">
        <v>1155</v>
      </c>
      <c r="T1059">
        <v>30</v>
      </c>
    </row>
    <row r="1060" spans="1:20" x14ac:dyDescent="0.3">
      <c r="A1060" s="22" t="s">
        <v>1157</v>
      </c>
      <c r="B1060" s="22">
        <v>20</v>
      </c>
      <c r="F1060" t="s">
        <v>1158</v>
      </c>
      <c r="G1060" s="20">
        <v>666667</v>
      </c>
      <c r="J1060" t="s">
        <v>1156</v>
      </c>
      <c r="K1060" s="20">
        <v>133333</v>
      </c>
      <c r="M1060" t="s">
        <v>1156</v>
      </c>
      <c r="N1060" s="20">
        <v>666667</v>
      </c>
      <c r="P1060" t="s">
        <v>1156</v>
      </c>
      <c r="Q1060" s="20">
        <v>133333</v>
      </c>
      <c r="S1060" t="s">
        <v>1156</v>
      </c>
      <c r="T1060" s="20">
        <v>166667</v>
      </c>
    </row>
    <row r="1061" spans="1:20" x14ac:dyDescent="0.3">
      <c r="A1061" s="22" t="s">
        <v>1158</v>
      </c>
      <c r="B1061" s="28">
        <v>233333</v>
      </c>
      <c r="F1061">
        <v>58</v>
      </c>
      <c r="G1061" s="20">
        <v>333333</v>
      </c>
      <c r="J1061" t="s">
        <v>1157</v>
      </c>
      <c r="K1061" s="20">
        <v>333333</v>
      </c>
      <c r="M1061" t="s">
        <v>1157</v>
      </c>
      <c r="N1061" s="20">
        <v>166667</v>
      </c>
      <c r="P1061" t="s">
        <v>1157</v>
      </c>
      <c r="Q1061">
        <v>20</v>
      </c>
      <c r="S1061" t="s">
        <v>1157</v>
      </c>
      <c r="T1061" s="20">
        <v>666667</v>
      </c>
    </row>
    <row r="1062" spans="1:20" x14ac:dyDescent="0.3">
      <c r="A1062" s="22">
        <v>58</v>
      </c>
      <c r="B1062" s="22">
        <v>3</v>
      </c>
      <c r="F1062" t="s">
        <v>1159</v>
      </c>
      <c r="G1062" s="20">
        <v>666667</v>
      </c>
      <c r="J1062" t="s">
        <v>1158</v>
      </c>
      <c r="K1062" s="20">
        <v>666667</v>
      </c>
      <c r="M1062" t="s">
        <v>1158</v>
      </c>
      <c r="N1062">
        <v>10</v>
      </c>
      <c r="P1062" t="s">
        <v>1158</v>
      </c>
      <c r="Q1062" s="20">
        <v>233333</v>
      </c>
      <c r="S1062" t="s">
        <v>1158</v>
      </c>
      <c r="T1062">
        <v>20</v>
      </c>
    </row>
    <row r="1063" spans="1:20" x14ac:dyDescent="0.3">
      <c r="A1063" s="22" t="s">
        <v>1159</v>
      </c>
      <c r="B1063" s="28">
        <v>233333</v>
      </c>
      <c r="F1063" t="s">
        <v>1160</v>
      </c>
      <c r="G1063" s="20">
        <v>333333</v>
      </c>
      <c r="J1063">
        <v>58</v>
      </c>
      <c r="K1063" s="20">
        <v>666667</v>
      </c>
      <c r="M1063">
        <v>58</v>
      </c>
      <c r="N1063">
        <v>20</v>
      </c>
      <c r="P1063">
        <v>58</v>
      </c>
      <c r="Q1063" s="20">
        <v>666667</v>
      </c>
      <c r="S1063">
        <v>58</v>
      </c>
      <c r="T1063">
        <v>20</v>
      </c>
    </row>
    <row r="1064" spans="1:20" x14ac:dyDescent="0.3">
      <c r="A1064" s="22" t="s">
        <v>1160</v>
      </c>
      <c r="B1064" s="28">
        <v>166667</v>
      </c>
      <c r="F1064" t="s">
        <v>1161</v>
      </c>
      <c r="G1064" s="20">
        <v>666667</v>
      </c>
      <c r="J1064" t="s">
        <v>1159</v>
      </c>
      <c r="K1064">
        <v>10</v>
      </c>
      <c r="M1064" t="s">
        <v>1159</v>
      </c>
      <c r="N1064" s="20">
        <v>666667</v>
      </c>
      <c r="P1064" t="s">
        <v>1159</v>
      </c>
      <c r="Q1064" s="20">
        <v>266667</v>
      </c>
      <c r="S1064" t="s">
        <v>1159</v>
      </c>
      <c r="T1064" s="20">
        <v>133333</v>
      </c>
    </row>
    <row r="1065" spans="1:20" x14ac:dyDescent="0.3">
      <c r="A1065" s="22" t="s">
        <v>1161</v>
      </c>
      <c r="B1065" s="22">
        <v>20</v>
      </c>
      <c r="F1065" t="s">
        <v>1162</v>
      </c>
      <c r="G1065">
        <v>0</v>
      </c>
      <c r="J1065" t="s">
        <v>1160</v>
      </c>
      <c r="K1065" s="20">
        <v>333333</v>
      </c>
      <c r="M1065" t="s">
        <v>1160</v>
      </c>
      <c r="N1065">
        <v>10</v>
      </c>
      <c r="P1065" t="s">
        <v>1160</v>
      </c>
      <c r="Q1065" s="20">
        <v>266667</v>
      </c>
      <c r="S1065" t="s">
        <v>1160</v>
      </c>
      <c r="T1065">
        <v>30</v>
      </c>
    </row>
    <row r="1066" spans="1:20" x14ac:dyDescent="0.3">
      <c r="A1066" s="22" t="s">
        <v>1162</v>
      </c>
      <c r="B1066" s="28">
        <v>166667</v>
      </c>
      <c r="F1066" t="s">
        <v>1163</v>
      </c>
      <c r="G1066" s="20">
        <v>666667</v>
      </c>
      <c r="J1066" t="s">
        <v>1161</v>
      </c>
      <c r="K1066">
        <v>10</v>
      </c>
      <c r="M1066" t="s">
        <v>1161</v>
      </c>
      <c r="N1066" s="20">
        <v>666667</v>
      </c>
      <c r="P1066" t="s">
        <v>1161</v>
      </c>
      <c r="Q1066">
        <v>10</v>
      </c>
      <c r="S1066" t="s">
        <v>1161</v>
      </c>
      <c r="T1066">
        <v>20</v>
      </c>
    </row>
    <row r="1067" spans="1:20" x14ac:dyDescent="0.3">
      <c r="A1067" s="22" t="s">
        <v>1163</v>
      </c>
      <c r="B1067" s="28">
        <v>233333</v>
      </c>
      <c r="F1067" t="s">
        <v>1164</v>
      </c>
      <c r="G1067" s="20">
        <v>133333</v>
      </c>
      <c r="J1067" t="s">
        <v>1162</v>
      </c>
      <c r="K1067" s="20">
        <v>133333</v>
      </c>
      <c r="M1067" t="s">
        <v>1162</v>
      </c>
      <c r="N1067" s="20">
        <v>666667</v>
      </c>
      <c r="P1067" t="s">
        <v>1162</v>
      </c>
      <c r="Q1067">
        <v>30</v>
      </c>
      <c r="S1067" t="s">
        <v>1162</v>
      </c>
      <c r="T1067" s="20">
        <v>133333</v>
      </c>
    </row>
    <row r="1068" spans="1:20" x14ac:dyDescent="0.3">
      <c r="A1068" s="22" t="s">
        <v>1164</v>
      </c>
      <c r="B1068" s="28">
        <v>233333</v>
      </c>
      <c r="F1068" t="s">
        <v>1165</v>
      </c>
      <c r="G1068">
        <v>0</v>
      </c>
      <c r="J1068" t="s">
        <v>1163</v>
      </c>
      <c r="K1068" s="20">
        <v>133333</v>
      </c>
      <c r="M1068" t="s">
        <v>1163</v>
      </c>
      <c r="N1068" s="20">
        <v>166667</v>
      </c>
      <c r="P1068" t="s">
        <v>1163</v>
      </c>
      <c r="Q1068">
        <v>20</v>
      </c>
      <c r="S1068" t="s">
        <v>1163</v>
      </c>
      <c r="T1068" s="20">
        <v>266667</v>
      </c>
    </row>
    <row r="1069" spans="1:20" x14ac:dyDescent="0.3">
      <c r="A1069" s="22" t="s">
        <v>1165</v>
      </c>
      <c r="B1069" s="28">
        <v>366667</v>
      </c>
      <c r="F1069" t="s">
        <v>1166</v>
      </c>
      <c r="G1069" s="20">
        <v>666667</v>
      </c>
      <c r="J1069" t="s">
        <v>1164</v>
      </c>
      <c r="K1069">
        <v>10</v>
      </c>
      <c r="M1069" t="s">
        <v>1164</v>
      </c>
      <c r="N1069" s="20">
        <v>666667</v>
      </c>
      <c r="P1069" t="s">
        <v>1164</v>
      </c>
      <c r="Q1069" s="20">
        <v>266667</v>
      </c>
      <c r="S1069" t="s">
        <v>1164</v>
      </c>
      <c r="T1069" s="20">
        <v>333333</v>
      </c>
    </row>
    <row r="1070" spans="1:20" x14ac:dyDescent="0.3">
      <c r="A1070" s="22" t="s">
        <v>1166</v>
      </c>
      <c r="B1070" s="28">
        <v>166667</v>
      </c>
      <c r="F1070" t="s">
        <v>1167</v>
      </c>
      <c r="G1070" s="20">
        <v>333333</v>
      </c>
      <c r="J1070" t="s">
        <v>1165</v>
      </c>
      <c r="K1070" s="20">
        <v>266667</v>
      </c>
      <c r="M1070" t="s">
        <v>1165</v>
      </c>
      <c r="N1070" s="20">
        <v>233333</v>
      </c>
      <c r="P1070" t="s">
        <v>1165</v>
      </c>
      <c r="Q1070">
        <v>20</v>
      </c>
      <c r="S1070" t="s">
        <v>1165</v>
      </c>
      <c r="T1070">
        <v>30</v>
      </c>
    </row>
    <row r="1071" spans="1:20" x14ac:dyDescent="0.3">
      <c r="A1071" s="22" t="s">
        <v>1167</v>
      </c>
      <c r="B1071" s="28">
        <v>666667</v>
      </c>
      <c r="F1071" t="s">
        <v>1168</v>
      </c>
      <c r="G1071" s="20">
        <v>333333</v>
      </c>
      <c r="J1071" t="s">
        <v>1166</v>
      </c>
      <c r="K1071" s="20">
        <v>166667</v>
      </c>
      <c r="M1071" t="s">
        <v>1166</v>
      </c>
      <c r="N1071" s="20">
        <v>666667</v>
      </c>
      <c r="P1071" t="s">
        <v>1166</v>
      </c>
      <c r="Q1071" s="20">
        <v>166667</v>
      </c>
      <c r="S1071" t="s">
        <v>1166</v>
      </c>
      <c r="T1071">
        <v>10</v>
      </c>
    </row>
    <row r="1072" spans="1:20" x14ac:dyDescent="0.3">
      <c r="A1072" s="22" t="s">
        <v>1168</v>
      </c>
      <c r="B1072" s="28">
        <v>133333</v>
      </c>
      <c r="F1072" t="s">
        <v>1169</v>
      </c>
      <c r="G1072" s="20">
        <v>666667</v>
      </c>
      <c r="J1072" t="s">
        <v>1167</v>
      </c>
      <c r="K1072" s="20">
        <v>666667</v>
      </c>
      <c r="M1072" t="s">
        <v>1167</v>
      </c>
      <c r="N1072" s="20">
        <v>333333</v>
      </c>
      <c r="P1072" t="s">
        <v>1167</v>
      </c>
      <c r="Q1072" s="20">
        <v>133333</v>
      </c>
      <c r="S1072" t="s">
        <v>1167</v>
      </c>
      <c r="T1072">
        <v>20</v>
      </c>
    </row>
    <row r="1073" spans="1:20" x14ac:dyDescent="0.3">
      <c r="A1073" s="22" t="s">
        <v>1169</v>
      </c>
      <c r="B1073" s="28">
        <v>333333</v>
      </c>
      <c r="F1073" t="s">
        <v>1170</v>
      </c>
      <c r="G1073" s="20">
        <v>333333</v>
      </c>
      <c r="J1073" t="s">
        <v>1168</v>
      </c>
      <c r="K1073" s="20">
        <v>266667</v>
      </c>
      <c r="M1073" t="s">
        <v>1168</v>
      </c>
      <c r="N1073">
        <v>10</v>
      </c>
      <c r="P1073" t="s">
        <v>1168</v>
      </c>
      <c r="Q1073" s="20">
        <v>133333</v>
      </c>
      <c r="S1073" t="s">
        <v>1168</v>
      </c>
      <c r="T1073" s="20">
        <v>133333</v>
      </c>
    </row>
    <row r="1074" spans="1:20" x14ac:dyDescent="0.3">
      <c r="A1074" s="22" t="s">
        <v>1170</v>
      </c>
      <c r="B1074" s="22">
        <v>40</v>
      </c>
      <c r="F1074" t="s">
        <v>1171</v>
      </c>
      <c r="G1074" s="20">
        <v>666667</v>
      </c>
      <c r="J1074" t="s">
        <v>1169</v>
      </c>
      <c r="K1074" s="20">
        <v>333333</v>
      </c>
      <c r="M1074" t="s">
        <v>1169</v>
      </c>
      <c r="N1074">
        <v>20</v>
      </c>
      <c r="P1074" t="s">
        <v>1169</v>
      </c>
      <c r="Q1074">
        <v>20</v>
      </c>
      <c r="S1074" t="s">
        <v>1169</v>
      </c>
      <c r="T1074" s="20">
        <v>166667</v>
      </c>
    </row>
    <row r="1075" spans="1:20" x14ac:dyDescent="0.3">
      <c r="A1075" s="22" t="s">
        <v>1171</v>
      </c>
      <c r="B1075" s="28">
        <v>333333</v>
      </c>
      <c r="F1075" t="s">
        <v>1172</v>
      </c>
      <c r="G1075">
        <v>10</v>
      </c>
      <c r="J1075" t="s">
        <v>1170</v>
      </c>
      <c r="K1075" s="20">
        <v>166667</v>
      </c>
      <c r="M1075" t="s">
        <v>1170</v>
      </c>
      <c r="N1075">
        <v>10</v>
      </c>
      <c r="P1075" t="s">
        <v>1170</v>
      </c>
      <c r="Q1075" s="20">
        <v>233333</v>
      </c>
      <c r="S1075" t="s">
        <v>1170</v>
      </c>
      <c r="T1075" s="20">
        <v>266667</v>
      </c>
    </row>
    <row r="1076" spans="1:20" x14ac:dyDescent="0.3">
      <c r="A1076" s="22" t="s">
        <v>1172</v>
      </c>
      <c r="B1076" s="22">
        <v>20</v>
      </c>
      <c r="F1076" t="s">
        <v>1173</v>
      </c>
      <c r="G1076" s="20">
        <v>666667</v>
      </c>
      <c r="J1076" t="s">
        <v>1171</v>
      </c>
      <c r="K1076" s="20">
        <v>666667</v>
      </c>
      <c r="M1076" t="s">
        <v>1171</v>
      </c>
      <c r="N1076">
        <v>10</v>
      </c>
      <c r="P1076" t="s">
        <v>1171</v>
      </c>
      <c r="Q1076" s="20">
        <v>133333</v>
      </c>
      <c r="S1076" t="s">
        <v>1171</v>
      </c>
      <c r="T1076" s="20">
        <v>133333</v>
      </c>
    </row>
    <row r="1077" spans="1:20" x14ac:dyDescent="0.3">
      <c r="A1077" s="22" t="s">
        <v>1173</v>
      </c>
      <c r="B1077" s="28">
        <v>266667</v>
      </c>
      <c r="F1077" t="s">
        <v>1174</v>
      </c>
      <c r="G1077" s="20">
        <v>666667</v>
      </c>
      <c r="J1077" t="s">
        <v>1172</v>
      </c>
      <c r="K1077" s="20">
        <v>666667</v>
      </c>
      <c r="M1077" t="s">
        <v>1172</v>
      </c>
      <c r="N1077">
        <v>10</v>
      </c>
      <c r="P1077" t="s">
        <v>1172</v>
      </c>
      <c r="Q1077" s="20">
        <v>233333</v>
      </c>
      <c r="S1077" t="s">
        <v>1172</v>
      </c>
      <c r="T1077">
        <v>20</v>
      </c>
    </row>
    <row r="1078" spans="1:20" x14ac:dyDescent="0.3">
      <c r="A1078" s="22" t="s">
        <v>1174</v>
      </c>
      <c r="B1078" s="28">
        <v>166667</v>
      </c>
      <c r="F1078" t="s">
        <v>1175</v>
      </c>
      <c r="G1078" s="20">
        <v>666667</v>
      </c>
      <c r="J1078" t="s">
        <v>1173</v>
      </c>
      <c r="K1078" s="20">
        <v>666667</v>
      </c>
      <c r="M1078" t="s">
        <v>1173</v>
      </c>
      <c r="N1078" s="20">
        <v>333333</v>
      </c>
      <c r="P1078" t="s">
        <v>1173</v>
      </c>
      <c r="Q1078" s="20">
        <v>133333</v>
      </c>
      <c r="S1078" t="s">
        <v>1173</v>
      </c>
      <c r="T1078">
        <v>20</v>
      </c>
    </row>
    <row r="1079" spans="1:20" x14ac:dyDescent="0.3">
      <c r="A1079" s="22" t="s">
        <v>1175</v>
      </c>
      <c r="B1079" s="28">
        <v>266667</v>
      </c>
      <c r="F1079" t="s">
        <v>1176</v>
      </c>
      <c r="G1079" s="20">
        <v>233333</v>
      </c>
      <c r="J1079" t="s">
        <v>1174</v>
      </c>
      <c r="K1079" s="20">
        <v>133333</v>
      </c>
      <c r="M1079" t="s">
        <v>1174</v>
      </c>
      <c r="N1079" s="20">
        <v>333333</v>
      </c>
      <c r="P1079" t="s">
        <v>1174</v>
      </c>
      <c r="Q1079">
        <v>10</v>
      </c>
      <c r="S1079" t="s">
        <v>1174</v>
      </c>
      <c r="T1079" s="20">
        <v>133333</v>
      </c>
    </row>
    <row r="1080" spans="1:20" x14ac:dyDescent="0.3">
      <c r="A1080" s="22" t="s">
        <v>1176</v>
      </c>
      <c r="B1080" s="28">
        <v>166667</v>
      </c>
      <c r="F1080" t="s">
        <v>1177</v>
      </c>
      <c r="G1080" s="20">
        <v>666667</v>
      </c>
      <c r="J1080" t="s">
        <v>1175</v>
      </c>
      <c r="K1080" s="20">
        <v>666667</v>
      </c>
      <c r="M1080" t="s">
        <v>1175</v>
      </c>
      <c r="N1080">
        <v>10</v>
      </c>
      <c r="P1080" t="s">
        <v>1175</v>
      </c>
      <c r="Q1080" s="20">
        <v>666667</v>
      </c>
      <c r="S1080" t="s">
        <v>1175</v>
      </c>
      <c r="T1080" s="20">
        <v>366667</v>
      </c>
    </row>
    <row r="1081" spans="1:20" x14ac:dyDescent="0.3">
      <c r="A1081" s="22" t="s">
        <v>1177</v>
      </c>
      <c r="B1081" s="28">
        <v>133333</v>
      </c>
      <c r="F1081">
        <v>59</v>
      </c>
      <c r="G1081" s="20">
        <v>333333</v>
      </c>
      <c r="J1081" t="s">
        <v>1176</v>
      </c>
      <c r="K1081" s="20">
        <v>166667</v>
      </c>
      <c r="M1081" t="s">
        <v>1176</v>
      </c>
      <c r="N1081" s="20">
        <v>233333</v>
      </c>
      <c r="P1081" t="s">
        <v>1176</v>
      </c>
      <c r="Q1081" s="20">
        <v>166667</v>
      </c>
      <c r="S1081" t="s">
        <v>1176</v>
      </c>
      <c r="T1081" s="20">
        <v>233333</v>
      </c>
    </row>
    <row r="1082" spans="1:20" x14ac:dyDescent="0.3">
      <c r="A1082" s="22">
        <v>59</v>
      </c>
      <c r="B1082" s="22">
        <v>4</v>
      </c>
      <c r="F1082" t="s">
        <v>1178</v>
      </c>
      <c r="G1082" s="20">
        <v>133333</v>
      </c>
      <c r="J1082" t="s">
        <v>1177</v>
      </c>
      <c r="K1082">
        <v>20</v>
      </c>
      <c r="M1082" t="s">
        <v>1177</v>
      </c>
      <c r="N1082" s="20">
        <v>666667</v>
      </c>
      <c r="P1082" t="s">
        <v>1177</v>
      </c>
      <c r="Q1082">
        <v>30</v>
      </c>
      <c r="S1082" t="s">
        <v>1177</v>
      </c>
      <c r="T1082" s="20">
        <v>266667</v>
      </c>
    </row>
    <row r="1083" spans="1:20" x14ac:dyDescent="0.3">
      <c r="A1083" s="22" t="s">
        <v>1178</v>
      </c>
      <c r="B1083" s="28">
        <v>266667</v>
      </c>
      <c r="F1083" t="s">
        <v>1179</v>
      </c>
      <c r="G1083">
        <v>0</v>
      </c>
      <c r="J1083">
        <v>59</v>
      </c>
      <c r="K1083">
        <v>1</v>
      </c>
      <c r="M1083">
        <v>59</v>
      </c>
      <c r="N1083" s="20">
        <v>133333</v>
      </c>
      <c r="P1083">
        <v>59</v>
      </c>
      <c r="Q1083" s="20">
        <v>233333</v>
      </c>
      <c r="S1083">
        <v>59</v>
      </c>
      <c r="T1083" s="20">
        <v>266667</v>
      </c>
    </row>
    <row r="1084" spans="1:20" x14ac:dyDescent="0.3">
      <c r="A1084" s="22" t="s">
        <v>1179</v>
      </c>
      <c r="B1084" s="28">
        <v>366667</v>
      </c>
      <c r="F1084" t="s">
        <v>1180</v>
      </c>
      <c r="G1084">
        <v>0</v>
      </c>
      <c r="J1084" t="s">
        <v>1178</v>
      </c>
      <c r="K1084" s="20">
        <v>666667</v>
      </c>
      <c r="M1084" t="s">
        <v>1178</v>
      </c>
      <c r="N1084" s="20">
        <v>133333</v>
      </c>
      <c r="P1084" t="s">
        <v>1178</v>
      </c>
      <c r="Q1084">
        <v>10</v>
      </c>
      <c r="S1084" t="s">
        <v>1178</v>
      </c>
      <c r="T1084" s="20">
        <v>133333</v>
      </c>
    </row>
    <row r="1085" spans="1:20" x14ac:dyDescent="0.3">
      <c r="A1085" s="22" t="s">
        <v>1180</v>
      </c>
      <c r="B1085" s="22">
        <v>20</v>
      </c>
      <c r="F1085" t="s">
        <v>1181</v>
      </c>
      <c r="G1085" s="20">
        <v>266667</v>
      </c>
      <c r="J1085" t="s">
        <v>1179</v>
      </c>
      <c r="K1085" s="20">
        <v>133333</v>
      </c>
      <c r="M1085" t="s">
        <v>1179</v>
      </c>
      <c r="N1085" s="20">
        <v>666667</v>
      </c>
      <c r="P1085" t="s">
        <v>1179</v>
      </c>
      <c r="Q1085" s="20">
        <v>166667</v>
      </c>
      <c r="S1085" t="s">
        <v>1179</v>
      </c>
      <c r="T1085" s="20">
        <v>166667</v>
      </c>
    </row>
    <row r="1086" spans="1:20" x14ac:dyDescent="0.3">
      <c r="A1086" s="22" t="s">
        <v>1181</v>
      </c>
      <c r="B1086" s="28">
        <v>166667</v>
      </c>
      <c r="F1086" t="s">
        <v>1182</v>
      </c>
      <c r="G1086">
        <v>10</v>
      </c>
      <c r="J1086" t="s">
        <v>1180</v>
      </c>
      <c r="K1086" s="20">
        <v>666667</v>
      </c>
      <c r="M1086" t="s">
        <v>1180</v>
      </c>
      <c r="N1086">
        <v>10</v>
      </c>
      <c r="P1086" t="s">
        <v>1180</v>
      </c>
      <c r="Q1086" s="20">
        <v>266667</v>
      </c>
      <c r="S1086" t="s">
        <v>1180</v>
      </c>
      <c r="T1086" s="20">
        <v>233333</v>
      </c>
    </row>
    <row r="1087" spans="1:20" x14ac:dyDescent="0.3">
      <c r="A1087" s="22" t="s">
        <v>1182</v>
      </c>
      <c r="B1087" s="28">
        <v>266667</v>
      </c>
      <c r="F1087" t="s">
        <v>1183</v>
      </c>
      <c r="G1087" s="20">
        <v>133333</v>
      </c>
      <c r="J1087" t="s">
        <v>1181</v>
      </c>
      <c r="K1087" s="20">
        <v>333333</v>
      </c>
      <c r="M1087" t="s">
        <v>1181</v>
      </c>
      <c r="N1087">
        <v>10</v>
      </c>
      <c r="P1087" t="s">
        <v>1181</v>
      </c>
      <c r="Q1087" s="20">
        <v>166667</v>
      </c>
      <c r="S1087" t="s">
        <v>1181</v>
      </c>
      <c r="T1087" s="20">
        <v>233333</v>
      </c>
    </row>
    <row r="1088" spans="1:20" x14ac:dyDescent="0.3">
      <c r="A1088" s="22" t="s">
        <v>1183</v>
      </c>
      <c r="B1088" s="22">
        <v>30</v>
      </c>
      <c r="F1088" t="s">
        <v>1184</v>
      </c>
      <c r="G1088" s="20">
        <v>666667</v>
      </c>
      <c r="J1088" t="s">
        <v>1182</v>
      </c>
      <c r="K1088" s="20">
        <v>666667</v>
      </c>
      <c r="M1088" t="s">
        <v>1182</v>
      </c>
      <c r="N1088" s="20">
        <v>133333</v>
      </c>
      <c r="P1088" t="s">
        <v>1182</v>
      </c>
      <c r="Q1088">
        <v>20</v>
      </c>
      <c r="S1088" t="s">
        <v>1182</v>
      </c>
      <c r="T1088" s="20">
        <v>233333</v>
      </c>
    </row>
    <row r="1089" spans="1:20" x14ac:dyDescent="0.3">
      <c r="A1089" s="22" t="s">
        <v>1184</v>
      </c>
      <c r="B1089" s="22">
        <v>20</v>
      </c>
      <c r="F1089" t="s">
        <v>1185</v>
      </c>
      <c r="G1089" s="20">
        <v>166667</v>
      </c>
      <c r="J1089" t="s">
        <v>1183</v>
      </c>
      <c r="K1089" s="20">
        <v>233333</v>
      </c>
      <c r="M1089" t="s">
        <v>1183</v>
      </c>
      <c r="N1089" s="20">
        <v>133333</v>
      </c>
      <c r="P1089" t="s">
        <v>1183</v>
      </c>
      <c r="Q1089" s="20">
        <v>166667</v>
      </c>
      <c r="S1089" t="s">
        <v>1183</v>
      </c>
      <c r="T1089" s="20">
        <v>233333</v>
      </c>
    </row>
    <row r="1090" spans="1:20" x14ac:dyDescent="0.3">
      <c r="A1090" s="22" t="s">
        <v>1185</v>
      </c>
      <c r="B1090" s="28">
        <v>166667</v>
      </c>
      <c r="F1090" t="s">
        <v>1186</v>
      </c>
      <c r="G1090">
        <v>10</v>
      </c>
      <c r="J1090" t="s">
        <v>1184</v>
      </c>
      <c r="K1090" s="20">
        <v>233333</v>
      </c>
      <c r="M1090" t="s">
        <v>1184</v>
      </c>
      <c r="N1090" s="20">
        <v>333333</v>
      </c>
      <c r="P1090" t="s">
        <v>1184</v>
      </c>
      <c r="Q1090">
        <v>20</v>
      </c>
      <c r="S1090" t="s">
        <v>1184</v>
      </c>
      <c r="T1090" s="20">
        <v>366667</v>
      </c>
    </row>
    <row r="1091" spans="1:20" x14ac:dyDescent="0.3">
      <c r="A1091" s="22" t="s">
        <v>1186</v>
      </c>
      <c r="B1091" s="28">
        <v>166667</v>
      </c>
      <c r="F1091" t="s">
        <v>1187</v>
      </c>
      <c r="G1091" s="20">
        <v>133333</v>
      </c>
      <c r="J1091" t="s">
        <v>1185</v>
      </c>
      <c r="K1091" s="20">
        <v>333333</v>
      </c>
      <c r="M1091" t="s">
        <v>1185</v>
      </c>
      <c r="N1091">
        <v>10</v>
      </c>
      <c r="P1091" t="s">
        <v>1185</v>
      </c>
      <c r="Q1091" s="20">
        <v>233333</v>
      </c>
      <c r="S1091" t="s">
        <v>1185</v>
      </c>
      <c r="T1091">
        <v>20</v>
      </c>
    </row>
    <row r="1092" spans="1:20" x14ac:dyDescent="0.3">
      <c r="A1092" s="22" t="s">
        <v>1187</v>
      </c>
      <c r="B1092" s="22">
        <v>30</v>
      </c>
      <c r="F1092" t="s">
        <v>1188</v>
      </c>
      <c r="G1092" s="20">
        <v>666667</v>
      </c>
      <c r="J1092" t="s">
        <v>1186</v>
      </c>
      <c r="K1092" s="20">
        <v>333333</v>
      </c>
      <c r="M1092" t="s">
        <v>1186</v>
      </c>
      <c r="N1092">
        <v>10</v>
      </c>
      <c r="P1092" t="s">
        <v>1186</v>
      </c>
      <c r="Q1092" s="20">
        <v>166667</v>
      </c>
      <c r="S1092" t="s">
        <v>1186</v>
      </c>
      <c r="T1092" s="20">
        <v>266667</v>
      </c>
    </row>
    <row r="1093" spans="1:20" x14ac:dyDescent="0.3">
      <c r="A1093" s="22" t="s">
        <v>1188</v>
      </c>
      <c r="B1093" s="28">
        <v>166667</v>
      </c>
      <c r="F1093" t="s">
        <v>1189</v>
      </c>
      <c r="G1093">
        <v>0</v>
      </c>
      <c r="J1093" t="s">
        <v>1187</v>
      </c>
      <c r="K1093" s="20">
        <v>666667</v>
      </c>
      <c r="M1093" t="s">
        <v>1187</v>
      </c>
      <c r="N1093" s="20">
        <v>133333</v>
      </c>
      <c r="P1093" t="s">
        <v>1187</v>
      </c>
      <c r="Q1093">
        <v>20</v>
      </c>
      <c r="S1093" t="s">
        <v>1187</v>
      </c>
      <c r="T1093" s="20">
        <v>133333</v>
      </c>
    </row>
    <row r="1094" spans="1:20" x14ac:dyDescent="0.3">
      <c r="A1094" s="22" t="s">
        <v>1189</v>
      </c>
      <c r="B1094" s="22">
        <v>30</v>
      </c>
      <c r="F1094" t="s">
        <v>1190</v>
      </c>
      <c r="G1094" s="20">
        <v>666667</v>
      </c>
      <c r="J1094" t="s">
        <v>1188</v>
      </c>
      <c r="K1094">
        <v>0</v>
      </c>
      <c r="M1094" t="s">
        <v>1188</v>
      </c>
      <c r="N1094" s="20">
        <v>166667</v>
      </c>
      <c r="P1094" t="s">
        <v>1188</v>
      </c>
      <c r="Q1094" s="20">
        <v>166667</v>
      </c>
      <c r="S1094" t="s">
        <v>1188</v>
      </c>
      <c r="T1094">
        <v>20</v>
      </c>
    </row>
    <row r="1095" spans="1:20" x14ac:dyDescent="0.3">
      <c r="A1095" s="22" t="s">
        <v>1190</v>
      </c>
      <c r="B1095" s="28">
        <v>133333</v>
      </c>
      <c r="F1095" t="s">
        <v>1191</v>
      </c>
      <c r="G1095">
        <v>10</v>
      </c>
      <c r="J1095" t="s">
        <v>1189</v>
      </c>
      <c r="K1095" s="20">
        <v>666667</v>
      </c>
      <c r="M1095" t="s">
        <v>1189</v>
      </c>
      <c r="N1095" s="20">
        <v>333333</v>
      </c>
      <c r="P1095" t="s">
        <v>1189</v>
      </c>
      <c r="Q1095" s="20">
        <v>166667</v>
      </c>
      <c r="S1095" t="s">
        <v>1189</v>
      </c>
      <c r="T1095">
        <v>20</v>
      </c>
    </row>
    <row r="1096" spans="1:20" x14ac:dyDescent="0.3">
      <c r="A1096" s="22" t="s">
        <v>1191</v>
      </c>
      <c r="B1096" s="28">
        <v>166667</v>
      </c>
      <c r="F1096" t="s">
        <v>1192</v>
      </c>
      <c r="G1096">
        <v>10</v>
      </c>
      <c r="J1096" t="s">
        <v>1190</v>
      </c>
      <c r="K1096">
        <v>10</v>
      </c>
      <c r="M1096" t="s">
        <v>1190</v>
      </c>
      <c r="N1096" s="20">
        <v>666667</v>
      </c>
      <c r="P1096" t="s">
        <v>1190</v>
      </c>
      <c r="Q1096" s="20">
        <v>133333</v>
      </c>
      <c r="S1096" t="s">
        <v>1190</v>
      </c>
      <c r="T1096" s="20">
        <v>133333</v>
      </c>
    </row>
    <row r="1097" spans="1:20" x14ac:dyDescent="0.3">
      <c r="A1097" s="22" t="s">
        <v>1192</v>
      </c>
      <c r="B1097" s="28">
        <v>333333</v>
      </c>
      <c r="F1097" t="s">
        <v>1193</v>
      </c>
      <c r="G1097" s="20">
        <v>333333</v>
      </c>
      <c r="J1097" t="s">
        <v>1191</v>
      </c>
      <c r="K1097">
        <v>20</v>
      </c>
      <c r="M1097" t="s">
        <v>1191</v>
      </c>
      <c r="N1097" s="20">
        <v>166667</v>
      </c>
      <c r="P1097" t="s">
        <v>1191</v>
      </c>
      <c r="Q1097" s="20">
        <v>233333</v>
      </c>
      <c r="S1097" t="s">
        <v>1191</v>
      </c>
      <c r="T1097" s="20">
        <v>166667</v>
      </c>
    </row>
    <row r="1098" spans="1:20" x14ac:dyDescent="0.3">
      <c r="A1098" s="22" t="s">
        <v>1193</v>
      </c>
      <c r="B1098" s="28">
        <v>366667</v>
      </c>
      <c r="F1098" t="s">
        <v>1194</v>
      </c>
      <c r="G1098" s="20">
        <v>333333</v>
      </c>
      <c r="J1098" t="s">
        <v>1192</v>
      </c>
      <c r="K1098">
        <v>10</v>
      </c>
      <c r="M1098" t="s">
        <v>1192</v>
      </c>
      <c r="N1098" s="20">
        <v>133333</v>
      </c>
      <c r="P1098" t="s">
        <v>1192</v>
      </c>
      <c r="Q1098" s="20">
        <v>233333</v>
      </c>
      <c r="S1098" t="s">
        <v>1192</v>
      </c>
      <c r="T1098">
        <v>10</v>
      </c>
    </row>
    <row r="1099" spans="1:20" x14ac:dyDescent="0.3">
      <c r="A1099" s="22" t="s">
        <v>1194</v>
      </c>
      <c r="B1099" s="28">
        <v>166667</v>
      </c>
      <c r="F1099" t="s">
        <v>1195</v>
      </c>
      <c r="G1099" s="20">
        <v>133333</v>
      </c>
      <c r="J1099" t="s">
        <v>1193</v>
      </c>
      <c r="K1099" s="20">
        <v>133333</v>
      </c>
      <c r="M1099" t="s">
        <v>1193</v>
      </c>
      <c r="N1099" s="20">
        <v>666667</v>
      </c>
      <c r="P1099" t="s">
        <v>1193</v>
      </c>
      <c r="Q1099">
        <v>30</v>
      </c>
      <c r="S1099" t="s">
        <v>1193</v>
      </c>
      <c r="T1099" s="20">
        <v>366667</v>
      </c>
    </row>
    <row r="1100" spans="1:20" x14ac:dyDescent="0.3">
      <c r="A1100" s="22" t="s">
        <v>1195</v>
      </c>
      <c r="B1100" s="22">
        <v>30</v>
      </c>
      <c r="F1100" t="s">
        <v>1196</v>
      </c>
      <c r="G1100" s="20">
        <v>666667</v>
      </c>
      <c r="J1100" t="s">
        <v>1194</v>
      </c>
      <c r="K1100" s="20">
        <v>133333</v>
      </c>
      <c r="M1100" t="s">
        <v>1194</v>
      </c>
      <c r="N1100" s="20">
        <v>333333</v>
      </c>
      <c r="P1100" t="s">
        <v>1194</v>
      </c>
      <c r="Q1100" s="20">
        <v>666667</v>
      </c>
      <c r="S1100" t="s">
        <v>1194</v>
      </c>
      <c r="T1100">
        <v>40</v>
      </c>
    </row>
    <row r="1101" spans="1:20" x14ac:dyDescent="0.3">
      <c r="A1101" s="22" t="s">
        <v>1196</v>
      </c>
      <c r="B1101" s="28">
        <v>266667</v>
      </c>
      <c r="F1101">
        <v>60</v>
      </c>
      <c r="G1101" s="20">
        <v>666667</v>
      </c>
      <c r="J1101" t="s">
        <v>1195</v>
      </c>
      <c r="K1101">
        <v>10</v>
      </c>
      <c r="M1101" t="s">
        <v>1195</v>
      </c>
      <c r="N1101" s="20">
        <v>166667</v>
      </c>
      <c r="P1101" t="s">
        <v>1195</v>
      </c>
      <c r="Q1101" s="20">
        <v>233333</v>
      </c>
      <c r="S1101" t="s">
        <v>1195</v>
      </c>
      <c r="T1101">
        <v>30</v>
      </c>
    </row>
    <row r="1102" spans="1:20" x14ac:dyDescent="0.3">
      <c r="A1102" s="22">
        <v>60</v>
      </c>
      <c r="B1102" s="28">
        <v>333333</v>
      </c>
      <c r="F1102" t="s">
        <v>1197</v>
      </c>
      <c r="G1102">
        <v>10</v>
      </c>
      <c r="J1102" t="s">
        <v>1196</v>
      </c>
      <c r="K1102" s="20">
        <v>133333</v>
      </c>
      <c r="M1102" t="s">
        <v>1196</v>
      </c>
      <c r="N1102" s="20">
        <v>333333</v>
      </c>
      <c r="P1102" t="s">
        <v>1196</v>
      </c>
      <c r="Q1102" s="20">
        <v>333333</v>
      </c>
      <c r="S1102" t="s">
        <v>1196</v>
      </c>
      <c r="T1102" s="20">
        <v>233333</v>
      </c>
    </row>
    <row r="1103" spans="1:20" x14ac:dyDescent="0.3">
      <c r="A1103" s="22" t="s">
        <v>1197</v>
      </c>
      <c r="B1103" s="28">
        <v>333333</v>
      </c>
      <c r="F1103" t="s">
        <v>1198</v>
      </c>
      <c r="G1103">
        <v>10</v>
      </c>
      <c r="J1103">
        <v>60</v>
      </c>
      <c r="K1103" s="20">
        <v>666667</v>
      </c>
      <c r="M1103">
        <v>60</v>
      </c>
      <c r="N1103" s="20">
        <v>666667</v>
      </c>
      <c r="P1103">
        <v>60</v>
      </c>
      <c r="Q1103" s="20">
        <v>333333</v>
      </c>
      <c r="S1103">
        <v>60</v>
      </c>
      <c r="T1103" s="20">
        <v>533333</v>
      </c>
    </row>
    <row r="1104" spans="1:20" x14ac:dyDescent="0.3">
      <c r="A1104" s="22" t="s">
        <v>1198</v>
      </c>
      <c r="B1104" s="28">
        <v>266667</v>
      </c>
      <c r="F1104" t="s">
        <v>1199</v>
      </c>
      <c r="G1104" s="20">
        <v>133333</v>
      </c>
      <c r="J1104" t="s">
        <v>1197</v>
      </c>
      <c r="K1104">
        <v>10</v>
      </c>
      <c r="M1104" t="s">
        <v>1197</v>
      </c>
      <c r="N1104" s="20">
        <v>166667</v>
      </c>
      <c r="P1104" t="s">
        <v>1197</v>
      </c>
      <c r="Q1104" s="20">
        <v>233333</v>
      </c>
      <c r="S1104" t="s">
        <v>1197</v>
      </c>
      <c r="T1104" s="20">
        <v>233333</v>
      </c>
    </row>
    <row r="1105" spans="1:20" x14ac:dyDescent="0.3">
      <c r="A1105" s="22" t="s">
        <v>1199</v>
      </c>
      <c r="B1105" s="22">
        <v>30</v>
      </c>
      <c r="F1105" t="s">
        <v>1200</v>
      </c>
      <c r="G1105" s="20">
        <v>166667</v>
      </c>
      <c r="J1105" t="s">
        <v>1198</v>
      </c>
      <c r="K1105" s="20">
        <v>666667</v>
      </c>
      <c r="M1105" t="s">
        <v>1198</v>
      </c>
      <c r="N1105">
        <v>0</v>
      </c>
      <c r="P1105" t="s">
        <v>1198</v>
      </c>
      <c r="Q1105">
        <v>20</v>
      </c>
      <c r="S1105" t="s">
        <v>1198</v>
      </c>
      <c r="T1105" s="20">
        <v>266667</v>
      </c>
    </row>
    <row r="1106" spans="1:20" x14ac:dyDescent="0.3">
      <c r="A1106" s="22" t="s">
        <v>1200</v>
      </c>
      <c r="B1106" s="28">
        <v>466667</v>
      </c>
      <c r="F1106" t="s">
        <v>1201</v>
      </c>
      <c r="G1106" s="20">
        <v>333333</v>
      </c>
      <c r="J1106" t="s">
        <v>1199</v>
      </c>
      <c r="K1106">
        <v>10</v>
      </c>
      <c r="M1106" t="s">
        <v>1199</v>
      </c>
      <c r="N1106" s="20">
        <v>666667</v>
      </c>
      <c r="P1106" t="s">
        <v>1199</v>
      </c>
      <c r="Q1106">
        <v>20</v>
      </c>
      <c r="S1106" t="s">
        <v>1199</v>
      </c>
      <c r="T1106" s="20">
        <v>166667</v>
      </c>
    </row>
    <row r="1107" spans="1:20" x14ac:dyDescent="0.3">
      <c r="A1107" s="22" t="s">
        <v>1201</v>
      </c>
      <c r="B1107" s="28">
        <v>233333</v>
      </c>
      <c r="F1107" t="s">
        <v>1202</v>
      </c>
      <c r="G1107" s="20">
        <v>133333</v>
      </c>
      <c r="J1107" t="s">
        <v>1200</v>
      </c>
      <c r="K1107">
        <v>10</v>
      </c>
      <c r="M1107" t="s">
        <v>1200</v>
      </c>
      <c r="N1107">
        <v>10</v>
      </c>
      <c r="P1107" t="s">
        <v>1200</v>
      </c>
      <c r="Q1107" s="20">
        <v>233333</v>
      </c>
      <c r="S1107" t="s">
        <v>1200</v>
      </c>
      <c r="T1107" s="20">
        <v>366667</v>
      </c>
    </row>
    <row r="1108" spans="1:20" x14ac:dyDescent="0.3">
      <c r="A1108" s="22" t="s">
        <v>1202</v>
      </c>
      <c r="B1108" s="22">
        <v>20</v>
      </c>
      <c r="F1108" t="s">
        <v>1203</v>
      </c>
      <c r="G1108" s="20">
        <v>366667</v>
      </c>
      <c r="J1108" t="s">
        <v>1201</v>
      </c>
      <c r="K1108">
        <v>10</v>
      </c>
      <c r="M1108" t="s">
        <v>1201</v>
      </c>
      <c r="N1108" s="20">
        <v>666667</v>
      </c>
      <c r="P1108" t="s">
        <v>1201</v>
      </c>
      <c r="Q1108" s="20">
        <v>133333</v>
      </c>
      <c r="S1108" t="s">
        <v>1201</v>
      </c>
      <c r="T1108">
        <v>10</v>
      </c>
    </row>
    <row r="1109" spans="1:20" x14ac:dyDescent="0.3">
      <c r="A1109" s="22" t="s">
        <v>1203</v>
      </c>
      <c r="B1109" s="28">
        <v>166667</v>
      </c>
      <c r="F1109" t="s">
        <v>1204</v>
      </c>
      <c r="G1109">
        <v>30</v>
      </c>
      <c r="J1109" t="s">
        <v>1202</v>
      </c>
      <c r="K1109" s="20">
        <v>333333</v>
      </c>
      <c r="M1109" t="s">
        <v>1202</v>
      </c>
      <c r="N1109" s="20">
        <v>133333</v>
      </c>
      <c r="P1109" t="s">
        <v>1202</v>
      </c>
      <c r="Q1109" s="20">
        <v>266667</v>
      </c>
      <c r="S1109" t="s">
        <v>1202</v>
      </c>
      <c r="T1109">
        <v>30</v>
      </c>
    </row>
    <row r="1110" spans="1:20" x14ac:dyDescent="0.3">
      <c r="A1110" s="22" t="s">
        <v>1204</v>
      </c>
      <c r="B1110" s="22">
        <v>10</v>
      </c>
      <c r="F1110" t="s">
        <v>1205</v>
      </c>
      <c r="G1110" s="20">
        <v>333333</v>
      </c>
      <c r="J1110" t="s">
        <v>1203</v>
      </c>
      <c r="K1110">
        <v>20</v>
      </c>
      <c r="M1110" t="s">
        <v>1203</v>
      </c>
      <c r="N1110" s="20">
        <v>166667</v>
      </c>
      <c r="P1110" t="s">
        <v>1203</v>
      </c>
      <c r="Q1110">
        <v>10</v>
      </c>
      <c r="S1110" t="s">
        <v>1203</v>
      </c>
      <c r="T1110">
        <v>30</v>
      </c>
    </row>
    <row r="1111" spans="1:20" x14ac:dyDescent="0.3">
      <c r="A1111" s="22" t="s">
        <v>1205</v>
      </c>
      <c r="B1111" s="22">
        <v>20</v>
      </c>
      <c r="F1111" t="s">
        <v>1206</v>
      </c>
      <c r="G1111" s="20">
        <v>266667</v>
      </c>
      <c r="J1111" t="s">
        <v>1204</v>
      </c>
      <c r="K1111">
        <v>0</v>
      </c>
      <c r="M1111" t="s">
        <v>1204</v>
      </c>
      <c r="N1111">
        <v>10</v>
      </c>
      <c r="P1111" t="s">
        <v>1204</v>
      </c>
      <c r="Q1111" s="20">
        <v>233333</v>
      </c>
      <c r="S1111" t="s">
        <v>1204</v>
      </c>
      <c r="T1111" s="20">
        <v>133333</v>
      </c>
    </row>
    <row r="1112" spans="1:20" x14ac:dyDescent="0.3">
      <c r="A1112" s="22" t="s">
        <v>1206</v>
      </c>
      <c r="B1112" s="28">
        <v>433333</v>
      </c>
      <c r="F1112" t="s">
        <v>1207</v>
      </c>
      <c r="G1112">
        <v>10</v>
      </c>
      <c r="J1112" t="s">
        <v>1205</v>
      </c>
      <c r="K1112" s="20">
        <v>166667</v>
      </c>
      <c r="M1112" t="s">
        <v>1205</v>
      </c>
      <c r="N1112">
        <v>10</v>
      </c>
      <c r="P1112" t="s">
        <v>1205</v>
      </c>
      <c r="Q1112">
        <v>30</v>
      </c>
      <c r="S1112" t="s">
        <v>1205</v>
      </c>
      <c r="T1112" s="20">
        <v>233333</v>
      </c>
    </row>
    <row r="1113" spans="1:20" x14ac:dyDescent="0.3">
      <c r="A1113" s="22" t="s">
        <v>1207</v>
      </c>
      <c r="B1113" s="28">
        <v>366667</v>
      </c>
      <c r="F1113" t="s">
        <v>1208</v>
      </c>
      <c r="G1113" s="20">
        <v>333333</v>
      </c>
      <c r="J1113" t="s">
        <v>1206</v>
      </c>
      <c r="K1113">
        <v>20</v>
      </c>
      <c r="M1113" t="s">
        <v>1206</v>
      </c>
      <c r="N1113" s="20">
        <v>333333</v>
      </c>
      <c r="P1113" t="s">
        <v>1206</v>
      </c>
      <c r="Q1113">
        <v>20</v>
      </c>
      <c r="S1113" t="s">
        <v>1206</v>
      </c>
      <c r="T1113" s="20">
        <v>133333</v>
      </c>
    </row>
    <row r="1114" spans="1:20" x14ac:dyDescent="0.3">
      <c r="A1114" s="22" t="s">
        <v>1208</v>
      </c>
      <c r="B1114" s="28">
        <v>266667</v>
      </c>
      <c r="F1114" t="s">
        <v>1209</v>
      </c>
      <c r="G1114" s="20">
        <v>333333</v>
      </c>
      <c r="J1114" t="s">
        <v>1207</v>
      </c>
      <c r="K1114" s="20">
        <v>666667</v>
      </c>
      <c r="M1114" t="s">
        <v>1207</v>
      </c>
      <c r="N1114" s="20">
        <v>266667</v>
      </c>
      <c r="P1114" t="s">
        <v>1207</v>
      </c>
      <c r="Q1114">
        <v>20</v>
      </c>
      <c r="S1114" t="s">
        <v>1207</v>
      </c>
      <c r="T1114" s="20">
        <v>333333</v>
      </c>
    </row>
    <row r="1115" spans="1:20" x14ac:dyDescent="0.3">
      <c r="A1115" s="22" t="s">
        <v>1209</v>
      </c>
      <c r="B1115" s="22">
        <v>30</v>
      </c>
      <c r="F1115" t="s">
        <v>1210</v>
      </c>
      <c r="G1115" s="20">
        <v>333333</v>
      </c>
      <c r="J1115" t="s">
        <v>1208</v>
      </c>
      <c r="K1115">
        <v>10</v>
      </c>
      <c r="M1115" t="s">
        <v>1208</v>
      </c>
      <c r="N1115" s="20">
        <v>133333</v>
      </c>
      <c r="P1115" t="s">
        <v>1208</v>
      </c>
      <c r="Q1115" s="20">
        <v>133333</v>
      </c>
      <c r="S1115" t="s">
        <v>1208</v>
      </c>
      <c r="T1115" s="20">
        <v>266667</v>
      </c>
    </row>
    <row r="1116" spans="1:20" x14ac:dyDescent="0.3">
      <c r="A1116" s="22" t="s">
        <v>1210</v>
      </c>
      <c r="B1116" s="22">
        <v>10</v>
      </c>
      <c r="F1116" t="s">
        <v>1211</v>
      </c>
      <c r="G1116">
        <v>10</v>
      </c>
      <c r="J1116" t="s">
        <v>1209</v>
      </c>
      <c r="K1116">
        <v>10</v>
      </c>
      <c r="M1116" t="s">
        <v>1209</v>
      </c>
      <c r="N1116">
        <v>10</v>
      </c>
      <c r="P1116" t="s">
        <v>1209</v>
      </c>
      <c r="Q1116">
        <v>20</v>
      </c>
      <c r="S1116" t="s">
        <v>1209</v>
      </c>
      <c r="T1116" s="20">
        <v>166667</v>
      </c>
    </row>
    <row r="1117" spans="1:20" x14ac:dyDescent="0.3">
      <c r="A1117" s="22" t="s">
        <v>1211</v>
      </c>
      <c r="B1117" s="28">
        <v>666667</v>
      </c>
      <c r="F1117" t="s">
        <v>1212</v>
      </c>
      <c r="G1117" s="20">
        <v>133333</v>
      </c>
      <c r="J1117" t="s">
        <v>1210</v>
      </c>
      <c r="K1117">
        <v>10</v>
      </c>
      <c r="M1117" t="s">
        <v>1210</v>
      </c>
      <c r="N1117" s="20">
        <v>666667</v>
      </c>
      <c r="P1117" t="s">
        <v>1210</v>
      </c>
      <c r="Q1117" s="20">
        <v>233333</v>
      </c>
      <c r="S1117" t="s">
        <v>1210</v>
      </c>
      <c r="T1117">
        <v>10</v>
      </c>
    </row>
    <row r="1118" spans="1:20" x14ac:dyDescent="0.3">
      <c r="A1118" s="22" t="s">
        <v>1212</v>
      </c>
      <c r="B1118" s="22">
        <v>20</v>
      </c>
      <c r="F1118" t="s">
        <v>1213</v>
      </c>
      <c r="G1118" s="20">
        <v>333333</v>
      </c>
      <c r="J1118" t="s">
        <v>1211</v>
      </c>
      <c r="K1118">
        <v>0</v>
      </c>
      <c r="M1118" t="s">
        <v>1211</v>
      </c>
      <c r="N1118" s="20">
        <v>666667</v>
      </c>
      <c r="P1118" t="s">
        <v>1211</v>
      </c>
      <c r="Q1118" s="20">
        <v>166667</v>
      </c>
      <c r="S1118" t="s">
        <v>1211</v>
      </c>
      <c r="T1118" s="20">
        <v>333333</v>
      </c>
    </row>
    <row r="1119" spans="1:20" x14ac:dyDescent="0.3">
      <c r="A1119" s="22" t="s">
        <v>1213</v>
      </c>
      <c r="B1119" s="22">
        <v>20</v>
      </c>
      <c r="F1119" t="s">
        <v>1214</v>
      </c>
      <c r="G1119" s="20">
        <v>133333</v>
      </c>
      <c r="J1119" t="s">
        <v>1212</v>
      </c>
      <c r="K1119" s="20">
        <v>666667</v>
      </c>
      <c r="M1119" t="s">
        <v>1212</v>
      </c>
      <c r="N1119" s="20">
        <v>133333</v>
      </c>
      <c r="P1119" t="s">
        <v>1212</v>
      </c>
      <c r="Q1119" s="20">
        <v>666667</v>
      </c>
      <c r="S1119" t="s">
        <v>1212</v>
      </c>
      <c r="T1119" s="20">
        <v>166667</v>
      </c>
    </row>
    <row r="1120" spans="1:20" x14ac:dyDescent="0.3">
      <c r="A1120" s="22" t="s">
        <v>1214</v>
      </c>
      <c r="B1120" s="28">
        <v>166667</v>
      </c>
      <c r="F1120" t="s">
        <v>1215</v>
      </c>
      <c r="G1120">
        <v>10</v>
      </c>
      <c r="J1120" t="s">
        <v>1213</v>
      </c>
      <c r="K1120" s="20">
        <v>133333</v>
      </c>
      <c r="M1120" t="s">
        <v>1213</v>
      </c>
      <c r="N1120">
        <v>0</v>
      </c>
      <c r="P1120" t="s">
        <v>1213</v>
      </c>
      <c r="Q1120">
        <v>20</v>
      </c>
      <c r="S1120" t="s">
        <v>1213</v>
      </c>
      <c r="T1120" s="20">
        <v>666667</v>
      </c>
    </row>
    <row r="1121" spans="1:20" x14ac:dyDescent="0.3">
      <c r="A1121" s="22" t="s">
        <v>1215</v>
      </c>
      <c r="B1121" s="28">
        <v>233333</v>
      </c>
      <c r="F1121">
        <v>61</v>
      </c>
      <c r="G1121">
        <v>10</v>
      </c>
      <c r="J1121" t="s">
        <v>1214</v>
      </c>
      <c r="K1121">
        <v>10</v>
      </c>
      <c r="M1121" t="s">
        <v>1214</v>
      </c>
      <c r="N1121">
        <v>20</v>
      </c>
      <c r="P1121" t="s">
        <v>1214</v>
      </c>
      <c r="Q1121">
        <v>20</v>
      </c>
      <c r="S1121" t="s">
        <v>1214</v>
      </c>
      <c r="T1121" s="20">
        <v>233333</v>
      </c>
    </row>
    <row r="1122" spans="1:20" x14ac:dyDescent="0.3">
      <c r="A1122" s="22">
        <v>61</v>
      </c>
      <c r="B1122" s="28">
        <v>666667</v>
      </c>
      <c r="F1122" t="s">
        <v>1216</v>
      </c>
      <c r="G1122" s="20">
        <v>333333</v>
      </c>
      <c r="J1122" t="s">
        <v>1215</v>
      </c>
      <c r="K1122">
        <v>20</v>
      </c>
      <c r="M1122" t="s">
        <v>1215</v>
      </c>
      <c r="N1122" s="20">
        <v>666667</v>
      </c>
      <c r="P1122" t="s">
        <v>1215</v>
      </c>
      <c r="Q1122">
        <v>40</v>
      </c>
      <c r="S1122" t="s">
        <v>1215</v>
      </c>
      <c r="T1122" s="20">
        <v>333333</v>
      </c>
    </row>
    <row r="1123" spans="1:20" x14ac:dyDescent="0.3">
      <c r="A1123" s="22" t="s">
        <v>1216</v>
      </c>
      <c r="B1123" s="28">
        <v>333333</v>
      </c>
      <c r="F1123" t="s">
        <v>1217</v>
      </c>
      <c r="G1123" s="20">
        <v>666667</v>
      </c>
      <c r="J1123">
        <v>61</v>
      </c>
      <c r="K1123" s="20">
        <v>333333</v>
      </c>
      <c r="M1123">
        <v>61</v>
      </c>
      <c r="N1123" s="20">
        <v>133333</v>
      </c>
      <c r="P1123">
        <v>61</v>
      </c>
      <c r="Q1123" s="20">
        <v>166667</v>
      </c>
      <c r="S1123">
        <v>61</v>
      </c>
      <c r="T1123" s="20">
        <v>333333</v>
      </c>
    </row>
    <row r="1124" spans="1:20" x14ac:dyDescent="0.3">
      <c r="A1124" s="22" t="s">
        <v>1217</v>
      </c>
      <c r="B1124" s="22">
        <v>10</v>
      </c>
      <c r="F1124" t="s">
        <v>1218</v>
      </c>
      <c r="G1124" s="20">
        <v>133333</v>
      </c>
      <c r="J1124" t="s">
        <v>1216</v>
      </c>
      <c r="K1124" s="20">
        <v>133333</v>
      </c>
      <c r="M1124" t="s">
        <v>1216</v>
      </c>
      <c r="N1124">
        <v>10</v>
      </c>
      <c r="P1124" t="s">
        <v>1216</v>
      </c>
      <c r="Q1124" s="20">
        <v>166667</v>
      </c>
      <c r="S1124" t="s">
        <v>1216</v>
      </c>
      <c r="T1124" s="20">
        <v>266667</v>
      </c>
    </row>
    <row r="1125" spans="1:20" x14ac:dyDescent="0.3">
      <c r="A1125" s="22" t="s">
        <v>1218</v>
      </c>
      <c r="B1125" s="22">
        <v>20</v>
      </c>
      <c r="F1125" t="s">
        <v>1219</v>
      </c>
      <c r="G1125" s="20">
        <v>133333</v>
      </c>
      <c r="J1125" t="s">
        <v>1217</v>
      </c>
      <c r="K1125">
        <v>0</v>
      </c>
      <c r="M1125" t="s">
        <v>1217</v>
      </c>
      <c r="N1125">
        <v>0</v>
      </c>
      <c r="P1125" t="s">
        <v>1217</v>
      </c>
      <c r="Q1125" s="20">
        <v>333333</v>
      </c>
      <c r="S1125" t="s">
        <v>1217</v>
      </c>
      <c r="T1125">
        <v>30</v>
      </c>
    </row>
    <row r="1126" spans="1:20" x14ac:dyDescent="0.3">
      <c r="A1126" s="22" t="s">
        <v>1219</v>
      </c>
      <c r="B1126" s="28">
        <v>233333</v>
      </c>
      <c r="F1126" t="s">
        <v>1220</v>
      </c>
      <c r="G1126" s="20">
        <v>666667</v>
      </c>
      <c r="J1126" t="s">
        <v>1218</v>
      </c>
      <c r="K1126" s="20">
        <v>333333</v>
      </c>
      <c r="M1126" t="s">
        <v>1218</v>
      </c>
      <c r="N1126" s="20">
        <v>666667</v>
      </c>
      <c r="P1126" t="s">
        <v>1218</v>
      </c>
      <c r="Q1126">
        <v>30</v>
      </c>
      <c r="S1126" t="s">
        <v>1218</v>
      </c>
      <c r="T1126">
        <v>10</v>
      </c>
    </row>
    <row r="1127" spans="1:20" x14ac:dyDescent="0.3">
      <c r="A1127" s="22" t="s">
        <v>1220</v>
      </c>
      <c r="B1127" s="28">
        <v>666667</v>
      </c>
      <c r="F1127" t="s">
        <v>1221</v>
      </c>
      <c r="G1127" s="20">
        <v>133333</v>
      </c>
      <c r="J1127" t="s">
        <v>1219</v>
      </c>
      <c r="K1127" s="20">
        <v>166667</v>
      </c>
      <c r="M1127" t="s">
        <v>1219</v>
      </c>
      <c r="N1127" s="20">
        <v>166667</v>
      </c>
      <c r="P1127" t="s">
        <v>1219</v>
      </c>
      <c r="Q1127" s="20">
        <v>166667</v>
      </c>
      <c r="S1127" t="s">
        <v>1219</v>
      </c>
      <c r="T1127" s="20">
        <v>366667</v>
      </c>
    </row>
    <row r="1128" spans="1:20" x14ac:dyDescent="0.3">
      <c r="A1128" s="22" t="s">
        <v>1221</v>
      </c>
      <c r="B1128" s="28">
        <v>133333</v>
      </c>
      <c r="F1128" t="s">
        <v>1222</v>
      </c>
      <c r="G1128">
        <v>10</v>
      </c>
      <c r="J1128" t="s">
        <v>1220</v>
      </c>
      <c r="K1128" s="20">
        <v>133333</v>
      </c>
      <c r="M1128" t="s">
        <v>1220</v>
      </c>
      <c r="N1128" s="20">
        <v>666667</v>
      </c>
      <c r="P1128" t="s">
        <v>1220</v>
      </c>
      <c r="Q1128">
        <v>30</v>
      </c>
      <c r="S1128" t="s">
        <v>1220</v>
      </c>
      <c r="T1128" s="20">
        <v>166667</v>
      </c>
    </row>
    <row r="1129" spans="1:20" x14ac:dyDescent="0.3">
      <c r="A1129" s="22" t="s">
        <v>1222</v>
      </c>
      <c r="B1129" s="28">
        <v>133333</v>
      </c>
      <c r="F1129" t="s">
        <v>1223</v>
      </c>
      <c r="G1129" s="20">
        <v>133333</v>
      </c>
      <c r="J1129" t="s">
        <v>1221</v>
      </c>
      <c r="K1129" s="20">
        <v>166667</v>
      </c>
      <c r="M1129" t="s">
        <v>1221</v>
      </c>
      <c r="N1129">
        <v>10</v>
      </c>
      <c r="P1129" t="s">
        <v>1221</v>
      </c>
      <c r="Q1129" s="20">
        <v>133333</v>
      </c>
      <c r="S1129" t="s">
        <v>1221</v>
      </c>
      <c r="T1129">
        <v>10</v>
      </c>
    </row>
    <row r="1130" spans="1:20" x14ac:dyDescent="0.3">
      <c r="A1130" s="22" t="s">
        <v>1223</v>
      </c>
      <c r="B1130" s="28">
        <v>366667</v>
      </c>
      <c r="F1130" t="s">
        <v>1224</v>
      </c>
      <c r="G1130">
        <v>10</v>
      </c>
      <c r="J1130" t="s">
        <v>1222</v>
      </c>
      <c r="K1130" s="20">
        <v>666667</v>
      </c>
      <c r="M1130" t="s">
        <v>1222</v>
      </c>
      <c r="N1130" s="20">
        <v>666667</v>
      </c>
      <c r="P1130" t="s">
        <v>1222</v>
      </c>
      <c r="Q1130" s="20">
        <v>266667</v>
      </c>
      <c r="S1130" t="s">
        <v>1222</v>
      </c>
      <c r="T1130" s="20">
        <v>266667</v>
      </c>
    </row>
    <row r="1131" spans="1:20" x14ac:dyDescent="0.3">
      <c r="A1131" s="22" t="s">
        <v>1224</v>
      </c>
      <c r="B1131" s="28">
        <v>533333</v>
      </c>
      <c r="F1131" t="s">
        <v>1225</v>
      </c>
      <c r="G1131" s="20">
        <v>266667</v>
      </c>
      <c r="J1131" t="s">
        <v>1223</v>
      </c>
      <c r="K1131" s="20">
        <v>333333</v>
      </c>
      <c r="M1131" t="s">
        <v>1223</v>
      </c>
      <c r="N1131" s="20">
        <v>166667</v>
      </c>
      <c r="P1131" t="s">
        <v>1223</v>
      </c>
      <c r="Q1131" s="20">
        <v>133333</v>
      </c>
      <c r="S1131" t="s">
        <v>1223</v>
      </c>
      <c r="T1131" s="20">
        <v>133333</v>
      </c>
    </row>
    <row r="1132" spans="1:20" x14ac:dyDescent="0.3">
      <c r="A1132" s="22" t="s">
        <v>1225</v>
      </c>
      <c r="B1132" s="28">
        <v>133333</v>
      </c>
      <c r="F1132" t="s">
        <v>1226</v>
      </c>
      <c r="G1132" s="20">
        <v>166667</v>
      </c>
      <c r="J1132" t="s">
        <v>1224</v>
      </c>
      <c r="K1132" s="20">
        <v>166667</v>
      </c>
      <c r="M1132" t="s">
        <v>1224</v>
      </c>
      <c r="N1132">
        <v>10</v>
      </c>
      <c r="P1132" t="s">
        <v>1224</v>
      </c>
      <c r="Q1132" s="20">
        <v>266667</v>
      </c>
      <c r="S1132" t="s">
        <v>1224</v>
      </c>
      <c r="T1132">
        <v>30</v>
      </c>
    </row>
    <row r="1133" spans="1:20" x14ac:dyDescent="0.3">
      <c r="A1133" s="22" t="s">
        <v>1226</v>
      </c>
      <c r="B1133" s="28">
        <v>433333</v>
      </c>
      <c r="F1133" t="s">
        <v>1227</v>
      </c>
      <c r="G1133">
        <v>10</v>
      </c>
      <c r="J1133" t="s">
        <v>1225</v>
      </c>
      <c r="K1133">
        <v>10</v>
      </c>
      <c r="M1133" t="s">
        <v>1225</v>
      </c>
      <c r="N1133">
        <v>10</v>
      </c>
      <c r="P1133" t="s">
        <v>1225</v>
      </c>
      <c r="Q1133" s="20">
        <v>133333</v>
      </c>
      <c r="S1133" t="s">
        <v>1225</v>
      </c>
      <c r="T1133" s="20">
        <v>166667</v>
      </c>
    </row>
    <row r="1134" spans="1:20" x14ac:dyDescent="0.3">
      <c r="A1134" s="22" t="s">
        <v>1227</v>
      </c>
      <c r="B1134" s="28">
        <v>133333</v>
      </c>
      <c r="F1134" t="s">
        <v>1228</v>
      </c>
      <c r="G1134" s="20">
        <v>666667</v>
      </c>
      <c r="J1134" t="s">
        <v>1226</v>
      </c>
      <c r="K1134">
        <v>10</v>
      </c>
      <c r="M1134" t="s">
        <v>1226</v>
      </c>
      <c r="N1134" s="20">
        <v>666667</v>
      </c>
      <c r="P1134" t="s">
        <v>1226</v>
      </c>
      <c r="Q1134">
        <v>10</v>
      </c>
      <c r="S1134" t="s">
        <v>1226</v>
      </c>
      <c r="T1134">
        <v>20</v>
      </c>
    </row>
    <row r="1135" spans="1:20" x14ac:dyDescent="0.3">
      <c r="A1135" s="22" t="s">
        <v>1228</v>
      </c>
      <c r="B1135" s="28">
        <v>333333</v>
      </c>
      <c r="F1135" t="s">
        <v>1229</v>
      </c>
      <c r="G1135" s="20">
        <v>333333</v>
      </c>
      <c r="J1135" t="s">
        <v>1227</v>
      </c>
      <c r="K1135" s="20">
        <v>166667</v>
      </c>
      <c r="M1135" t="s">
        <v>1227</v>
      </c>
      <c r="N1135">
        <v>20</v>
      </c>
      <c r="P1135" t="s">
        <v>1227</v>
      </c>
      <c r="Q1135" s="20">
        <v>266667</v>
      </c>
      <c r="S1135" t="s">
        <v>1227</v>
      </c>
      <c r="T1135">
        <v>10</v>
      </c>
    </row>
    <row r="1136" spans="1:20" x14ac:dyDescent="0.3">
      <c r="A1136" s="22" t="s">
        <v>1229</v>
      </c>
      <c r="B1136" s="22">
        <v>20</v>
      </c>
      <c r="F1136" t="s">
        <v>1230</v>
      </c>
      <c r="G1136">
        <v>10</v>
      </c>
      <c r="J1136" t="s">
        <v>1228</v>
      </c>
      <c r="K1136" s="20">
        <v>166667</v>
      </c>
      <c r="M1136" t="s">
        <v>1228</v>
      </c>
      <c r="N1136" s="20">
        <v>666667</v>
      </c>
      <c r="P1136" t="s">
        <v>1228</v>
      </c>
      <c r="Q1136">
        <v>20</v>
      </c>
      <c r="S1136" t="s">
        <v>1228</v>
      </c>
      <c r="T1136" s="20">
        <v>233333</v>
      </c>
    </row>
    <row r="1137" spans="1:20" x14ac:dyDescent="0.3">
      <c r="A1137" s="22" t="s">
        <v>1230</v>
      </c>
      <c r="B1137" s="22">
        <v>20</v>
      </c>
      <c r="F1137" t="s">
        <v>1231</v>
      </c>
      <c r="G1137">
        <v>10</v>
      </c>
      <c r="J1137" t="s">
        <v>1229</v>
      </c>
      <c r="K1137" s="20">
        <v>133333</v>
      </c>
      <c r="M1137" t="s">
        <v>1229</v>
      </c>
      <c r="N1137" s="20">
        <v>133333</v>
      </c>
      <c r="P1137" t="s">
        <v>1229</v>
      </c>
      <c r="Q1137" s="20">
        <v>233333</v>
      </c>
      <c r="S1137" t="s">
        <v>1229</v>
      </c>
      <c r="T1137" s="20">
        <v>133333</v>
      </c>
    </row>
    <row r="1138" spans="1:20" x14ac:dyDescent="0.3">
      <c r="A1138" s="22" t="s">
        <v>1231</v>
      </c>
      <c r="B1138" s="22">
        <v>20</v>
      </c>
      <c r="F1138" t="s">
        <v>1232</v>
      </c>
      <c r="G1138" s="20">
        <v>133333</v>
      </c>
      <c r="J1138" t="s">
        <v>1230</v>
      </c>
      <c r="K1138" s="20">
        <v>333333</v>
      </c>
      <c r="M1138" t="s">
        <v>1230</v>
      </c>
      <c r="N1138" s="20">
        <v>666667</v>
      </c>
      <c r="P1138" t="s">
        <v>1230</v>
      </c>
      <c r="Q1138">
        <v>10</v>
      </c>
      <c r="S1138" t="s">
        <v>1230</v>
      </c>
      <c r="T1138" s="20">
        <v>166667</v>
      </c>
    </row>
    <row r="1139" spans="1:20" x14ac:dyDescent="0.3">
      <c r="A1139" s="22" t="s">
        <v>1232</v>
      </c>
      <c r="B1139" s="22">
        <v>10</v>
      </c>
      <c r="F1139" t="s">
        <v>1233</v>
      </c>
      <c r="G1139" s="20">
        <v>666667</v>
      </c>
      <c r="J1139" t="s">
        <v>1231</v>
      </c>
      <c r="K1139" s="20">
        <v>333333</v>
      </c>
      <c r="M1139" t="s">
        <v>1231</v>
      </c>
      <c r="N1139">
        <v>10</v>
      </c>
      <c r="P1139" t="s">
        <v>1231</v>
      </c>
      <c r="Q1139" s="20">
        <v>133333</v>
      </c>
      <c r="S1139" t="s">
        <v>1231</v>
      </c>
      <c r="T1139" s="20">
        <v>133333</v>
      </c>
    </row>
    <row r="1140" spans="1:20" x14ac:dyDescent="0.3">
      <c r="A1140" s="22" t="s">
        <v>1233</v>
      </c>
      <c r="B1140" s="28">
        <v>433333</v>
      </c>
      <c r="F1140" t="s">
        <v>1234</v>
      </c>
      <c r="G1140">
        <v>0</v>
      </c>
      <c r="J1140" t="s">
        <v>1232</v>
      </c>
      <c r="K1140" s="20">
        <v>666667</v>
      </c>
      <c r="M1140" t="s">
        <v>1232</v>
      </c>
      <c r="N1140" s="20">
        <v>133333</v>
      </c>
      <c r="P1140" t="s">
        <v>1232</v>
      </c>
      <c r="Q1140" s="20">
        <v>266667</v>
      </c>
      <c r="S1140" t="s">
        <v>1232</v>
      </c>
      <c r="T1140" s="20">
        <v>333333</v>
      </c>
    </row>
    <row r="1141" spans="1:20" x14ac:dyDescent="0.3">
      <c r="A1141" s="22" t="s">
        <v>1234</v>
      </c>
      <c r="B1141" s="22">
        <v>20</v>
      </c>
      <c r="F1141">
        <v>62</v>
      </c>
      <c r="G1141" s="20">
        <v>133333</v>
      </c>
      <c r="J1141" t="s">
        <v>1233</v>
      </c>
      <c r="K1141" s="20">
        <v>133333</v>
      </c>
      <c r="M1141" t="s">
        <v>1233</v>
      </c>
      <c r="N1141" s="20">
        <v>166667</v>
      </c>
      <c r="P1141" t="s">
        <v>1233</v>
      </c>
      <c r="Q1141" s="20">
        <v>333333</v>
      </c>
      <c r="S1141" t="s">
        <v>1233</v>
      </c>
      <c r="T1141">
        <v>30</v>
      </c>
    </row>
    <row r="1142" spans="1:20" x14ac:dyDescent="0.3">
      <c r="A1142" s="22">
        <v>62</v>
      </c>
      <c r="B1142" s="28">
        <v>366667</v>
      </c>
      <c r="F1142" t="s">
        <v>1235</v>
      </c>
      <c r="G1142">
        <v>10</v>
      </c>
      <c r="J1142" t="s">
        <v>1234</v>
      </c>
      <c r="K1142" s="20">
        <v>233333</v>
      </c>
      <c r="M1142" t="s">
        <v>1234</v>
      </c>
      <c r="N1142" s="20">
        <v>233333</v>
      </c>
      <c r="P1142" t="s">
        <v>1234</v>
      </c>
      <c r="Q1142" s="20">
        <v>233333</v>
      </c>
      <c r="S1142" t="s">
        <v>1234</v>
      </c>
      <c r="T1142">
        <v>30</v>
      </c>
    </row>
    <row r="1143" spans="1:20" x14ac:dyDescent="0.3">
      <c r="A1143" s="22" t="s">
        <v>1235</v>
      </c>
      <c r="B1143" s="28">
        <v>133333</v>
      </c>
      <c r="F1143" t="s">
        <v>1236</v>
      </c>
      <c r="G1143">
        <v>10</v>
      </c>
      <c r="J1143">
        <v>62</v>
      </c>
      <c r="K1143" s="20">
        <v>166667</v>
      </c>
      <c r="M1143">
        <v>62</v>
      </c>
      <c r="N1143">
        <v>20</v>
      </c>
      <c r="P1143">
        <v>62</v>
      </c>
      <c r="Q1143" s="20">
        <v>333333</v>
      </c>
      <c r="S1143">
        <v>62</v>
      </c>
      <c r="T1143" s="20">
        <v>133333</v>
      </c>
    </row>
    <row r="1144" spans="1:20" x14ac:dyDescent="0.3">
      <c r="A1144" s="22" t="s">
        <v>1236</v>
      </c>
      <c r="B1144" s="28">
        <v>333333</v>
      </c>
      <c r="F1144" t="s">
        <v>1237</v>
      </c>
      <c r="G1144" s="20">
        <v>666667</v>
      </c>
      <c r="J1144" t="s">
        <v>1235</v>
      </c>
      <c r="K1144">
        <v>20</v>
      </c>
      <c r="M1144" t="s">
        <v>1235</v>
      </c>
      <c r="N1144">
        <v>10</v>
      </c>
      <c r="P1144" t="s">
        <v>1235</v>
      </c>
      <c r="Q1144" s="20">
        <v>333333</v>
      </c>
      <c r="S1144" t="s">
        <v>1235</v>
      </c>
      <c r="T1144">
        <v>10</v>
      </c>
    </row>
    <row r="1145" spans="1:20" x14ac:dyDescent="0.3">
      <c r="A1145" s="22" t="s">
        <v>1237</v>
      </c>
      <c r="B1145" s="28">
        <v>333333</v>
      </c>
      <c r="F1145" t="s">
        <v>1238</v>
      </c>
      <c r="G1145" s="20">
        <v>666667</v>
      </c>
      <c r="J1145" t="s">
        <v>1236</v>
      </c>
      <c r="K1145">
        <v>20</v>
      </c>
      <c r="M1145" t="s">
        <v>1236</v>
      </c>
      <c r="N1145">
        <v>10</v>
      </c>
      <c r="P1145" t="s">
        <v>1236</v>
      </c>
      <c r="Q1145" s="20">
        <v>666667</v>
      </c>
      <c r="S1145" t="s">
        <v>1236</v>
      </c>
      <c r="T1145">
        <v>40</v>
      </c>
    </row>
    <row r="1146" spans="1:20" x14ac:dyDescent="0.3">
      <c r="A1146" s="22" t="s">
        <v>1238</v>
      </c>
      <c r="B1146" s="28">
        <v>366667</v>
      </c>
      <c r="F1146" t="s">
        <v>1239</v>
      </c>
      <c r="G1146" s="20">
        <v>166667</v>
      </c>
      <c r="J1146" t="s">
        <v>1237</v>
      </c>
      <c r="K1146" s="20">
        <v>133333</v>
      </c>
      <c r="M1146" t="s">
        <v>1237</v>
      </c>
      <c r="N1146">
        <v>10</v>
      </c>
      <c r="P1146" t="s">
        <v>1237</v>
      </c>
      <c r="Q1146" s="20">
        <v>133333</v>
      </c>
      <c r="S1146" t="s">
        <v>1237</v>
      </c>
      <c r="T1146" s="20">
        <v>166667</v>
      </c>
    </row>
    <row r="1147" spans="1:20" x14ac:dyDescent="0.3">
      <c r="A1147" s="22" t="s">
        <v>1239</v>
      </c>
      <c r="B1147" s="28">
        <v>266667</v>
      </c>
      <c r="F1147" t="s">
        <v>1240</v>
      </c>
      <c r="G1147" s="20">
        <v>333333</v>
      </c>
      <c r="J1147" t="s">
        <v>1238</v>
      </c>
      <c r="K1147" s="20">
        <v>133333</v>
      </c>
      <c r="M1147" t="s">
        <v>1238</v>
      </c>
      <c r="N1147" s="20">
        <v>166667</v>
      </c>
      <c r="P1147" t="s">
        <v>1238</v>
      </c>
      <c r="Q1147">
        <v>20</v>
      </c>
      <c r="S1147" t="s">
        <v>1238</v>
      </c>
      <c r="T1147">
        <v>20</v>
      </c>
    </row>
    <row r="1148" spans="1:20" x14ac:dyDescent="0.3">
      <c r="A1148" s="22" t="s">
        <v>1240</v>
      </c>
      <c r="B1148" s="28">
        <v>266667</v>
      </c>
      <c r="F1148" t="s">
        <v>1241</v>
      </c>
      <c r="G1148" s="20">
        <v>166667</v>
      </c>
      <c r="J1148" t="s">
        <v>1239</v>
      </c>
      <c r="K1148">
        <v>10</v>
      </c>
      <c r="M1148" t="s">
        <v>1239</v>
      </c>
      <c r="N1148" s="20">
        <v>333333</v>
      </c>
      <c r="P1148" t="s">
        <v>1239</v>
      </c>
      <c r="Q1148">
        <v>20</v>
      </c>
      <c r="S1148" t="s">
        <v>1239</v>
      </c>
      <c r="T1148" s="20">
        <v>133333</v>
      </c>
    </row>
    <row r="1149" spans="1:20" x14ac:dyDescent="0.3">
      <c r="A1149" s="22" t="s">
        <v>1241</v>
      </c>
      <c r="B1149" s="28">
        <v>266667</v>
      </c>
      <c r="F1149" t="s">
        <v>1242</v>
      </c>
      <c r="G1149" s="20">
        <v>666667</v>
      </c>
      <c r="J1149" t="s">
        <v>1240</v>
      </c>
      <c r="K1149">
        <v>10</v>
      </c>
      <c r="M1149" t="s">
        <v>1240</v>
      </c>
      <c r="N1149" s="20">
        <v>166667</v>
      </c>
      <c r="P1149" t="s">
        <v>1240</v>
      </c>
      <c r="Q1149" s="20">
        <v>166667</v>
      </c>
      <c r="S1149" t="s">
        <v>1240</v>
      </c>
      <c r="T1149" s="20">
        <v>266667</v>
      </c>
    </row>
    <row r="1150" spans="1:20" x14ac:dyDescent="0.3">
      <c r="A1150" s="22" t="s">
        <v>1242</v>
      </c>
      <c r="B1150" s="28">
        <v>133333</v>
      </c>
      <c r="F1150" t="s">
        <v>1243</v>
      </c>
      <c r="G1150">
        <v>10</v>
      </c>
      <c r="J1150" t="s">
        <v>1241</v>
      </c>
      <c r="K1150">
        <v>0</v>
      </c>
      <c r="M1150" t="s">
        <v>1241</v>
      </c>
      <c r="N1150" s="20">
        <v>333333</v>
      </c>
      <c r="P1150" t="s">
        <v>1241</v>
      </c>
      <c r="Q1150" s="20">
        <v>166667</v>
      </c>
      <c r="S1150" t="s">
        <v>1241</v>
      </c>
      <c r="T1150" s="20">
        <v>133333</v>
      </c>
    </row>
    <row r="1151" spans="1:20" x14ac:dyDescent="0.3">
      <c r="A1151" s="22" t="s">
        <v>1243</v>
      </c>
      <c r="B1151" s="28">
        <v>233333</v>
      </c>
      <c r="F1151" t="s">
        <v>1244</v>
      </c>
      <c r="G1151">
        <v>10</v>
      </c>
      <c r="J1151" t="s">
        <v>1242</v>
      </c>
      <c r="K1151">
        <v>10</v>
      </c>
      <c r="M1151" t="s">
        <v>1242</v>
      </c>
      <c r="N1151" s="20">
        <v>233333</v>
      </c>
      <c r="P1151" t="s">
        <v>1242</v>
      </c>
      <c r="Q1151">
        <v>20</v>
      </c>
      <c r="S1151" t="s">
        <v>1242</v>
      </c>
      <c r="T1151" s="20">
        <v>166667</v>
      </c>
    </row>
    <row r="1152" spans="1:20" x14ac:dyDescent="0.3">
      <c r="A1152" s="22" t="s">
        <v>1244</v>
      </c>
      <c r="B1152" s="28">
        <v>266667</v>
      </c>
      <c r="F1152" t="s">
        <v>1245</v>
      </c>
      <c r="G1152" s="20">
        <v>666667</v>
      </c>
      <c r="J1152" t="s">
        <v>1243</v>
      </c>
      <c r="K1152">
        <v>10</v>
      </c>
      <c r="M1152" t="s">
        <v>1243</v>
      </c>
      <c r="N1152">
        <v>10</v>
      </c>
      <c r="P1152" t="s">
        <v>1243</v>
      </c>
      <c r="Q1152">
        <v>20</v>
      </c>
      <c r="S1152" t="s">
        <v>1243</v>
      </c>
      <c r="T1152" s="20">
        <v>233333</v>
      </c>
    </row>
    <row r="1153" spans="1:20" x14ac:dyDescent="0.3">
      <c r="A1153" s="22" t="s">
        <v>1245</v>
      </c>
      <c r="B1153" s="22">
        <v>20</v>
      </c>
      <c r="F1153" t="s">
        <v>1246</v>
      </c>
      <c r="G1153" s="20">
        <v>666667</v>
      </c>
      <c r="J1153" t="s">
        <v>1244</v>
      </c>
      <c r="K1153" s="20">
        <v>666667</v>
      </c>
      <c r="M1153" t="s">
        <v>1244</v>
      </c>
      <c r="N1153" s="20">
        <v>133333</v>
      </c>
      <c r="P1153" t="s">
        <v>1244</v>
      </c>
      <c r="Q1153">
        <v>20</v>
      </c>
      <c r="S1153" t="s">
        <v>1244</v>
      </c>
      <c r="T1153" s="20">
        <v>233333</v>
      </c>
    </row>
    <row r="1154" spans="1:20" x14ac:dyDescent="0.3">
      <c r="A1154" s="22" t="s">
        <v>1246</v>
      </c>
      <c r="B1154" s="28">
        <v>233333</v>
      </c>
      <c r="F1154" t="s">
        <v>1247</v>
      </c>
      <c r="G1154">
        <v>10</v>
      </c>
      <c r="J1154" t="s">
        <v>1245</v>
      </c>
      <c r="K1154" s="20">
        <v>133333</v>
      </c>
      <c r="M1154" t="s">
        <v>1245</v>
      </c>
      <c r="N1154" s="20">
        <v>666667</v>
      </c>
      <c r="P1154" t="s">
        <v>1245</v>
      </c>
      <c r="Q1154">
        <v>20</v>
      </c>
      <c r="S1154" t="s">
        <v>1245</v>
      </c>
      <c r="T1154" s="20">
        <v>366667</v>
      </c>
    </row>
    <row r="1155" spans="1:20" x14ac:dyDescent="0.3">
      <c r="A1155" s="22" t="s">
        <v>1247</v>
      </c>
      <c r="B1155" s="22">
        <v>20</v>
      </c>
      <c r="F1155" t="s">
        <v>1248</v>
      </c>
      <c r="G1155" s="20">
        <v>666667</v>
      </c>
      <c r="J1155" t="s">
        <v>1246</v>
      </c>
      <c r="K1155">
        <v>10</v>
      </c>
      <c r="M1155" t="s">
        <v>1246</v>
      </c>
      <c r="N1155" s="20">
        <v>133333</v>
      </c>
      <c r="P1155" t="s">
        <v>1246</v>
      </c>
      <c r="Q1155" s="20">
        <v>333333</v>
      </c>
      <c r="S1155" t="s">
        <v>1246</v>
      </c>
      <c r="T1155" s="20">
        <v>133333</v>
      </c>
    </row>
    <row r="1156" spans="1:20" x14ac:dyDescent="0.3">
      <c r="A1156" s="22" t="s">
        <v>1248</v>
      </c>
      <c r="B1156" s="28">
        <v>166667</v>
      </c>
      <c r="F1156" t="s">
        <v>1249</v>
      </c>
      <c r="G1156" s="20">
        <v>133333</v>
      </c>
      <c r="J1156" t="s">
        <v>1247</v>
      </c>
      <c r="K1156" s="20">
        <v>133333</v>
      </c>
      <c r="M1156" t="s">
        <v>1247</v>
      </c>
      <c r="N1156" s="20">
        <v>333333</v>
      </c>
      <c r="P1156" t="s">
        <v>1247</v>
      </c>
      <c r="Q1156" s="20">
        <v>666667</v>
      </c>
      <c r="S1156" t="s">
        <v>1247</v>
      </c>
      <c r="T1156" s="20">
        <v>266667</v>
      </c>
    </row>
    <row r="1157" spans="1:20" x14ac:dyDescent="0.3">
      <c r="A1157" s="22" t="s">
        <v>1249</v>
      </c>
      <c r="B1157" s="28">
        <v>233333</v>
      </c>
      <c r="F1157" t="s">
        <v>1250</v>
      </c>
      <c r="G1157" s="20">
        <v>666667</v>
      </c>
      <c r="J1157" t="s">
        <v>1248</v>
      </c>
      <c r="K1157">
        <v>10</v>
      </c>
      <c r="M1157" t="s">
        <v>1248</v>
      </c>
      <c r="N1157">
        <v>10</v>
      </c>
      <c r="P1157" t="s">
        <v>1248</v>
      </c>
      <c r="Q1157" s="20">
        <v>166667</v>
      </c>
      <c r="S1157" t="s">
        <v>1248</v>
      </c>
      <c r="T1157" s="20">
        <v>666667</v>
      </c>
    </row>
    <row r="1158" spans="1:20" x14ac:dyDescent="0.3">
      <c r="A1158" s="22" t="s">
        <v>1250</v>
      </c>
      <c r="B1158" s="28">
        <v>433333</v>
      </c>
      <c r="F1158" t="s">
        <v>1251</v>
      </c>
      <c r="G1158">
        <v>10</v>
      </c>
      <c r="J1158" t="s">
        <v>1249</v>
      </c>
      <c r="K1158">
        <v>10</v>
      </c>
      <c r="M1158" t="s">
        <v>1249</v>
      </c>
      <c r="N1158" s="20">
        <v>666667</v>
      </c>
      <c r="P1158" t="s">
        <v>1249</v>
      </c>
      <c r="Q1158" s="20">
        <v>666667</v>
      </c>
      <c r="S1158" t="s">
        <v>1249</v>
      </c>
      <c r="T1158">
        <v>20</v>
      </c>
    </row>
    <row r="1159" spans="1:20" x14ac:dyDescent="0.3">
      <c r="A1159" s="22" t="s">
        <v>1251</v>
      </c>
      <c r="B1159" s="28">
        <v>333333</v>
      </c>
      <c r="F1159" t="s">
        <v>1252</v>
      </c>
      <c r="G1159" s="20">
        <v>333333</v>
      </c>
      <c r="J1159" t="s">
        <v>1250</v>
      </c>
      <c r="K1159" s="20">
        <v>133333</v>
      </c>
      <c r="M1159" t="s">
        <v>1250</v>
      </c>
      <c r="N1159">
        <v>10</v>
      </c>
      <c r="P1159" t="s">
        <v>1250</v>
      </c>
      <c r="Q1159" s="20">
        <v>133333</v>
      </c>
      <c r="S1159" t="s">
        <v>1250</v>
      </c>
      <c r="T1159" s="20">
        <v>666667</v>
      </c>
    </row>
    <row r="1160" spans="1:20" x14ac:dyDescent="0.3">
      <c r="A1160" s="22" t="s">
        <v>1252</v>
      </c>
      <c r="B1160" s="22">
        <v>30</v>
      </c>
      <c r="F1160" t="s">
        <v>1253</v>
      </c>
      <c r="G1160" s="20">
        <v>333333</v>
      </c>
      <c r="J1160" t="s">
        <v>1251</v>
      </c>
      <c r="K1160">
        <v>10</v>
      </c>
      <c r="M1160" t="s">
        <v>1251</v>
      </c>
      <c r="N1160" s="20">
        <v>333333</v>
      </c>
      <c r="P1160" t="s">
        <v>1251</v>
      </c>
      <c r="Q1160">
        <v>20</v>
      </c>
      <c r="S1160" t="s">
        <v>1251</v>
      </c>
      <c r="T1160" s="20">
        <v>166667</v>
      </c>
    </row>
    <row r="1161" spans="1:20" x14ac:dyDescent="0.3">
      <c r="A1161" s="22" t="s">
        <v>1253</v>
      </c>
      <c r="B1161" s="22">
        <v>30</v>
      </c>
      <c r="F1161">
        <v>63</v>
      </c>
      <c r="G1161" s="20">
        <v>133333</v>
      </c>
      <c r="J1161" t="s">
        <v>1252</v>
      </c>
      <c r="K1161">
        <v>10</v>
      </c>
      <c r="M1161" t="s">
        <v>1252</v>
      </c>
      <c r="N1161">
        <v>10</v>
      </c>
      <c r="P1161" t="s">
        <v>1252</v>
      </c>
      <c r="Q1161" s="20">
        <v>133333</v>
      </c>
      <c r="S1161" t="s">
        <v>1252</v>
      </c>
      <c r="T1161" s="20">
        <v>166667</v>
      </c>
    </row>
    <row r="1162" spans="1:20" x14ac:dyDescent="0.3">
      <c r="A1162" s="22">
        <v>63</v>
      </c>
      <c r="B1162" s="28">
        <v>166667</v>
      </c>
      <c r="F1162" t="s">
        <v>1254</v>
      </c>
      <c r="G1162">
        <v>10</v>
      </c>
      <c r="J1162" t="s">
        <v>1253</v>
      </c>
      <c r="K1162" s="20">
        <v>233333</v>
      </c>
      <c r="M1162" t="s">
        <v>1253</v>
      </c>
      <c r="N1162" s="20">
        <v>333333</v>
      </c>
      <c r="P1162" t="s">
        <v>1253</v>
      </c>
      <c r="Q1162" s="20">
        <v>233333</v>
      </c>
      <c r="S1162" t="s">
        <v>1253</v>
      </c>
      <c r="T1162" s="20">
        <v>166667</v>
      </c>
    </row>
    <row r="1163" spans="1:20" x14ac:dyDescent="0.3">
      <c r="A1163" s="22" t="s">
        <v>1254</v>
      </c>
      <c r="B1163" s="22">
        <v>20</v>
      </c>
      <c r="F1163" t="s">
        <v>1255</v>
      </c>
      <c r="G1163">
        <v>20</v>
      </c>
      <c r="J1163">
        <v>63</v>
      </c>
      <c r="M1163">
        <v>63</v>
      </c>
      <c r="N1163" s="20">
        <v>133333</v>
      </c>
      <c r="P1163">
        <v>63</v>
      </c>
      <c r="Q1163" s="20">
        <v>233333</v>
      </c>
      <c r="S1163">
        <v>63</v>
      </c>
      <c r="T1163" s="20">
        <v>166667</v>
      </c>
    </row>
    <row r="1164" spans="1:20" x14ac:dyDescent="0.3">
      <c r="A1164" s="22" t="s">
        <v>1255</v>
      </c>
      <c r="B1164" s="28">
        <v>333333</v>
      </c>
      <c r="F1164" t="s">
        <v>1256</v>
      </c>
      <c r="G1164">
        <v>10</v>
      </c>
      <c r="J1164" t="s">
        <v>1254</v>
      </c>
      <c r="K1164" s="20">
        <v>133333</v>
      </c>
      <c r="M1164" t="s">
        <v>1254</v>
      </c>
      <c r="N1164" s="20">
        <v>333333</v>
      </c>
      <c r="P1164" t="s">
        <v>1254</v>
      </c>
      <c r="Q1164" s="20">
        <v>333333</v>
      </c>
      <c r="S1164" t="s">
        <v>1254</v>
      </c>
      <c r="T1164" s="20">
        <v>166667</v>
      </c>
    </row>
    <row r="1165" spans="1:20" x14ac:dyDescent="0.3">
      <c r="A1165" s="22" t="s">
        <v>1256</v>
      </c>
      <c r="B1165" s="28">
        <v>266667</v>
      </c>
      <c r="F1165" t="s">
        <v>1257</v>
      </c>
      <c r="G1165" s="20">
        <v>666667</v>
      </c>
      <c r="J1165" t="s">
        <v>1255</v>
      </c>
      <c r="K1165" s="20">
        <v>166667</v>
      </c>
      <c r="M1165" t="s">
        <v>1255</v>
      </c>
      <c r="N1165">
        <v>0</v>
      </c>
      <c r="P1165" t="s">
        <v>1255</v>
      </c>
      <c r="Q1165" s="20">
        <v>266667</v>
      </c>
      <c r="S1165" t="s">
        <v>1255</v>
      </c>
      <c r="T1165">
        <v>20</v>
      </c>
    </row>
    <row r="1166" spans="1:20" x14ac:dyDescent="0.3">
      <c r="A1166" s="22" t="s">
        <v>1257</v>
      </c>
      <c r="B1166" s="28">
        <v>166667</v>
      </c>
      <c r="F1166" t="s">
        <v>1258</v>
      </c>
      <c r="G1166" s="20">
        <v>133333</v>
      </c>
      <c r="J1166" t="s">
        <v>1256</v>
      </c>
      <c r="K1166">
        <v>10</v>
      </c>
      <c r="M1166" t="s">
        <v>1256</v>
      </c>
      <c r="N1166">
        <v>10</v>
      </c>
      <c r="P1166" t="s">
        <v>1256</v>
      </c>
      <c r="Q1166">
        <v>10</v>
      </c>
      <c r="S1166" t="s">
        <v>1256</v>
      </c>
      <c r="T1166">
        <v>0</v>
      </c>
    </row>
    <row r="1167" spans="1:20" x14ac:dyDescent="0.3">
      <c r="A1167" s="22" t="s">
        <v>1258</v>
      </c>
      <c r="B1167" s="22">
        <v>20</v>
      </c>
      <c r="F1167" t="s">
        <v>1259</v>
      </c>
      <c r="G1167">
        <v>10</v>
      </c>
      <c r="J1167" t="s">
        <v>1257</v>
      </c>
      <c r="K1167" s="20">
        <v>133333</v>
      </c>
      <c r="M1167" t="s">
        <v>1257</v>
      </c>
      <c r="N1167" s="20">
        <v>133333</v>
      </c>
      <c r="P1167" t="s">
        <v>1257</v>
      </c>
      <c r="Q1167" s="20">
        <v>333333</v>
      </c>
      <c r="S1167" t="s">
        <v>1257</v>
      </c>
      <c r="T1167">
        <v>40</v>
      </c>
    </row>
    <row r="1168" spans="1:20" x14ac:dyDescent="0.3">
      <c r="A1168" s="22" t="s">
        <v>1259</v>
      </c>
      <c r="B1168" s="28">
        <v>133333</v>
      </c>
      <c r="F1168" t="s">
        <v>1260</v>
      </c>
      <c r="G1168" s="20">
        <v>666667</v>
      </c>
      <c r="J1168" t="s">
        <v>1258</v>
      </c>
      <c r="K1168">
        <v>10</v>
      </c>
      <c r="M1168" t="s">
        <v>1258</v>
      </c>
      <c r="N1168" s="20">
        <v>666667</v>
      </c>
      <c r="P1168" t="s">
        <v>1258</v>
      </c>
      <c r="Q1168" s="20">
        <v>666667</v>
      </c>
      <c r="S1168" t="s">
        <v>1258</v>
      </c>
      <c r="T1168">
        <v>10</v>
      </c>
    </row>
    <row r="1169" spans="1:20" x14ac:dyDescent="0.3">
      <c r="A1169" s="22" t="s">
        <v>1260</v>
      </c>
      <c r="B1169" s="28">
        <v>266667</v>
      </c>
      <c r="F1169" t="s">
        <v>1261</v>
      </c>
      <c r="G1169" s="20">
        <v>666667</v>
      </c>
      <c r="J1169" t="s">
        <v>1259</v>
      </c>
      <c r="K1169" s="20">
        <v>333333</v>
      </c>
      <c r="M1169" t="s">
        <v>1259</v>
      </c>
      <c r="N1169">
        <v>20</v>
      </c>
      <c r="P1169" t="s">
        <v>1259</v>
      </c>
      <c r="Q1169" s="20">
        <v>133333</v>
      </c>
      <c r="S1169" t="s">
        <v>1259</v>
      </c>
      <c r="T1169" s="20">
        <v>133333</v>
      </c>
    </row>
    <row r="1170" spans="1:20" x14ac:dyDescent="0.3">
      <c r="A1170" s="22" t="s">
        <v>1261</v>
      </c>
      <c r="B1170" s="28">
        <v>266667</v>
      </c>
      <c r="F1170" t="s">
        <v>1262</v>
      </c>
      <c r="G1170" s="20">
        <v>133333</v>
      </c>
      <c r="J1170" t="s">
        <v>1260</v>
      </c>
      <c r="K1170" s="20">
        <v>333333</v>
      </c>
      <c r="M1170" t="s">
        <v>1260</v>
      </c>
      <c r="N1170" s="20">
        <v>166667</v>
      </c>
      <c r="P1170" t="s">
        <v>1260</v>
      </c>
      <c r="Q1170" s="20">
        <v>166667</v>
      </c>
      <c r="S1170" t="s">
        <v>1260</v>
      </c>
      <c r="T1170" s="20">
        <v>233333</v>
      </c>
    </row>
    <row r="1171" spans="1:20" x14ac:dyDescent="0.3">
      <c r="A1171" s="22" t="s">
        <v>1262</v>
      </c>
      <c r="B1171" s="28">
        <v>666667</v>
      </c>
      <c r="F1171" t="s">
        <v>1263</v>
      </c>
      <c r="G1171" s="20">
        <v>133333</v>
      </c>
      <c r="J1171" t="s">
        <v>1261</v>
      </c>
      <c r="K1171" s="20">
        <v>133333</v>
      </c>
      <c r="M1171" t="s">
        <v>1261</v>
      </c>
      <c r="N1171" s="20">
        <v>233333</v>
      </c>
      <c r="P1171" t="s">
        <v>1261</v>
      </c>
      <c r="Q1171" s="20">
        <v>333333</v>
      </c>
      <c r="S1171" t="s">
        <v>1261</v>
      </c>
      <c r="T1171" s="20">
        <v>166667</v>
      </c>
    </row>
    <row r="1172" spans="1:20" x14ac:dyDescent="0.3">
      <c r="A1172" s="22" t="s">
        <v>1263</v>
      </c>
      <c r="B1172" s="28">
        <v>233333</v>
      </c>
      <c r="F1172" t="s">
        <v>1264</v>
      </c>
      <c r="G1172" s="20">
        <v>333333</v>
      </c>
      <c r="J1172" t="s">
        <v>1262</v>
      </c>
      <c r="K1172" s="20">
        <v>666667</v>
      </c>
      <c r="M1172" t="s">
        <v>1262</v>
      </c>
      <c r="N1172">
        <v>10</v>
      </c>
      <c r="P1172" t="s">
        <v>1262</v>
      </c>
      <c r="Q1172" s="20">
        <v>266667</v>
      </c>
      <c r="S1172" t="s">
        <v>1262</v>
      </c>
      <c r="T1172" s="20">
        <v>133333</v>
      </c>
    </row>
    <row r="1173" spans="1:20" x14ac:dyDescent="0.3">
      <c r="A1173" s="22" t="s">
        <v>1264</v>
      </c>
      <c r="B1173" s="22">
        <v>30</v>
      </c>
      <c r="F1173" t="s">
        <v>1265</v>
      </c>
      <c r="G1173" s="20">
        <v>666667</v>
      </c>
      <c r="J1173" t="s">
        <v>1263</v>
      </c>
      <c r="K1173" s="20">
        <v>166667</v>
      </c>
      <c r="M1173" t="s">
        <v>1263</v>
      </c>
      <c r="N1173" s="20">
        <v>133333</v>
      </c>
      <c r="P1173" t="s">
        <v>1263</v>
      </c>
      <c r="Q1173" s="20">
        <v>166667</v>
      </c>
      <c r="S1173" t="s">
        <v>1263</v>
      </c>
      <c r="T1173" s="20">
        <v>166667</v>
      </c>
    </row>
    <row r="1174" spans="1:20" x14ac:dyDescent="0.3">
      <c r="A1174" s="22" t="s">
        <v>1265</v>
      </c>
      <c r="B1174" s="22">
        <v>40</v>
      </c>
      <c r="F1174" t="s">
        <v>1266</v>
      </c>
      <c r="G1174" s="20">
        <v>333333</v>
      </c>
      <c r="J1174" t="s">
        <v>1264</v>
      </c>
      <c r="K1174">
        <v>20</v>
      </c>
      <c r="M1174" t="s">
        <v>1264</v>
      </c>
      <c r="N1174" s="20">
        <v>133333</v>
      </c>
      <c r="P1174" t="s">
        <v>1264</v>
      </c>
      <c r="Q1174" s="20">
        <v>266667</v>
      </c>
      <c r="S1174" t="s">
        <v>1264</v>
      </c>
      <c r="T1174" s="20">
        <v>133333</v>
      </c>
    </row>
    <row r="1175" spans="1:20" x14ac:dyDescent="0.3">
      <c r="A1175" s="22" t="s">
        <v>1266</v>
      </c>
      <c r="B1175" s="28">
        <v>266667</v>
      </c>
      <c r="F1175" t="s">
        <v>1267</v>
      </c>
      <c r="G1175">
        <v>10</v>
      </c>
      <c r="J1175" t="s">
        <v>1265</v>
      </c>
      <c r="K1175">
        <v>10</v>
      </c>
      <c r="M1175" t="s">
        <v>1265</v>
      </c>
      <c r="N1175" s="20">
        <v>133333</v>
      </c>
      <c r="P1175" t="s">
        <v>1265</v>
      </c>
      <c r="Q1175" s="20">
        <v>166667</v>
      </c>
      <c r="S1175" t="s">
        <v>1265</v>
      </c>
      <c r="T1175" s="20">
        <v>333333</v>
      </c>
    </row>
    <row r="1176" spans="1:20" x14ac:dyDescent="0.3">
      <c r="A1176" s="22" t="s">
        <v>1267</v>
      </c>
      <c r="B1176" s="28">
        <v>133333</v>
      </c>
      <c r="F1176" t="s">
        <v>1268</v>
      </c>
      <c r="G1176">
        <v>10</v>
      </c>
      <c r="J1176" t="s">
        <v>1266</v>
      </c>
      <c r="K1176">
        <v>0</v>
      </c>
      <c r="M1176" t="s">
        <v>1266</v>
      </c>
      <c r="N1176" s="20">
        <v>333333</v>
      </c>
      <c r="P1176" t="s">
        <v>1266</v>
      </c>
      <c r="Q1176" s="20">
        <v>166667</v>
      </c>
      <c r="S1176" t="s">
        <v>1266</v>
      </c>
      <c r="T1176" s="20">
        <v>233333</v>
      </c>
    </row>
    <row r="1177" spans="1:20" x14ac:dyDescent="0.3">
      <c r="A1177" s="22" t="s">
        <v>1268</v>
      </c>
      <c r="B1177" s="22">
        <v>20</v>
      </c>
      <c r="F1177" t="s">
        <v>1269</v>
      </c>
      <c r="G1177" s="20">
        <v>666667</v>
      </c>
      <c r="J1177" t="s">
        <v>1267</v>
      </c>
      <c r="K1177">
        <v>10</v>
      </c>
      <c r="M1177" t="s">
        <v>1267</v>
      </c>
      <c r="N1177" s="20">
        <v>333333</v>
      </c>
      <c r="P1177" t="s">
        <v>1267</v>
      </c>
      <c r="Q1177">
        <v>20</v>
      </c>
      <c r="S1177" t="s">
        <v>1267</v>
      </c>
      <c r="T1177">
        <v>20</v>
      </c>
    </row>
    <row r="1178" spans="1:20" x14ac:dyDescent="0.3">
      <c r="A1178" s="22" t="s">
        <v>1269</v>
      </c>
      <c r="B1178" s="22">
        <v>30</v>
      </c>
      <c r="F1178" t="s">
        <v>1270</v>
      </c>
      <c r="G1178" s="20">
        <v>166667</v>
      </c>
      <c r="J1178" t="s">
        <v>1268</v>
      </c>
      <c r="K1178">
        <v>10</v>
      </c>
      <c r="M1178" t="s">
        <v>1268</v>
      </c>
      <c r="N1178">
        <v>10</v>
      </c>
      <c r="P1178" t="s">
        <v>1268</v>
      </c>
      <c r="Q1178" s="20">
        <v>133333</v>
      </c>
      <c r="S1178" t="s">
        <v>1268</v>
      </c>
      <c r="T1178" s="20">
        <v>166667</v>
      </c>
    </row>
    <row r="1179" spans="1:20" x14ac:dyDescent="0.3">
      <c r="A1179" s="22" t="s">
        <v>1270</v>
      </c>
      <c r="B1179" s="28">
        <v>266667</v>
      </c>
      <c r="F1179" t="s">
        <v>1271</v>
      </c>
      <c r="G1179" s="20">
        <v>666667</v>
      </c>
      <c r="J1179" t="s">
        <v>1269</v>
      </c>
      <c r="K1179" s="20">
        <v>133333</v>
      </c>
      <c r="M1179" t="s">
        <v>1269</v>
      </c>
      <c r="N1179" s="20">
        <v>133333</v>
      </c>
      <c r="P1179" t="s">
        <v>1269</v>
      </c>
      <c r="Q1179" s="20">
        <v>233333</v>
      </c>
      <c r="S1179" t="s">
        <v>1269</v>
      </c>
      <c r="T1179" s="20">
        <v>166667</v>
      </c>
    </row>
    <row r="1180" spans="1:20" x14ac:dyDescent="0.3">
      <c r="A1180" s="22" t="s">
        <v>1271</v>
      </c>
      <c r="B1180" s="22">
        <v>20</v>
      </c>
      <c r="F1180" t="s">
        <v>1272</v>
      </c>
      <c r="G1180">
        <v>10</v>
      </c>
      <c r="J1180" t="s">
        <v>1270</v>
      </c>
      <c r="K1180">
        <v>20</v>
      </c>
      <c r="M1180" t="s">
        <v>1270</v>
      </c>
      <c r="N1180" s="20">
        <v>133333</v>
      </c>
      <c r="P1180" t="s">
        <v>1270</v>
      </c>
      <c r="Q1180">
        <v>20</v>
      </c>
      <c r="S1180" t="s">
        <v>1270</v>
      </c>
      <c r="T1180" s="20">
        <v>666667</v>
      </c>
    </row>
    <row r="1181" spans="1:20" x14ac:dyDescent="0.3">
      <c r="A1181" s="22" t="s">
        <v>1272</v>
      </c>
      <c r="B1181" s="22">
        <v>40</v>
      </c>
      <c r="F1181">
        <v>64</v>
      </c>
      <c r="G1181" s="20">
        <v>333333</v>
      </c>
      <c r="J1181" t="s">
        <v>1271</v>
      </c>
      <c r="K1181">
        <v>10</v>
      </c>
      <c r="M1181" t="s">
        <v>1271</v>
      </c>
      <c r="N1181" s="20">
        <v>666667</v>
      </c>
      <c r="P1181" t="s">
        <v>1271</v>
      </c>
      <c r="Q1181">
        <v>10</v>
      </c>
      <c r="S1181" t="s">
        <v>1271</v>
      </c>
      <c r="T1181">
        <v>10</v>
      </c>
    </row>
    <row r="1182" spans="1:20" x14ac:dyDescent="0.3">
      <c r="A1182" s="22">
        <v>64</v>
      </c>
      <c r="B1182" s="22">
        <v>2</v>
      </c>
      <c r="F1182" t="s">
        <v>1273</v>
      </c>
      <c r="G1182">
        <v>10</v>
      </c>
      <c r="J1182" t="s">
        <v>1272</v>
      </c>
      <c r="K1182" s="20">
        <v>133333</v>
      </c>
      <c r="M1182" t="s">
        <v>1272</v>
      </c>
      <c r="N1182">
        <v>0</v>
      </c>
      <c r="P1182" t="s">
        <v>1272</v>
      </c>
      <c r="Q1182">
        <v>20</v>
      </c>
      <c r="S1182" t="s">
        <v>1272</v>
      </c>
      <c r="T1182" s="20">
        <v>166667</v>
      </c>
    </row>
    <row r="1183" spans="1:20" x14ac:dyDescent="0.3">
      <c r="A1183" s="22" t="s">
        <v>1273</v>
      </c>
      <c r="B1183" s="22">
        <v>20</v>
      </c>
      <c r="F1183" t="s">
        <v>1274</v>
      </c>
      <c r="G1183" s="20">
        <v>333333</v>
      </c>
      <c r="J1183">
        <v>64</v>
      </c>
      <c r="K1183" s="20">
        <v>333333</v>
      </c>
      <c r="M1183">
        <v>64</v>
      </c>
      <c r="N1183">
        <v>10</v>
      </c>
      <c r="P1183">
        <v>64</v>
      </c>
      <c r="Q1183" s="20">
        <v>366667</v>
      </c>
      <c r="S1183">
        <v>64</v>
      </c>
      <c r="T1183" s="20">
        <v>233333</v>
      </c>
    </row>
    <row r="1184" spans="1:20" x14ac:dyDescent="0.3">
      <c r="A1184" s="22" t="s">
        <v>1274</v>
      </c>
      <c r="B1184" s="22">
        <v>30</v>
      </c>
      <c r="F1184" t="s">
        <v>1275</v>
      </c>
      <c r="G1184" s="20">
        <v>333333</v>
      </c>
      <c r="J1184" t="s">
        <v>1273</v>
      </c>
      <c r="K1184" s="20">
        <v>133333</v>
      </c>
      <c r="M1184" t="s">
        <v>1273</v>
      </c>
      <c r="N1184">
        <v>10</v>
      </c>
      <c r="P1184" t="s">
        <v>1273</v>
      </c>
      <c r="Q1184" s="20">
        <v>133333</v>
      </c>
      <c r="S1184" t="s">
        <v>1273</v>
      </c>
      <c r="T1184">
        <v>20</v>
      </c>
    </row>
    <row r="1185" spans="1:20" x14ac:dyDescent="0.3">
      <c r="A1185" s="22" t="s">
        <v>1275</v>
      </c>
      <c r="B1185" s="28">
        <v>466667</v>
      </c>
      <c r="F1185" t="s">
        <v>1276</v>
      </c>
      <c r="G1185">
        <v>10</v>
      </c>
      <c r="J1185" t="s">
        <v>1274</v>
      </c>
      <c r="K1185" s="20">
        <v>133333</v>
      </c>
      <c r="M1185" t="s">
        <v>1274</v>
      </c>
      <c r="N1185" s="20">
        <v>666667</v>
      </c>
      <c r="P1185" t="s">
        <v>1274</v>
      </c>
      <c r="Q1185" s="20">
        <v>133333</v>
      </c>
      <c r="S1185" t="s">
        <v>1274</v>
      </c>
      <c r="T1185" s="20">
        <v>233333</v>
      </c>
    </row>
    <row r="1186" spans="1:20" x14ac:dyDescent="0.3">
      <c r="A1186" s="22" t="s">
        <v>1276</v>
      </c>
      <c r="B1186" s="28">
        <v>433333</v>
      </c>
      <c r="F1186" t="s">
        <v>1277</v>
      </c>
      <c r="G1186">
        <v>10</v>
      </c>
      <c r="J1186" t="s">
        <v>1275</v>
      </c>
      <c r="K1186">
        <v>10</v>
      </c>
      <c r="M1186" t="s">
        <v>1275</v>
      </c>
      <c r="N1186" s="20">
        <v>133333</v>
      </c>
      <c r="P1186" t="s">
        <v>1275</v>
      </c>
      <c r="Q1186">
        <v>30</v>
      </c>
      <c r="S1186" t="s">
        <v>1275</v>
      </c>
      <c r="T1186" s="20">
        <v>166667</v>
      </c>
    </row>
    <row r="1187" spans="1:20" x14ac:dyDescent="0.3">
      <c r="A1187" s="22" t="s">
        <v>1277</v>
      </c>
      <c r="B1187" s="22">
        <v>10</v>
      </c>
      <c r="F1187" t="s">
        <v>1278</v>
      </c>
      <c r="G1187" s="20">
        <v>133333</v>
      </c>
      <c r="J1187" t="s">
        <v>1276</v>
      </c>
      <c r="K1187" s="20">
        <v>133333</v>
      </c>
      <c r="M1187" t="s">
        <v>1276</v>
      </c>
      <c r="N1187" s="20">
        <v>333333</v>
      </c>
      <c r="P1187" t="s">
        <v>1276</v>
      </c>
      <c r="Q1187" s="20">
        <v>166667</v>
      </c>
      <c r="S1187" t="s">
        <v>1276</v>
      </c>
      <c r="T1187" s="20">
        <v>133333</v>
      </c>
    </row>
    <row r="1188" spans="1:20" x14ac:dyDescent="0.3">
      <c r="A1188" s="22" t="s">
        <v>1278</v>
      </c>
      <c r="B1188" s="28">
        <v>333333</v>
      </c>
      <c r="F1188" t="s">
        <v>1279</v>
      </c>
      <c r="G1188" s="20">
        <v>666667</v>
      </c>
      <c r="J1188" t="s">
        <v>1277</v>
      </c>
      <c r="K1188" s="20">
        <v>133333</v>
      </c>
      <c r="M1188" t="s">
        <v>1277</v>
      </c>
      <c r="N1188">
        <v>10</v>
      </c>
      <c r="P1188" t="s">
        <v>1277</v>
      </c>
      <c r="Q1188">
        <v>20</v>
      </c>
      <c r="S1188" t="s">
        <v>1277</v>
      </c>
      <c r="T1188">
        <v>10</v>
      </c>
    </row>
    <row r="1189" spans="1:20" x14ac:dyDescent="0.3">
      <c r="A1189" s="22" t="s">
        <v>1279</v>
      </c>
      <c r="B1189" s="22">
        <v>30</v>
      </c>
      <c r="F1189" t="s">
        <v>1280</v>
      </c>
      <c r="G1189" s="20">
        <v>666667</v>
      </c>
      <c r="J1189" t="s">
        <v>1278</v>
      </c>
      <c r="K1189" s="20">
        <v>666667</v>
      </c>
      <c r="M1189" t="s">
        <v>1278</v>
      </c>
      <c r="N1189" s="20">
        <v>133333</v>
      </c>
      <c r="P1189" t="s">
        <v>1278</v>
      </c>
      <c r="Q1189">
        <v>10</v>
      </c>
      <c r="S1189" t="s">
        <v>1278</v>
      </c>
      <c r="T1189" s="20">
        <v>166667</v>
      </c>
    </row>
    <row r="1190" spans="1:20" x14ac:dyDescent="0.3">
      <c r="A1190" s="22" t="s">
        <v>1280</v>
      </c>
      <c r="B1190" s="28">
        <v>333333</v>
      </c>
      <c r="F1190" t="s">
        <v>1281</v>
      </c>
      <c r="G1190">
        <v>0</v>
      </c>
      <c r="J1190" t="s">
        <v>1279</v>
      </c>
      <c r="K1190" s="20">
        <v>133333</v>
      </c>
      <c r="M1190" t="s">
        <v>1279</v>
      </c>
      <c r="N1190" s="20">
        <v>333333</v>
      </c>
      <c r="P1190" t="s">
        <v>1279</v>
      </c>
      <c r="Q1190" s="20">
        <v>333333</v>
      </c>
      <c r="S1190" t="s">
        <v>1279</v>
      </c>
      <c r="T1190">
        <v>10</v>
      </c>
    </row>
    <row r="1191" spans="1:20" x14ac:dyDescent="0.3">
      <c r="A1191" s="22" t="s">
        <v>1281</v>
      </c>
      <c r="B1191" s="22">
        <v>30</v>
      </c>
      <c r="F1191" t="s">
        <v>1282</v>
      </c>
      <c r="G1191">
        <v>0</v>
      </c>
      <c r="J1191" t="s">
        <v>1280</v>
      </c>
      <c r="K1191" s="20">
        <v>666667</v>
      </c>
      <c r="M1191" t="s">
        <v>1280</v>
      </c>
      <c r="N1191">
        <v>10</v>
      </c>
      <c r="P1191" t="s">
        <v>1280</v>
      </c>
      <c r="Q1191" s="20">
        <v>166667</v>
      </c>
      <c r="S1191" t="s">
        <v>1280</v>
      </c>
      <c r="T1191" s="20">
        <v>133333</v>
      </c>
    </row>
    <row r="1192" spans="1:20" x14ac:dyDescent="0.3">
      <c r="A1192" s="22" t="s">
        <v>1282</v>
      </c>
      <c r="B1192" s="28">
        <v>233333</v>
      </c>
      <c r="F1192" t="s">
        <v>1283</v>
      </c>
      <c r="G1192">
        <v>10</v>
      </c>
      <c r="J1192" t="s">
        <v>1281</v>
      </c>
      <c r="K1192" s="20">
        <v>666667</v>
      </c>
      <c r="M1192" t="s">
        <v>1281</v>
      </c>
      <c r="N1192" s="20">
        <v>333333</v>
      </c>
      <c r="P1192" t="s">
        <v>1281</v>
      </c>
      <c r="Q1192" s="20">
        <v>133333</v>
      </c>
      <c r="S1192" t="s">
        <v>1281</v>
      </c>
      <c r="T1192">
        <v>10</v>
      </c>
    </row>
    <row r="1193" spans="1:20" x14ac:dyDescent="0.3">
      <c r="A1193" s="22" t="s">
        <v>1283</v>
      </c>
      <c r="B1193" s="28">
        <v>133333</v>
      </c>
      <c r="F1193" t="s">
        <v>1284</v>
      </c>
      <c r="G1193" s="20">
        <v>166667</v>
      </c>
      <c r="J1193" t="s">
        <v>1282</v>
      </c>
      <c r="K1193" s="20">
        <v>133333</v>
      </c>
      <c r="M1193" t="s">
        <v>1282</v>
      </c>
      <c r="N1193" s="20">
        <v>133333</v>
      </c>
      <c r="P1193" t="s">
        <v>1282</v>
      </c>
      <c r="Q1193" s="20">
        <v>233333</v>
      </c>
      <c r="S1193" t="s">
        <v>1282</v>
      </c>
      <c r="T1193" s="20">
        <v>133333</v>
      </c>
    </row>
    <row r="1194" spans="1:20" x14ac:dyDescent="0.3">
      <c r="A1194" s="22" t="s">
        <v>1284</v>
      </c>
      <c r="B1194" s="28">
        <v>166667</v>
      </c>
      <c r="F1194" t="s">
        <v>1285</v>
      </c>
      <c r="G1194">
        <v>10</v>
      </c>
      <c r="J1194" t="s">
        <v>1283</v>
      </c>
      <c r="K1194" s="20">
        <v>333333</v>
      </c>
      <c r="M1194" t="s">
        <v>1283</v>
      </c>
      <c r="N1194">
        <v>10</v>
      </c>
      <c r="P1194" t="s">
        <v>1283</v>
      </c>
      <c r="Q1194" s="20">
        <v>166667</v>
      </c>
      <c r="S1194" t="s">
        <v>1283</v>
      </c>
      <c r="T1194">
        <v>30</v>
      </c>
    </row>
    <row r="1195" spans="1:20" x14ac:dyDescent="0.3">
      <c r="A1195" s="22" t="s">
        <v>1285</v>
      </c>
      <c r="B1195" s="22">
        <v>30</v>
      </c>
      <c r="F1195" t="s">
        <v>1286</v>
      </c>
      <c r="G1195" s="20">
        <v>333333</v>
      </c>
      <c r="J1195" t="s">
        <v>1284</v>
      </c>
      <c r="K1195" s="20">
        <v>666667</v>
      </c>
      <c r="M1195" t="s">
        <v>1284</v>
      </c>
      <c r="N1195" s="20">
        <v>133333</v>
      </c>
      <c r="P1195" t="s">
        <v>1284</v>
      </c>
      <c r="Q1195">
        <v>20</v>
      </c>
      <c r="S1195" t="s">
        <v>1284</v>
      </c>
      <c r="T1195" s="20">
        <v>666667</v>
      </c>
    </row>
    <row r="1196" spans="1:20" x14ac:dyDescent="0.3">
      <c r="A1196" s="22" t="s">
        <v>1286</v>
      </c>
      <c r="B1196" s="22">
        <v>30</v>
      </c>
      <c r="F1196" t="s">
        <v>1287</v>
      </c>
      <c r="G1196">
        <v>0</v>
      </c>
      <c r="J1196" t="s">
        <v>1285</v>
      </c>
      <c r="K1196">
        <v>10</v>
      </c>
      <c r="M1196" t="s">
        <v>1285</v>
      </c>
      <c r="N1196" s="20">
        <v>666667</v>
      </c>
      <c r="P1196" t="s">
        <v>1285</v>
      </c>
      <c r="Q1196" s="20">
        <v>266667</v>
      </c>
      <c r="S1196" t="s">
        <v>1285</v>
      </c>
      <c r="T1196" s="20">
        <v>166667</v>
      </c>
    </row>
    <row r="1197" spans="1:20" x14ac:dyDescent="0.3">
      <c r="A1197" s="22" t="s">
        <v>1287</v>
      </c>
      <c r="B1197" s="28">
        <v>166667</v>
      </c>
      <c r="F1197" t="s">
        <v>1288</v>
      </c>
      <c r="G1197" s="20">
        <v>666667</v>
      </c>
      <c r="J1197" t="s">
        <v>1286</v>
      </c>
      <c r="K1197" s="20">
        <v>233333</v>
      </c>
      <c r="M1197" t="s">
        <v>1286</v>
      </c>
      <c r="N1197">
        <v>10</v>
      </c>
      <c r="P1197" t="s">
        <v>1286</v>
      </c>
      <c r="Q1197" s="20">
        <v>233333</v>
      </c>
      <c r="S1197" t="s">
        <v>1286</v>
      </c>
      <c r="T1197" s="20">
        <v>233333</v>
      </c>
    </row>
    <row r="1198" spans="1:20" x14ac:dyDescent="0.3">
      <c r="A1198" s="22" t="s">
        <v>1288</v>
      </c>
      <c r="B1198" s="28">
        <v>266667</v>
      </c>
      <c r="F1198" t="s">
        <v>1289</v>
      </c>
      <c r="G1198" s="20">
        <v>666667</v>
      </c>
      <c r="J1198" t="s">
        <v>1287</v>
      </c>
      <c r="K1198" s="20">
        <v>166667</v>
      </c>
      <c r="M1198" t="s">
        <v>1287</v>
      </c>
      <c r="N1198">
        <v>10</v>
      </c>
      <c r="P1198" t="s">
        <v>1287</v>
      </c>
      <c r="Q1198" s="20">
        <v>233333</v>
      </c>
      <c r="S1198" t="s">
        <v>1287</v>
      </c>
      <c r="T1198" s="20">
        <v>233333</v>
      </c>
    </row>
    <row r="1199" spans="1:20" x14ac:dyDescent="0.3">
      <c r="A1199" s="22" t="s">
        <v>1289</v>
      </c>
      <c r="B1199" s="22">
        <v>40</v>
      </c>
      <c r="F1199" t="s">
        <v>1290</v>
      </c>
      <c r="G1199">
        <v>0</v>
      </c>
      <c r="J1199" t="s">
        <v>1288</v>
      </c>
      <c r="K1199" s="20">
        <v>666667</v>
      </c>
      <c r="M1199" t="s">
        <v>1288</v>
      </c>
      <c r="N1199" s="20">
        <v>133333</v>
      </c>
      <c r="P1199" t="s">
        <v>1288</v>
      </c>
      <c r="Q1199" s="20">
        <v>666667</v>
      </c>
      <c r="S1199" t="s">
        <v>1288</v>
      </c>
      <c r="T1199" s="20">
        <v>166667</v>
      </c>
    </row>
    <row r="1200" spans="1:20" x14ac:dyDescent="0.3">
      <c r="A1200" s="22" t="s">
        <v>1290</v>
      </c>
      <c r="B1200" s="22">
        <v>30</v>
      </c>
      <c r="F1200" t="s">
        <v>1291</v>
      </c>
      <c r="G1200">
        <v>0</v>
      </c>
      <c r="J1200" t="s">
        <v>1289</v>
      </c>
      <c r="K1200">
        <v>20</v>
      </c>
      <c r="M1200" t="s">
        <v>1289</v>
      </c>
      <c r="N1200" s="20">
        <v>133333</v>
      </c>
      <c r="P1200" t="s">
        <v>1289</v>
      </c>
      <c r="Q1200" s="20">
        <v>266667</v>
      </c>
      <c r="S1200" t="s">
        <v>1289</v>
      </c>
      <c r="T1200">
        <v>10</v>
      </c>
    </row>
    <row r="1201" spans="1:20" x14ac:dyDescent="0.3">
      <c r="A1201" s="22" t="s">
        <v>1291</v>
      </c>
      <c r="B1201" s="22">
        <v>20</v>
      </c>
      <c r="F1201">
        <v>65</v>
      </c>
      <c r="G1201" s="20">
        <v>133333</v>
      </c>
      <c r="J1201" t="s">
        <v>1290</v>
      </c>
      <c r="K1201">
        <v>10</v>
      </c>
      <c r="M1201" t="s">
        <v>1290</v>
      </c>
      <c r="N1201" s="20">
        <v>133333</v>
      </c>
      <c r="P1201" t="s">
        <v>1290</v>
      </c>
      <c r="Q1201">
        <v>10</v>
      </c>
      <c r="S1201" t="s">
        <v>1290</v>
      </c>
      <c r="T1201" s="20">
        <v>133333</v>
      </c>
    </row>
    <row r="1202" spans="1:20" x14ac:dyDescent="0.3">
      <c r="A1202" s="22">
        <v>65</v>
      </c>
      <c r="B1202" s="22">
        <v>3</v>
      </c>
      <c r="F1202" t="s">
        <v>1292</v>
      </c>
      <c r="G1202">
        <v>10</v>
      </c>
      <c r="J1202" t="s">
        <v>1291</v>
      </c>
      <c r="K1202" s="20">
        <v>666667</v>
      </c>
      <c r="M1202" t="s">
        <v>1291</v>
      </c>
      <c r="N1202" s="20">
        <v>666667</v>
      </c>
      <c r="P1202" t="s">
        <v>1291</v>
      </c>
      <c r="Q1202">
        <v>20</v>
      </c>
      <c r="S1202" t="s">
        <v>1291</v>
      </c>
      <c r="T1202">
        <v>10</v>
      </c>
    </row>
    <row r="1203" spans="1:20" x14ac:dyDescent="0.3">
      <c r="A1203" s="22" t="s">
        <v>1292</v>
      </c>
      <c r="B1203" s="22">
        <v>20</v>
      </c>
      <c r="F1203" t="s">
        <v>1293</v>
      </c>
      <c r="G1203">
        <v>10</v>
      </c>
      <c r="J1203">
        <v>65</v>
      </c>
      <c r="K1203" s="20">
        <v>133333</v>
      </c>
      <c r="M1203">
        <v>65</v>
      </c>
      <c r="N1203">
        <v>10</v>
      </c>
      <c r="P1203">
        <v>65</v>
      </c>
      <c r="Q1203" s="20">
        <v>266667</v>
      </c>
      <c r="S1203">
        <v>65</v>
      </c>
      <c r="T1203" s="20">
        <v>266667</v>
      </c>
    </row>
    <row r="1204" spans="1:20" x14ac:dyDescent="0.3">
      <c r="A1204" s="22" t="s">
        <v>1293</v>
      </c>
      <c r="B1204" s="28">
        <v>333333</v>
      </c>
      <c r="F1204" t="s">
        <v>1294</v>
      </c>
      <c r="G1204">
        <v>10</v>
      </c>
      <c r="J1204" t="s">
        <v>1292</v>
      </c>
      <c r="K1204" s="20">
        <v>133333</v>
      </c>
      <c r="M1204" t="s">
        <v>1292</v>
      </c>
      <c r="N1204">
        <v>10</v>
      </c>
      <c r="P1204" t="s">
        <v>1292</v>
      </c>
      <c r="Q1204" s="20">
        <v>166667</v>
      </c>
      <c r="S1204" t="s">
        <v>1292</v>
      </c>
      <c r="T1204">
        <v>10</v>
      </c>
    </row>
    <row r="1205" spans="1:20" x14ac:dyDescent="0.3">
      <c r="A1205" s="22" t="s">
        <v>1294</v>
      </c>
      <c r="B1205" s="28">
        <v>233333</v>
      </c>
      <c r="F1205" t="s">
        <v>1295</v>
      </c>
      <c r="G1205" s="20">
        <v>333333</v>
      </c>
      <c r="J1205" t="s">
        <v>1293</v>
      </c>
      <c r="K1205">
        <v>20</v>
      </c>
      <c r="M1205" t="s">
        <v>1293</v>
      </c>
      <c r="N1205">
        <v>10</v>
      </c>
      <c r="P1205" t="s">
        <v>1293</v>
      </c>
      <c r="Q1205" s="20">
        <v>333333</v>
      </c>
      <c r="S1205" t="s">
        <v>1293</v>
      </c>
      <c r="T1205" s="20">
        <v>133333</v>
      </c>
    </row>
    <row r="1206" spans="1:20" x14ac:dyDescent="0.3">
      <c r="A1206" s="22" t="s">
        <v>1295</v>
      </c>
      <c r="B1206" s="28">
        <v>266667</v>
      </c>
      <c r="F1206" t="s">
        <v>1296</v>
      </c>
      <c r="G1206" s="20">
        <v>666667</v>
      </c>
      <c r="J1206" t="s">
        <v>1294</v>
      </c>
      <c r="K1206">
        <v>0</v>
      </c>
      <c r="M1206" t="s">
        <v>1294</v>
      </c>
      <c r="N1206" s="20">
        <v>333333</v>
      </c>
      <c r="P1206" t="s">
        <v>1294</v>
      </c>
      <c r="Q1206" s="20">
        <v>166667</v>
      </c>
      <c r="S1206" t="s">
        <v>1294</v>
      </c>
      <c r="T1206" s="20">
        <v>333333</v>
      </c>
    </row>
    <row r="1207" spans="1:20" x14ac:dyDescent="0.3">
      <c r="A1207" s="22" t="s">
        <v>1296</v>
      </c>
      <c r="B1207" s="28">
        <v>166667</v>
      </c>
      <c r="F1207" t="s">
        <v>1297</v>
      </c>
      <c r="G1207" s="20">
        <v>133333</v>
      </c>
      <c r="J1207" t="s">
        <v>1295</v>
      </c>
      <c r="K1207" s="20">
        <v>133333</v>
      </c>
      <c r="M1207" t="s">
        <v>1295</v>
      </c>
      <c r="N1207">
        <v>10</v>
      </c>
      <c r="P1207" t="s">
        <v>1295</v>
      </c>
      <c r="Q1207" s="20">
        <v>666667</v>
      </c>
      <c r="S1207" t="s">
        <v>1295</v>
      </c>
      <c r="T1207" s="20">
        <v>166667</v>
      </c>
    </row>
    <row r="1208" spans="1:20" x14ac:dyDescent="0.3">
      <c r="A1208" s="22" t="s">
        <v>1297</v>
      </c>
      <c r="B1208" s="28">
        <v>266667</v>
      </c>
      <c r="F1208" t="s">
        <v>1298</v>
      </c>
      <c r="G1208" s="20">
        <v>333333</v>
      </c>
      <c r="J1208" t="s">
        <v>1296</v>
      </c>
      <c r="K1208" s="20">
        <v>166667</v>
      </c>
      <c r="M1208" t="s">
        <v>1296</v>
      </c>
      <c r="N1208">
        <v>10</v>
      </c>
      <c r="P1208" t="s">
        <v>1296</v>
      </c>
      <c r="Q1208" s="20">
        <v>333333</v>
      </c>
      <c r="S1208" t="s">
        <v>1296</v>
      </c>
      <c r="T1208">
        <v>30</v>
      </c>
    </row>
    <row r="1209" spans="1:20" x14ac:dyDescent="0.3">
      <c r="A1209" s="22" t="s">
        <v>1298</v>
      </c>
      <c r="B1209" s="22">
        <v>30</v>
      </c>
      <c r="F1209" t="s">
        <v>1299</v>
      </c>
      <c r="G1209" s="20">
        <v>666667</v>
      </c>
      <c r="J1209" t="s">
        <v>1297</v>
      </c>
      <c r="K1209" s="20">
        <v>233333</v>
      </c>
      <c r="M1209" t="s">
        <v>1297</v>
      </c>
      <c r="N1209" s="20">
        <v>666667</v>
      </c>
      <c r="P1209" t="s">
        <v>1297</v>
      </c>
      <c r="Q1209" s="20">
        <v>266667</v>
      </c>
      <c r="S1209" t="s">
        <v>1297</v>
      </c>
      <c r="T1209" s="20">
        <v>133333</v>
      </c>
    </row>
    <row r="1210" spans="1:20" x14ac:dyDescent="0.3">
      <c r="A1210" s="22" t="s">
        <v>1299</v>
      </c>
      <c r="B1210" s="28">
        <v>433333</v>
      </c>
      <c r="F1210" t="s">
        <v>1300</v>
      </c>
      <c r="G1210">
        <v>20</v>
      </c>
      <c r="J1210" t="s">
        <v>1298</v>
      </c>
      <c r="K1210">
        <v>10</v>
      </c>
      <c r="M1210" t="s">
        <v>1298</v>
      </c>
      <c r="N1210" s="20">
        <v>666667</v>
      </c>
      <c r="P1210" t="s">
        <v>1298</v>
      </c>
      <c r="Q1210">
        <v>20</v>
      </c>
      <c r="S1210" t="s">
        <v>1298</v>
      </c>
      <c r="T1210">
        <v>30</v>
      </c>
    </row>
    <row r="1211" spans="1:20" x14ac:dyDescent="0.3">
      <c r="A1211" s="22" t="s">
        <v>1300</v>
      </c>
      <c r="B1211" s="28">
        <v>233333</v>
      </c>
      <c r="F1211" t="s">
        <v>1301</v>
      </c>
      <c r="G1211">
        <v>10</v>
      </c>
      <c r="J1211" t="s">
        <v>1299</v>
      </c>
      <c r="K1211" s="20">
        <v>166667</v>
      </c>
      <c r="M1211" t="s">
        <v>1299</v>
      </c>
      <c r="N1211" s="20">
        <v>133333</v>
      </c>
      <c r="P1211" t="s">
        <v>1299</v>
      </c>
      <c r="Q1211" s="20">
        <v>366667</v>
      </c>
      <c r="S1211" t="s">
        <v>1299</v>
      </c>
      <c r="T1211" s="20">
        <v>133333</v>
      </c>
    </row>
    <row r="1212" spans="1:20" x14ac:dyDescent="0.3">
      <c r="A1212" s="22" t="s">
        <v>1301</v>
      </c>
      <c r="B1212" s="22">
        <v>20</v>
      </c>
      <c r="F1212" t="s">
        <v>1302</v>
      </c>
      <c r="G1212">
        <v>10</v>
      </c>
      <c r="J1212" t="s">
        <v>1300</v>
      </c>
      <c r="K1212">
        <v>10</v>
      </c>
      <c r="M1212" t="s">
        <v>1300</v>
      </c>
      <c r="N1212">
        <v>10</v>
      </c>
      <c r="P1212" t="s">
        <v>1300</v>
      </c>
      <c r="Q1212" s="20">
        <v>166667</v>
      </c>
      <c r="S1212" t="s">
        <v>1300</v>
      </c>
      <c r="T1212">
        <v>10</v>
      </c>
    </row>
    <row r="1213" spans="1:20" x14ac:dyDescent="0.3">
      <c r="A1213" s="22" t="s">
        <v>1302</v>
      </c>
      <c r="B1213" s="22">
        <v>10</v>
      </c>
      <c r="F1213" t="s">
        <v>1303</v>
      </c>
      <c r="G1213" s="20">
        <v>666667</v>
      </c>
      <c r="J1213" t="s">
        <v>1301</v>
      </c>
      <c r="K1213" s="20">
        <v>333333</v>
      </c>
      <c r="M1213" t="s">
        <v>1301</v>
      </c>
      <c r="N1213">
        <v>10</v>
      </c>
      <c r="P1213" t="s">
        <v>1301</v>
      </c>
      <c r="Q1213">
        <v>20</v>
      </c>
      <c r="S1213" t="s">
        <v>1301</v>
      </c>
      <c r="T1213" s="20">
        <v>133333</v>
      </c>
    </row>
    <row r="1214" spans="1:20" x14ac:dyDescent="0.3">
      <c r="A1214" s="22" t="s">
        <v>1303</v>
      </c>
      <c r="B1214" s="28">
        <v>233333</v>
      </c>
      <c r="F1214" t="s">
        <v>1304</v>
      </c>
      <c r="G1214" s="20">
        <v>666667</v>
      </c>
      <c r="J1214" t="s">
        <v>1302</v>
      </c>
      <c r="K1214" s="20">
        <v>666667</v>
      </c>
      <c r="M1214" t="s">
        <v>1302</v>
      </c>
      <c r="N1214">
        <v>20</v>
      </c>
      <c r="P1214" t="s">
        <v>1302</v>
      </c>
      <c r="Q1214" s="20">
        <v>233333</v>
      </c>
      <c r="S1214" t="s">
        <v>1302</v>
      </c>
      <c r="T1214" s="20">
        <v>166667</v>
      </c>
    </row>
    <row r="1215" spans="1:20" x14ac:dyDescent="0.3">
      <c r="A1215" s="22" t="s">
        <v>1304</v>
      </c>
      <c r="B1215" s="28">
        <v>233333</v>
      </c>
      <c r="F1215" t="s">
        <v>1305</v>
      </c>
      <c r="G1215" s="20">
        <v>666667</v>
      </c>
      <c r="J1215" t="s">
        <v>1303</v>
      </c>
      <c r="K1215" s="20">
        <v>266667</v>
      </c>
      <c r="M1215" t="s">
        <v>1303</v>
      </c>
      <c r="N1215" s="20">
        <v>166667</v>
      </c>
      <c r="P1215" t="s">
        <v>1303</v>
      </c>
      <c r="Q1215">
        <v>20</v>
      </c>
      <c r="S1215" t="s">
        <v>1303</v>
      </c>
      <c r="T1215">
        <v>20</v>
      </c>
    </row>
    <row r="1216" spans="1:20" x14ac:dyDescent="0.3">
      <c r="A1216" s="22" t="s">
        <v>1305</v>
      </c>
      <c r="B1216" s="22">
        <v>30</v>
      </c>
      <c r="F1216" t="s">
        <v>1306</v>
      </c>
      <c r="G1216">
        <v>10</v>
      </c>
      <c r="J1216" t="s">
        <v>1304</v>
      </c>
      <c r="K1216" s="20">
        <v>133333</v>
      </c>
      <c r="M1216" t="s">
        <v>1304</v>
      </c>
      <c r="N1216">
        <v>20</v>
      </c>
      <c r="P1216" t="s">
        <v>1304</v>
      </c>
      <c r="Q1216">
        <v>10</v>
      </c>
      <c r="S1216" t="s">
        <v>1304</v>
      </c>
      <c r="T1216" s="20">
        <v>266667</v>
      </c>
    </row>
    <row r="1217" spans="1:20" x14ac:dyDescent="0.3">
      <c r="A1217" s="22" t="s">
        <v>1306</v>
      </c>
      <c r="B1217" s="22">
        <v>10</v>
      </c>
      <c r="F1217" t="s">
        <v>1307</v>
      </c>
      <c r="G1217">
        <v>0</v>
      </c>
      <c r="J1217" t="s">
        <v>1305</v>
      </c>
      <c r="K1217">
        <v>10</v>
      </c>
      <c r="M1217" t="s">
        <v>1305</v>
      </c>
      <c r="N1217" s="20">
        <v>666667</v>
      </c>
      <c r="P1217" t="s">
        <v>1305</v>
      </c>
      <c r="Q1217">
        <v>20</v>
      </c>
      <c r="S1217" t="s">
        <v>1305</v>
      </c>
      <c r="T1217" s="20">
        <v>666667</v>
      </c>
    </row>
    <row r="1218" spans="1:20" x14ac:dyDescent="0.3">
      <c r="A1218" s="22" t="s">
        <v>1307</v>
      </c>
      <c r="B1218" s="22">
        <v>20</v>
      </c>
      <c r="F1218" t="s">
        <v>1308</v>
      </c>
      <c r="G1218" s="20">
        <v>166667</v>
      </c>
      <c r="J1218" t="s">
        <v>1306</v>
      </c>
      <c r="K1218" s="20">
        <v>666667</v>
      </c>
      <c r="M1218" t="s">
        <v>1306</v>
      </c>
      <c r="N1218" s="20">
        <v>133333</v>
      </c>
      <c r="P1218" t="s">
        <v>1306</v>
      </c>
      <c r="Q1218">
        <v>10</v>
      </c>
      <c r="S1218" t="s">
        <v>1306</v>
      </c>
      <c r="T1218">
        <v>20</v>
      </c>
    </row>
    <row r="1219" spans="1:20" x14ac:dyDescent="0.3">
      <c r="A1219" s="22" t="s">
        <v>1308</v>
      </c>
      <c r="B1219" s="22">
        <v>20</v>
      </c>
      <c r="F1219" t="s">
        <v>1309</v>
      </c>
      <c r="G1219" s="20">
        <v>666667</v>
      </c>
      <c r="J1219" t="s">
        <v>1307</v>
      </c>
      <c r="K1219" s="20">
        <v>666667</v>
      </c>
      <c r="M1219" t="s">
        <v>1307</v>
      </c>
      <c r="N1219">
        <v>0</v>
      </c>
      <c r="P1219" t="s">
        <v>1307</v>
      </c>
      <c r="Q1219" s="20">
        <v>266667</v>
      </c>
      <c r="S1219" t="s">
        <v>1307</v>
      </c>
      <c r="T1219" s="20">
        <v>166667</v>
      </c>
    </row>
    <row r="1220" spans="1:20" x14ac:dyDescent="0.3">
      <c r="A1220" s="22" t="s">
        <v>1309</v>
      </c>
      <c r="B1220" s="28">
        <v>266667</v>
      </c>
      <c r="F1220" t="s">
        <v>1310</v>
      </c>
      <c r="G1220" s="20">
        <v>133333</v>
      </c>
      <c r="J1220" t="s">
        <v>1308</v>
      </c>
      <c r="K1220" s="20">
        <v>133333</v>
      </c>
      <c r="M1220" t="s">
        <v>1308</v>
      </c>
      <c r="N1220" s="20">
        <v>166667</v>
      </c>
      <c r="P1220" t="s">
        <v>1308</v>
      </c>
      <c r="Q1220" s="20">
        <v>233333</v>
      </c>
      <c r="S1220" t="s">
        <v>1308</v>
      </c>
      <c r="T1220">
        <v>40</v>
      </c>
    </row>
    <row r="1221" spans="1:20" x14ac:dyDescent="0.3">
      <c r="A1221" s="22" t="s">
        <v>1310</v>
      </c>
      <c r="B1221" s="28">
        <v>333333</v>
      </c>
      <c r="F1221">
        <v>66</v>
      </c>
      <c r="G1221">
        <v>10</v>
      </c>
      <c r="J1221" t="s">
        <v>1309</v>
      </c>
      <c r="K1221" s="20">
        <v>333333</v>
      </c>
      <c r="M1221" t="s">
        <v>1309</v>
      </c>
      <c r="N1221">
        <v>10</v>
      </c>
      <c r="P1221" t="s">
        <v>1309</v>
      </c>
      <c r="Q1221" s="20">
        <v>166667</v>
      </c>
      <c r="S1221" t="s">
        <v>1309</v>
      </c>
      <c r="T1221" s="20">
        <v>666667</v>
      </c>
    </row>
    <row r="1222" spans="1:20" x14ac:dyDescent="0.3">
      <c r="A1222" s="22">
        <v>66</v>
      </c>
      <c r="B1222" s="28">
        <v>333333</v>
      </c>
      <c r="F1222" t="s">
        <v>1311</v>
      </c>
      <c r="G1222" s="20">
        <v>333333</v>
      </c>
      <c r="J1222" t="s">
        <v>1310</v>
      </c>
      <c r="K1222" s="20">
        <v>266667</v>
      </c>
      <c r="M1222" t="s">
        <v>1310</v>
      </c>
      <c r="N1222" s="20">
        <v>133333</v>
      </c>
      <c r="P1222" t="s">
        <v>1310</v>
      </c>
      <c r="Q1222">
        <v>30</v>
      </c>
      <c r="S1222" t="s">
        <v>1310</v>
      </c>
      <c r="T1222">
        <v>20</v>
      </c>
    </row>
    <row r="1223" spans="1:20" x14ac:dyDescent="0.3">
      <c r="A1223" s="22" t="s">
        <v>1311</v>
      </c>
      <c r="B1223" s="28">
        <v>233333</v>
      </c>
      <c r="F1223" t="s">
        <v>1312</v>
      </c>
      <c r="G1223" s="20">
        <v>666667</v>
      </c>
      <c r="J1223">
        <v>66</v>
      </c>
      <c r="K1223" s="20">
        <v>133333</v>
      </c>
      <c r="M1223">
        <v>66</v>
      </c>
      <c r="N1223" s="20">
        <v>333333</v>
      </c>
      <c r="P1223">
        <v>66</v>
      </c>
      <c r="Q1223" s="20">
        <v>233333</v>
      </c>
      <c r="S1223">
        <v>66</v>
      </c>
      <c r="T1223" s="20">
        <v>133333</v>
      </c>
    </row>
    <row r="1224" spans="1:20" x14ac:dyDescent="0.3">
      <c r="A1224" s="22" t="s">
        <v>1312</v>
      </c>
      <c r="B1224" s="28">
        <v>133333</v>
      </c>
      <c r="F1224" t="s">
        <v>1313</v>
      </c>
      <c r="G1224" s="20">
        <v>333333</v>
      </c>
      <c r="J1224" t="s">
        <v>1311</v>
      </c>
      <c r="K1224">
        <v>20</v>
      </c>
      <c r="M1224" t="s">
        <v>1311</v>
      </c>
      <c r="N1224" s="20">
        <v>666667</v>
      </c>
      <c r="P1224" t="s">
        <v>1311</v>
      </c>
      <c r="Q1224">
        <v>10</v>
      </c>
      <c r="S1224" t="s">
        <v>1311</v>
      </c>
      <c r="T1224" s="20">
        <v>233333</v>
      </c>
    </row>
    <row r="1225" spans="1:20" x14ac:dyDescent="0.3">
      <c r="A1225" s="22" t="s">
        <v>1313</v>
      </c>
      <c r="B1225" s="28">
        <v>166667</v>
      </c>
      <c r="F1225" t="s">
        <v>1314</v>
      </c>
      <c r="G1225" s="20">
        <v>333333</v>
      </c>
      <c r="J1225" t="s">
        <v>1312</v>
      </c>
      <c r="K1225" s="20">
        <v>133333</v>
      </c>
      <c r="M1225" t="s">
        <v>1312</v>
      </c>
      <c r="N1225">
        <v>10</v>
      </c>
      <c r="P1225" t="s">
        <v>1312</v>
      </c>
      <c r="Q1225" s="20">
        <v>166667</v>
      </c>
      <c r="S1225" t="s">
        <v>1312</v>
      </c>
      <c r="T1225" s="20">
        <v>166667</v>
      </c>
    </row>
    <row r="1226" spans="1:20" x14ac:dyDescent="0.3">
      <c r="A1226" s="22" t="s">
        <v>1314</v>
      </c>
      <c r="B1226" s="28">
        <v>366667</v>
      </c>
      <c r="F1226" t="s">
        <v>1315</v>
      </c>
      <c r="G1226">
        <v>10</v>
      </c>
      <c r="J1226" t="s">
        <v>1313</v>
      </c>
      <c r="K1226" s="20">
        <v>133333</v>
      </c>
      <c r="M1226" t="s">
        <v>1313</v>
      </c>
      <c r="N1226" s="20">
        <v>666667</v>
      </c>
      <c r="P1226" t="s">
        <v>1313</v>
      </c>
      <c r="Q1226" s="20">
        <v>266667</v>
      </c>
      <c r="S1226" t="s">
        <v>1313</v>
      </c>
      <c r="T1226">
        <v>30</v>
      </c>
    </row>
    <row r="1227" spans="1:20" x14ac:dyDescent="0.3">
      <c r="A1227" s="22" t="s">
        <v>1315</v>
      </c>
      <c r="B1227" s="28">
        <v>233333</v>
      </c>
      <c r="F1227" t="s">
        <v>1316</v>
      </c>
      <c r="G1227" s="20">
        <v>666667</v>
      </c>
      <c r="J1227" t="s">
        <v>1314</v>
      </c>
      <c r="K1227" s="20">
        <v>333333</v>
      </c>
      <c r="M1227" t="s">
        <v>1314</v>
      </c>
      <c r="N1227" s="20">
        <v>133333</v>
      </c>
      <c r="P1227" t="s">
        <v>1314</v>
      </c>
      <c r="Q1227">
        <v>10</v>
      </c>
      <c r="S1227" t="s">
        <v>1314</v>
      </c>
      <c r="T1227" s="20">
        <v>233333</v>
      </c>
    </row>
    <row r="1228" spans="1:20" x14ac:dyDescent="0.3">
      <c r="A1228" s="22" t="s">
        <v>1316</v>
      </c>
      <c r="B1228" s="28">
        <v>433333</v>
      </c>
      <c r="F1228" t="s">
        <v>1317</v>
      </c>
      <c r="G1228" s="20">
        <v>133333</v>
      </c>
      <c r="J1228" t="s">
        <v>1315</v>
      </c>
      <c r="K1228" s="20">
        <v>166667</v>
      </c>
      <c r="M1228" t="s">
        <v>1315</v>
      </c>
      <c r="N1228" s="20">
        <v>666667</v>
      </c>
      <c r="P1228" t="s">
        <v>1315</v>
      </c>
      <c r="Q1228" s="20">
        <v>133333</v>
      </c>
      <c r="S1228" t="s">
        <v>1315</v>
      </c>
      <c r="T1228">
        <v>10</v>
      </c>
    </row>
    <row r="1229" spans="1:20" x14ac:dyDescent="0.3">
      <c r="A1229" s="22" t="s">
        <v>1317</v>
      </c>
      <c r="B1229" s="28">
        <v>366667</v>
      </c>
      <c r="F1229" t="s">
        <v>1318</v>
      </c>
      <c r="G1229" s="20">
        <v>333333</v>
      </c>
      <c r="J1229" t="s">
        <v>1316</v>
      </c>
      <c r="K1229">
        <v>0</v>
      </c>
      <c r="M1229" t="s">
        <v>1316</v>
      </c>
      <c r="N1229">
        <v>10</v>
      </c>
      <c r="P1229" t="s">
        <v>1316</v>
      </c>
      <c r="Q1229" s="20">
        <v>166667</v>
      </c>
      <c r="S1229" t="s">
        <v>1316</v>
      </c>
      <c r="T1229" s="20">
        <v>666667</v>
      </c>
    </row>
    <row r="1230" spans="1:20" x14ac:dyDescent="0.3">
      <c r="A1230" s="22" t="s">
        <v>1318</v>
      </c>
      <c r="B1230" s="28">
        <v>133333</v>
      </c>
      <c r="F1230" t="s">
        <v>1319</v>
      </c>
      <c r="G1230">
        <v>20</v>
      </c>
      <c r="J1230" t="s">
        <v>1317</v>
      </c>
      <c r="K1230">
        <v>10</v>
      </c>
      <c r="M1230" t="s">
        <v>1317</v>
      </c>
      <c r="N1230">
        <v>10</v>
      </c>
      <c r="P1230" t="s">
        <v>1317</v>
      </c>
      <c r="Q1230" s="20">
        <v>233333</v>
      </c>
      <c r="S1230" t="s">
        <v>1317</v>
      </c>
      <c r="T1230" s="20">
        <v>133333</v>
      </c>
    </row>
    <row r="1231" spans="1:20" x14ac:dyDescent="0.3">
      <c r="A1231" s="22" t="s">
        <v>1319</v>
      </c>
      <c r="B1231" s="22">
        <v>20</v>
      </c>
      <c r="F1231" t="s">
        <v>1320</v>
      </c>
      <c r="G1231" s="20">
        <v>666667</v>
      </c>
      <c r="J1231" t="s">
        <v>1318</v>
      </c>
      <c r="K1231">
        <v>10</v>
      </c>
      <c r="M1231" t="s">
        <v>1318</v>
      </c>
      <c r="N1231" s="20">
        <v>166667</v>
      </c>
      <c r="P1231" t="s">
        <v>1318</v>
      </c>
      <c r="Q1231" s="20">
        <v>333333</v>
      </c>
      <c r="S1231" t="s">
        <v>1318</v>
      </c>
      <c r="T1231" s="20">
        <v>666667</v>
      </c>
    </row>
    <row r="1232" spans="1:20" x14ac:dyDescent="0.3">
      <c r="A1232" s="22" t="s">
        <v>1320</v>
      </c>
      <c r="B1232" s="28">
        <v>666667</v>
      </c>
      <c r="F1232" t="s">
        <v>1321</v>
      </c>
      <c r="G1232">
        <v>10</v>
      </c>
      <c r="J1232" t="s">
        <v>1319</v>
      </c>
      <c r="K1232">
        <v>10</v>
      </c>
      <c r="M1232" t="s">
        <v>1319</v>
      </c>
      <c r="N1232" s="20">
        <v>333333</v>
      </c>
      <c r="P1232" t="s">
        <v>1319</v>
      </c>
      <c r="Q1232" s="20">
        <v>166667</v>
      </c>
      <c r="S1232" t="s">
        <v>1319</v>
      </c>
      <c r="T1232" s="20">
        <v>333333</v>
      </c>
    </row>
    <row r="1233" spans="1:20" x14ac:dyDescent="0.3">
      <c r="A1233" s="22" t="s">
        <v>1321</v>
      </c>
      <c r="B1233" s="22">
        <v>10</v>
      </c>
      <c r="F1233" t="s">
        <v>1322</v>
      </c>
      <c r="G1233" s="20">
        <v>133333</v>
      </c>
      <c r="J1233" t="s">
        <v>1320</v>
      </c>
      <c r="K1233" s="20">
        <v>666667</v>
      </c>
      <c r="M1233" t="s">
        <v>1320</v>
      </c>
      <c r="N1233" s="20">
        <v>333333</v>
      </c>
      <c r="P1233" t="s">
        <v>1320</v>
      </c>
      <c r="Q1233" s="20">
        <v>266667</v>
      </c>
      <c r="S1233" t="s">
        <v>1320</v>
      </c>
      <c r="T1233">
        <v>20</v>
      </c>
    </row>
    <row r="1234" spans="1:20" x14ac:dyDescent="0.3">
      <c r="A1234" s="22" t="s">
        <v>1322</v>
      </c>
      <c r="B1234" s="22">
        <v>10</v>
      </c>
      <c r="F1234" t="s">
        <v>1323</v>
      </c>
      <c r="G1234">
        <v>10</v>
      </c>
      <c r="J1234" t="s">
        <v>1321</v>
      </c>
      <c r="K1234" s="20">
        <v>666667</v>
      </c>
      <c r="M1234" t="s">
        <v>1321</v>
      </c>
      <c r="N1234" s="20">
        <v>333333</v>
      </c>
      <c r="P1234" t="s">
        <v>1321</v>
      </c>
      <c r="Q1234">
        <v>20</v>
      </c>
      <c r="S1234" t="s">
        <v>1321</v>
      </c>
      <c r="T1234" s="20">
        <v>166667</v>
      </c>
    </row>
    <row r="1235" spans="1:20" x14ac:dyDescent="0.3">
      <c r="A1235" s="22" t="s">
        <v>1323</v>
      </c>
      <c r="B1235" s="22">
        <v>30</v>
      </c>
      <c r="F1235" t="s">
        <v>1324</v>
      </c>
      <c r="G1235" s="20">
        <v>666667</v>
      </c>
      <c r="J1235" t="s">
        <v>1322</v>
      </c>
      <c r="K1235">
        <v>10</v>
      </c>
      <c r="M1235" t="s">
        <v>1322</v>
      </c>
      <c r="N1235" s="20">
        <v>666667</v>
      </c>
      <c r="P1235" t="s">
        <v>1322</v>
      </c>
      <c r="Q1235" s="20">
        <v>233333</v>
      </c>
      <c r="S1235" t="s">
        <v>1322</v>
      </c>
      <c r="T1235">
        <v>20</v>
      </c>
    </row>
    <row r="1236" spans="1:20" x14ac:dyDescent="0.3">
      <c r="A1236" s="22" t="s">
        <v>1324</v>
      </c>
      <c r="B1236" s="22">
        <v>20</v>
      </c>
      <c r="F1236" t="s">
        <v>1325</v>
      </c>
      <c r="G1236" s="20">
        <v>666667</v>
      </c>
      <c r="J1236" t="s">
        <v>1323</v>
      </c>
      <c r="K1236" s="20">
        <v>133333</v>
      </c>
      <c r="M1236" t="s">
        <v>1323</v>
      </c>
      <c r="N1236" s="20">
        <v>133333</v>
      </c>
      <c r="P1236" t="s">
        <v>1323</v>
      </c>
      <c r="Q1236">
        <v>30</v>
      </c>
      <c r="S1236" t="s">
        <v>1323</v>
      </c>
      <c r="T1236" s="20">
        <v>133333</v>
      </c>
    </row>
    <row r="1237" spans="1:20" x14ac:dyDescent="0.3">
      <c r="A1237" s="22" t="s">
        <v>1325</v>
      </c>
      <c r="B1237" s="28">
        <v>166667</v>
      </c>
      <c r="F1237" t="s">
        <v>1326</v>
      </c>
      <c r="G1237" s="20">
        <v>666667</v>
      </c>
      <c r="J1237" t="s">
        <v>1324</v>
      </c>
      <c r="K1237" s="20">
        <v>666667</v>
      </c>
      <c r="M1237" t="s">
        <v>1324</v>
      </c>
      <c r="N1237" s="20">
        <v>133333</v>
      </c>
      <c r="P1237" t="s">
        <v>1324</v>
      </c>
      <c r="Q1237" s="20">
        <v>233333</v>
      </c>
      <c r="S1237" t="s">
        <v>1324</v>
      </c>
      <c r="T1237" s="20">
        <v>666667</v>
      </c>
    </row>
    <row r="1238" spans="1:20" x14ac:dyDescent="0.3">
      <c r="A1238" s="22" t="s">
        <v>1326</v>
      </c>
      <c r="B1238" s="28">
        <v>166667</v>
      </c>
      <c r="F1238" t="s">
        <v>1327</v>
      </c>
      <c r="G1238" s="20">
        <v>666667</v>
      </c>
      <c r="J1238" t="s">
        <v>1325</v>
      </c>
      <c r="K1238" s="20">
        <v>666667</v>
      </c>
      <c r="M1238" t="s">
        <v>1325</v>
      </c>
      <c r="N1238" s="20">
        <v>166667</v>
      </c>
      <c r="P1238" t="s">
        <v>1325</v>
      </c>
      <c r="Q1238">
        <v>20</v>
      </c>
      <c r="S1238" t="s">
        <v>1325</v>
      </c>
      <c r="T1238" s="20">
        <v>666667</v>
      </c>
    </row>
    <row r="1239" spans="1:20" x14ac:dyDescent="0.3">
      <c r="A1239" s="22" t="s">
        <v>1327</v>
      </c>
      <c r="B1239" s="22">
        <v>40</v>
      </c>
      <c r="F1239" t="s">
        <v>1328</v>
      </c>
      <c r="G1239">
        <v>10</v>
      </c>
      <c r="J1239" t="s">
        <v>1326</v>
      </c>
      <c r="K1239">
        <v>10</v>
      </c>
      <c r="M1239" t="s">
        <v>1326</v>
      </c>
      <c r="N1239" s="20">
        <v>333333</v>
      </c>
      <c r="P1239" t="s">
        <v>1326</v>
      </c>
      <c r="Q1239" s="20">
        <v>233333</v>
      </c>
      <c r="S1239" t="s">
        <v>1326</v>
      </c>
      <c r="T1239">
        <v>20</v>
      </c>
    </row>
    <row r="1240" spans="1:20" x14ac:dyDescent="0.3">
      <c r="A1240" s="22" t="s">
        <v>1328</v>
      </c>
      <c r="B1240" s="28">
        <v>133333</v>
      </c>
      <c r="F1240" t="s">
        <v>1329</v>
      </c>
      <c r="G1240">
        <v>0</v>
      </c>
      <c r="J1240" t="s">
        <v>1327</v>
      </c>
      <c r="K1240" s="20">
        <v>233333</v>
      </c>
      <c r="M1240" t="s">
        <v>1327</v>
      </c>
      <c r="N1240">
        <v>10</v>
      </c>
      <c r="P1240" t="s">
        <v>1327</v>
      </c>
      <c r="Q1240" s="20">
        <v>666667</v>
      </c>
      <c r="S1240" t="s">
        <v>1327</v>
      </c>
      <c r="T1240" s="20">
        <v>133333</v>
      </c>
    </row>
    <row r="1241" spans="1:20" x14ac:dyDescent="0.3">
      <c r="A1241" s="22" t="s">
        <v>1329</v>
      </c>
      <c r="B1241" s="28">
        <v>666667</v>
      </c>
      <c r="F1241">
        <v>67</v>
      </c>
      <c r="G1241" s="20">
        <v>333333</v>
      </c>
      <c r="J1241" t="s">
        <v>1328</v>
      </c>
      <c r="K1241">
        <v>10</v>
      </c>
      <c r="M1241" t="s">
        <v>1328</v>
      </c>
      <c r="N1241" s="20">
        <v>333333</v>
      </c>
      <c r="P1241" t="s">
        <v>1328</v>
      </c>
      <c r="Q1241" s="20">
        <v>133333</v>
      </c>
      <c r="S1241" t="s">
        <v>1328</v>
      </c>
      <c r="T1241" s="20">
        <v>133333</v>
      </c>
    </row>
    <row r="1242" spans="1:20" x14ac:dyDescent="0.3">
      <c r="A1242" s="22">
        <v>67</v>
      </c>
      <c r="B1242" s="22">
        <v>3</v>
      </c>
      <c r="F1242" t="s">
        <v>1330</v>
      </c>
      <c r="G1242">
        <v>0</v>
      </c>
      <c r="J1242" t="s">
        <v>1329</v>
      </c>
      <c r="K1242" s="20">
        <v>666667</v>
      </c>
      <c r="M1242" t="s">
        <v>1329</v>
      </c>
      <c r="N1242" s="20">
        <v>666667</v>
      </c>
      <c r="P1242" t="s">
        <v>1329</v>
      </c>
      <c r="Q1242">
        <v>20</v>
      </c>
      <c r="S1242" t="s">
        <v>1329</v>
      </c>
      <c r="T1242" s="20">
        <v>233333</v>
      </c>
    </row>
    <row r="1243" spans="1:20" x14ac:dyDescent="0.3">
      <c r="A1243" s="22" t="s">
        <v>1330</v>
      </c>
      <c r="B1243" s="22">
        <v>30</v>
      </c>
      <c r="F1243" t="s">
        <v>1331</v>
      </c>
      <c r="G1243">
        <v>10</v>
      </c>
      <c r="J1243">
        <v>67</v>
      </c>
      <c r="M1243">
        <v>67</v>
      </c>
      <c r="N1243">
        <v>10</v>
      </c>
      <c r="P1243">
        <v>67</v>
      </c>
      <c r="Q1243" s="20">
        <v>666667</v>
      </c>
      <c r="S1243">
        <v>67</v>
      </c>
      <c r="T1243" s="20">
        <v>133333</v>
      </c>
    </row>
    <row r="1244" spans="1:20" x14ac:dyDescent="0.3">
      <c r="A1244" s="22" t="s">
        <v>1331</v>
      </c>
      <c r="B1244" s="22">
        <v>50</v>
      </c>
      <c r="F1244" t="s">
        <v>1332</v>
      </c>
      <c r="G1244" s="20">
        <v>666667</v>
      </c>
      <c r="J1244" t="s">
        <v>1330</v>
      </c>
      <c r="K1244" s="20">
        <v>666667</v>
      </c>
      <c r="M1244" t="s">
        <v>1330</v>
      </c>
      <c r="N1244" s="20">
        <v>233333</v>
      </c>
      <c r="P1244" t="s">
        <v>1330</v>
      </c>
      <c r="Q1244" s="20">
        <v>233333</v>
      </c>
      <c r="S1244" t="s">
        <v>1330</v>
      </c>
      <c r="T1244" s="20">
        <v>133333</v>
      </c>
    </row>
    <row r="1245" spans="1:20" x14ac:dyDescent="0.3">
      <c r="A1245" s="22" t="s">
        <v>1332</v>
      </c>
      <c r="B1245" s="22">
        <v>10</v>
      </c>
      <c r="F1245" t="s">
        <v>1333</v>
      </c>
      <c r="G1245" s="20">
        <v>133333</v>
      </c>
      <c r="J1245" t="s">
        <v>1331</v>
      </c>
      <c r="K1245" s="20">
        <v>133333</v>
      </c>
      <c r="M1245" t="s">
        <v>1331</v>
      </c>
      <c r="N1245" s="20">
        <v>133333</v>
      </c>
      <c r="P1245" t="s">
        <v>1331</v>
      </c>
      <c r="Q1245" s="20">
        <v>133333</v>
      </c>
      <c r="S1245" t="s">
        <v>1331</v>
      </c>
      <c r="T1245" s="20">
        <v>133333</v>
      </c>
    </row>
    <row r="1246" spans="1:20" x14ac:dyDescent="0.3">
      <c r="A1246" s="22" t="s">
        <v>1333</v>
      </c>
      <c r="B1246" s="22">
        <v>20</v>
      </c>
      <c r="F1246" t="s">
        <v>1334</v>
      </c>
      <c r="G1246" s="20">
        <v>133333</v>
      </c>
      <c r="J1246" t="s">
        <v>1332</v>
      </c>
      <c r="K1246">
        <v>10</v>
      </c>
      <c r="M1246" t="s">
        <v>1332</v>
      </c>
      <c r="N1246" s="20">
        <v>133333</v>
      </c>
      <c r="P1246" t="s">
        <v>1332</v>
      </c>
      <c r="Q1246" s="20">
        <v>266667</v>
      </c>
      <c r="S1246" t="s">
        <v>1332</v>
      </c>
      <c r="T1246" s="20">
        <v>133333</v>
      </c>
    </row>
    <row r="1247" spans="1:20" x14ac:dyDescent="0.3">
      <c r="A1247" s="22" t="s">
        <v>1334</v>
      </c>
      <c r="B1247" s="28">
        <v>233333</v>
      </c>
      <c r="F1247" t="s">
        <v>1335</v>
      </c>
      <c r="G1247" s="20">
        <v>333333</v>
      </c>
      <c r="J1247" t="s">
        <v>1333</v>
      </c>
      <c r="K1247" s="20">
        <v>133333</v>
      </c>
      <c r="M1247" t="s">
        <v>1333</v>
      </c>
      <c r="N1247" s="20">
        <v>333333</v>
      </c>
      <c r="P1247" t="s">
        <v>1333</v>
      </c>
      <c r="Q1247" s="20">
        <v>133333</v>
      </c>
      <c r="S1247" t="s">
        <v>1333</v>
      </c>
      <c r="T1247" s="20">
        <v>233333</v>
      </c>
    </row>
    <row r="1248" spans="1:20" x14ac:dyDescent="0.3">
      <c r="A1248" s="22" t="s">
        <v>1335</v>
      </c>
      <c r="B1248" s="22">
        <v>20</v>
      </c>
      <c r="F1248" t="s">
        <v>1336</v>
      </c>
      <c r="G1248" s="20">
        <v>666667</v>
      </c>
      <c r="J1248" t="s">
        <v>1334</v>
      </c>
      <c r="K1248">
        <v>20</v>
      </c>
      <c r="M1248" t="s">
        <v>1334</v>
      </c>
      <c r="N1248">
        <v>10</v>
      </c>
      <c r="P1248" t="s">
        <v>1334</v>
      </c>
      <c r="Q1248">
        <v>10</v>
      </c>
      <c r="S1248" t="s">
        <v>1334</v>
      </c>
      <c r="T1248" s="20">
        <v>233333</v>
      </c>
    </row>
    <row r="1249" spans="1:20" x14ac:dyDescent="0.3">
      <c r="A1249" s="22" t="s">
        <v>1336</v>
      </c>
      <c r="B1249" s="28">
        <v>133333</v>
      </c>
      <c r="F1249" t="s">
        <v>1337</v>
      </c>
      <c r="G1249" s="20">
        <v>666667</v>
      </c>
      <c r="J1249" t="s">
        <v>1335</v>
      </c>
      <c r="K1249">
        <v>10</v>
      </c>
      <c r="M1249" t="s">
        <v>1335</v>
      </c>
      <c r="N1249" s="20">
        <v>133333</v>
      </c>
      <c r="P1249" t="s">
        <v>1335</v>
      </c>
      <c r="Q1249" s="20">
        <v>166667</v>
      </c>
      <c r="S1249" t="s">
        <v>1335</v>
      </c>
      <c r="T1249" s="20">
        <v>166667</v>
      </c>
    </row>
    <row r="1250" spans="1:20" x14ac:dyDescent="0.3">
      <c r="A1250" s="22" t="s">
        <v>1337</v>
      </c>
      <c r="B1250" s="28">
        <v>266667</v>
      </c>
      <c r="F1250" t="s">
        <v>1338</v>
      </c>
      <c r="G1250" s="20">
        <v>333333</v>
      </c>
      <c r="J1250" t="s">
        <v>1336</v>
      </c>
      <c r="K1250" s="20">
        <v>333333</v>
      </c>
      <c r="M1250" t="s">
        <v>1336</v>
      </c>
      <c r="N1250" s="20">
        <v>166667</v>
      </c>
      <c r="P1250" t="s">
        <v>1336</v>
      </c>
      <c r="Q1250" s="20">
        <v>233333</v>
      </c>
      <c r="S1250" t="s">
        <v>1336</v>
      </c>
      <c r="T1250" s="20">
        <v>233333</v>
      </c>
    </row>
    <row r="1251" spans="1:20" x14ac:dyDescent="0.3">
      <c r="A1251" s="22" t="s">
        <v>1338</v>
      </c>
      <c r="B1251" s="22">
        <v>20</v>
      </c>
      <c r="F1251" t="s">
        <v>1339</v>
      </c>
      <c r="G1251">
        <v>10</v>
      </c>
      <c r="J1251" t="s">
        <v>1337</v>
      </c>
      <c r="K1251">
        <v>0</v>
      </c>
      <c r="M1251" t="s">
        <v>1337</v>
      </c>
      <c r="N1251" s="20">
        <v>666667</v>
      </c>
      <c r="P1251" t="s">
        <v>1337</v>
      </c>
      <c r="Q1251">
        <v>20</v>
      </c>
      <c r="S1251" t="s">
        <v>1337</v>
      </c>
      <c r="T1251" s="20">
        <v>233333</v>
      </c>
    </row>
    <row r="1252" spans="1:20" x14ac:dyDescent="0.3">
      <c r="A1252" s="22" t="s">
        <v>1339</v>
      </c>
      <c r="B1252" s="28">
        <v>333333</v>
      </c>
      <c r="F1252" t="s">
        <v>1340</v>
      </c>
      <c r="G1252" s="20">
        <v>666667</v>
      </c>
      <c r="J1252" t="s">
        <v>1338</v>
      </c>
      <c r="K1252">
        <v>10</v>
      </c>
      <c r="M1252" t="s">
        <v>1338</v>
      </c>
      <c r="N1252" s="20">
        <v>666667</v>
      </c>
      <c r="P1252" t="s">
        <v>1338</v>
      </c>
      <c r="Q1252">
        <v>10</v>
      </c>
      <c r="S1252" t="s">
        <v>1338</v>
      </c>
      <c r="T1252" s="20">
        <v>166667</v>
      </c>
    </row>
    <row r="1253" spans="1:20" x14ac:dyDescent="0.3">
      <c r="A1253" s="22" t="s">
        <v>1340</v>
      </c>
      <c r="B1253" s="28">
        <v>166667</v>
      </c>
      <c r="F1253" t="s">
        <v>1341</v>
      </c>
      <c r="G1253" s="20">
        <v>333333</v>
      </c>
      <c r="J1253" t="s">
        <v>1339</v>
      </c>
      <c r="K1253" s="20">
        <v>133333</v>
      </c>
      <c r="M1253" t="s">
        <v>1339</v>
      </c>
      <c r="N1253" s="20">
        <v>666667</v>
      </c>
      <c r="P1253" t="s">
        <v>1339</v>
      </c>
      <c r="Q1253" s="20">
        <v>233333</v>
      </c>
      <c r="S1253" t="s">
        <v>1339</v>
      </c>
      <c r="T1253">
        <v>30</v>
      </c>
    </row>
    <row r="1254" spans="1:20" x14ac:dyDescent="0.3">
      <c r="A1254" s="22" t="s">
        <v>1341</v>
      </c>
      <c r="B1254" s="22">
        <v>20</v>
      </c>
      <c r="F1254" t="s">
        <v>1342</v>
      </c>
      <c r="G1254" s="20">
        <v>166667</v>
      </c>
      <c r="J1254" t="s">
        <v>1340</v>
      </c>
      <c r="K1254" s="20">
        <v>666667</v>
      </c>
      <c r="M1254" t="s">
        <v>1340</v>
      </c>
      <c r="N1254" s="20">
        <v>666667</v>
      </c>
      <c r="P1254" t="s">
        <v>1340</v>
      </c>
      <c r="Q1254">
        <v>30</v>
      </c>
      <c r="S1254" t="s">
        <v>1340</v>
      </c>
      <c r="T1254" s="20">
        <v>233333</v>
      </c>
    </row>
    <row r="1255" spans="1:20" x14ac:dyDescent="0.3">
      <c r="A1255" s="22" t="s">
        <v>1342</v>
      </c>
      <c r="B1255" s="28">
        <v>166667</v>
      </c>
      <c r="F1255" t="s">
        <v>1343</v>
      </c>
      <c r="G1255" s="20">
        <v>133333</v>
      </c>
      <c r="J1255" t="s">
        <v>1341</v>
      </c>
      <c r="K1255">
        <v>0</v>
      </c>
      <c r="M1255" t="s">
        <v>1341</v>
      </c>
      <c r="N1255">
        <v>10</v>
      </c>
      <c r="P1255" t="s">
        <v>1341</v>
      </c>
      <c r="Q1255">
        <v>20</v>
      </c>
      <c r="S1255" t="s">
        <v>1341</v>
      </c>
      <c r="T1255" s="20">
        <v>333333</v>
      </c>
    </row>
    <row r="1256" spans="1:20" x14ac:dyDescent="0.3">
      <c r="A1256" s="22" t="s">
        <v>1343</v>
      </c>
      <c r="B1256" s="28">
        <v>233333</v>
      </c>
      <c r="F1256" t="s">
        <v>1344</v>
      </c>
      <c r="G1256" s="20">
        <v>333333</v>
      </c>
      <c r="J1256" t="s">
        <v>1342</v>
      </c>
      <c r="K1256" s="20">
        <v>133333</v>
      </c>
      <c r="M1256" t="s">
        <v>1342</v>
      </c>
      <c r="N1256" s="20">
        <v>166667</v>
      </c>
      <c r="P1256" t="s">
        <v>1342</v>
      </c>
      <c r="Q1256" s="20">
        <v>333333</v>
      </c>
      <c r="S1256" t="s">
        <v>1342</v>
      </c>
      <c r="T1256" s="20">
        <v>666667</v>
      </c>
    </row>
    <row r="1257" spans="1:20" x14ac:dyDescent="0.3">
      <c r="A1257" s="22" t="s">
        <v>1344</v>
      </c>
      <c r="B1257" s="22">
        <v>10</v>
      </c>
      <c r="F1257" t="s">
        <v>1345</v>
      </c>
      <c r="G1257" s="20">
        <v>133333</v>
      </c>
      <c r="J1257" t="s">
        <v>1343</v>
      </c>
      <c r="K1257">
        <v>10</v>
      </c>
      <c r="M1257" t="s">
        <v>1343</v>
      </c>
      <c r="N1257" s="20">
        <v>233333</v>
      </c>
      <c r="P1257" t="s">
        <v>1343</v>
      </c>
      <c r="Q1257" s="20">
        <v>233333</v>
      </c>
      <c r="S1257" t="s">
        <v>1343</v>
      </c>
      <c r="T1257" s="20">
        <v>666667</v>
      </c>
    </row>
    <row r="1258" spans="1:20" x14ac:dyDescent="0.3">
      <c r="A1258" s="22" t="s">
        <v>1345</v>
      </c>
      <c r="B1258" s="28">
        <v>166667</v>
      </c>
      <c r="F1258" t="s">
        <v>1346</v>
      </c>
      <c r="G1258" s="20">
        <v>333333</v>
      </c>
      <c r="J1258" t="s">
        <v>1344</v>
      </c>
      <c r="K1258">
        <v>0</v>
      </c>
      <c r="M1258" t="s">
        <v>1344</v>
      </c>
      <c r="N1258" s="20">
        <v>233333</v>
      </c>
      <c r="P1258" t="s">
        <v>1344</v>
      </c>
      <c r="Q1258" s="20">
        <v>666667</v>
      </c>
      <c r="S1258" t="s">
        <v>1344</v>
      </c>
      <c r="T1258" s="20">
        <v>266667</v>
      </c>
    </row>
    <row r="1259" spans="1:20" x14ac:dyDescent="0.3">
      <c r="A1259" s="22" t="s">
        <v>1346</v>
      </c>
      <c r="B1259" s="28">
        <v>266667</v>
      </c>
      <c r="F1259" t="s">
        <v>1347</v>
      </c>
      <c r="G1259">
        <v>10</v>
      </c>
      <c r="J1259" t="s">
        <v>1345</v>
      </c>
      <c r="K1259" s="20">
        <v>133333</v>
      </c>
      <c r="M1259" t="s">
        <v>1345</v>
      </c>
      <c r="N1259">
        <v>10</v>
      </c>
      <c r="P1259" t="s">
        <v>1345</v>
      </c>
      <c r="Q1259" s="20">
        <v>266667</v>
      </c>
      <c r="S1259" t="s">
        <v>1345</v>
      </c>
      <c r="T1259">
        <v>20</v>
      </c>
    </row>
    <row r="1260" spans="1:20" x14ac:dyDescent="0.3">
      <c r="A1260" s="22" t="s">
        <v>1347</v>
      </c>
      <c r="B1260" s="28">
        <v>233333</v>
      </c>
      <c r="F1260" t="s">
        <v>1348</v>
      </c>
      <c r="G1260" s="20">
        <v>666667</v>
      </c>
      <c r="J1260" t="s">
        <v>1346</v>
      </c>
      <c r="K1260" s="20">
        <v>133333</v>
      </c>
      <c r="M1260" t="s">
        <v>1346</v>
      </c>
      <c r="N1260" s="20">
        <v>133333</v>
      </c>
      <c r="P1260" t="s">
        <v>1346</v>
      </c>
      <c r="Q1260">
        <v>10</v>
      </c>
      <c r="S1260" t="s">
        <v>1346</v>
      </c>
      <c r="T1260" s="20">
        <v>266667</v>
      </c>
    </row>
    <row r="1261" spans="1:20" x14ac:dyDescent="0.3">
      <c r="A1261" s="22" t="s">
        <v>1348</v>
      </c>
      <c r="B1261" s="28">
        <v>266667</v>
      </c>
      <c r="F1261">
        <v>68</v>
      </c>
      <c r="G1261" s="20">
        <v>166667</v>
      </c>
      <c r="J1261" t="s">
        <v>1347</v>
      </c>
      <c r="K1261" s="20">
        <v>666667</v>
      </c>
      <c r="M1261" t="s">
        <v>1347</v>
      </c>
      <c r="N1261" s="20">
        <v>133333</v>
      </c>
      <c r="P1261" t="s">
        <v>1347</v>
      </c>
      <c r="Q1261" s="20">
        <v>266667</v>
      </c>
      <c r="S1261" t="s">
        <v>1347</v>
      </c>
      <c r="T1261" s="20">
        <v>133333</v>
      </c>
    </row>
    <row r="1262" spans="1:20" x14ac:dyDescent="0.3">
      <c r="A1262" s="22">
        <v>68</v>
      </c>
      <c r="B1262" s="28">
        <v>266667</v>
      </c>
      <c r="F1262" t="s">
        <v>1349</v>
      </c>
      <c r="G1262" s="20">
        <v>133333</v>
      </c>
      <c r="J1262" t="s">
        <v>1348</v>
      </c>
      <c r="K1262">
        <v>10</v>
      </c>
      <c r="M1262" t="s">
        <v>1348</v>
      </c>
      <c r="N1262" s="20">
        <v>266667</v>
      </c>
      <c r="P1262" t="s">
        <v>1348</v>
      </c>
      <c r="Q1262" s="20">
        <v>333333</v>
      </c>
      <c r="S1262" t="s">
        <v>1348</v>
      </c>
      <c r="T1262" s="20">
        <v>233333</v>
      </c>
    </row>
    <row r="1263" spans="1:20" x14ac:dyDescent="0.3">
      <c r="A1263" s="22" t="s">
        <v>1349</v>
      </c>
      <c r="B1263" s="22">
        <v>20</v>
      </c>
      <c r="F1263" t="s">
        <v>1350</v>
      </c>
      <c r="G1263">
        <v>10</v>
      </c>
      <c r="J1263">
        <v>68</v>
      </c>
      <c r="K1263" s="20">
        <v>666667</v>
      </c>
      <c r="M1263">
        <v>68</v>
      </c>
      <c r="N1263" s="20">
        <v>133333</v>
      </c>
      <c r="P1263">
        <v>68</v>
      </c>
      <c r="Q1263">
        <v>30</v>
      </c>
      <c r="S1263">
        <v>68</v>
      </c>
      <c r="T1263" s="20">
        <v>233333</v>
      </c>
    </row>
    <row r="1264" spans="1:20" x14ac:dyDescent="0.3">
      <c r="A1264" s="22" t="s">
        <v>1350</v>
      </c>
      <c r="B1264" s="28">
        <v>333333</v>
      </c>
      <c r="F1264" t="s">
        <v>1351</v>
      </c>
      <c r="G1264">
        <v>20</v>
      </c>
      <c r="J1264" t="s">
        <v>1349</v>
      </c>
      <c r="K1264" s="20">
        <v>666667</v>
      </c>
      <c r="M1264" t="s">
        <v>1349</v>
      </c>
      <c r="N1264">
        <v>20</v>
      </c>
      <c r="P1264" t="s">
        <v>1349</v>
      </c>
      <c r="Q1264">
        <v>20</v>
      </c>
      <c r="S1264" t="s">
        <v>1349</v>
      </c>
      <c r="T1264" s="20">
        <v>233333</v>
      </c>
    </row>
    <row r="1265" spans="1:20" x14ac:dyDescent="0.3">
      <c r="A1265" s="22" t="s">
        <v>1351</v>
      </c>
      <c r="B1265" s="22">
        <v>30</v>
      </c>
      <c r="F1265" t="s">
        <v>1352</v>
      </c>
      <c r="G1265" s="20">
        <v>233333</v>
      </c>
      <c r="J1265" t="s">
        <v>1350</v>
      </c>
      <c r="K1265" s="20">
        <v>666667</v>
      </c>
      <c r="M1265" t="s">
        <v>1350</v>
      </c>
      <c r="N1265" s="20">
        <v>166667</v>
      </c>
      <c r="P1265" t="s">
        <v>1350</v>
      </c>
      <c r="Q1265" s="20">
        <v>266667</v>
      </c>
      <c r="S1265" t="s">
        <v>1350</v>
      </c>
      <c r="T1265" s="20">
        <v>233333</v>
      </c>
    </row>
    <row r="1266" spans="1:20" x14ac:dyDescent="0.3">
      <c r="A1266" s="22" t="s">
        <v>1352</v>
      </c>
      <c r="B1266" s="28">
        <v>266667</v>
      </c>
      <c r="F1266" t="s">
        <v>1353</v>
      </c>
      <c r="G1266" s="20">
        <v>233333</v>
      </c>
      <c r="J1266" t="s">
        <v>1351</v>
      </c>
      <c r="K1266" s="20">
        <v>166667</v>
      </c>
      <c r="M1266" t="s">
        <v>1351</v>
      </c>
      <c r="N1266" s="20">
        <v>666667</v>
      </c>
      <c r="P1266" t="s">
        <v>1351</v>
      </c>
      <c r="Q1266">
        <v>30</v>
      </c>
      <c r="S1266" t="s">
        <v>1351</v>
      </c>
      <c r="T1266" s="20">
        <v>366667</v>
      </c>
    </row>
    <row r="1267" spans="1:20" x14ac:dyDescent="0.3">
      <c r="A1267" s="22" t="s">
        <v>1353</v>
      </c>
      <c r="B1267" s="28">
        <v>233333</v>
      </c>
      <c r="F1267" t="s">
        <v>1354</v>
      </c>
      <c r="G1267" s="20">
        <v>166667</v>
      </c>
      <c r="J1267" t="s">
        <v>1352</v>
      </c>
      <c r="K1267">
        <v>10</v>
      </c>
      <c r="M1267" t="s">
        <v>1352</v>
      </c>
      <c r="N1267" s="20">
        <v>333333</v>
      </c>
      <c r="P1267" t="s">
        <v>1352</v>
      </c>
      <c r="Q1267">
        <v>30</v>
      </c>
      <c r="S1267" t="s">
        <v>1352</v>
      </c>
      <c r="T1267" s="20">
        <v>166667</v>
      </c>
    </row>
    <row r="1268" spans="1:20" x14ac:dyDescent="0.3">
      <c r="A1268" s="22" t="s">
        <v>1354</v>
      </c>
      <c r="B1268" s="28">
        <v>166667</v>
      </c>
      <c r="F1268" t="s">
        <v>1355</v>
      </c>
      <c r="G1268">
        <v>10</v>
      </c>
      <c r="J1268" t="s">
        <v>1353</v>
      </c>
      <c r="K1268">
        <v>10</v>
      </c>
      <c r="M1268" t="s">
        <v>1353</v>
      </c>
      <c r="N1268" s="20">
        <v>666667</v>
      </c>
      <c r="P1268" t="s">
        <v>1353</v>
      </c>
      <c r="Q1268" s="20">
        <v>333333</v>
      </c>
      <c r="S1268" t="s">
        <v>1353</v>
      </c>
      <c r="T1268" s="20">
        <v>233333</v>
      </c>
    </row>
    <row r="1269" spans="1:20" x14ac:dyDescent="0.3">
      <c r="A1269" s="22" t="s">
        <v>1355</v>
      </c>
      <c r="B1269" s="28">
        <v>266667</v>
      </c>
      <c r="F1269" t="s">
        <v>1356</v>
      </c>
      <c r="G1269" s="20">
        <v>233333</v>
      </c>
      <c r="J1269" t="s">
        <v>1354</v>
      </c>
      <c r="K1269" s="20">
        <v>133333</v>
      </c>
      <c r="M1269" t="s">
        <v>1354</v>
      </c>
      <c r="N1269" s="20">
        <v>166667</v>
      </c>
      <c r="P1269" t="s">
        <v>1354</v>
      </c>
      <c r="Q1269">
        <v>20</v>
      </c>
      <c r="S1269" t="s">
        <v>1354</v>
      </c>
      <c r="T1269" s="20">
        <v>233333</v>
      </c>
    </row>
    <row r="1270" spans="1:20" x14ac:dyDescent="0.3">
      <c r="A1270" s="22" t="s">
        <v>1356</v>
      </c>
      <c r="B1270" s="22">
        <v>10</v>
      </c>
      <c r="F1270" t="s">
        <v>1357</v>
      </c>
      <c r="G1270">
        <v>20</v>
      </c>
      <c r="J1270" t="s">
        <v>1355</v>
      </c>
      <c r="K1270" s="20">
        <v>666667</v>
      </c>
      <c r="M1270" t="s">
        <v>1355</v>
      </c>
      <c r="N1270">
        <v>10</v>
      </c>
      <c r="P1270" t="s">
        <v>1355</v>
      </c>
      <c r="Q1270" s="20">
        <v>166667</v>
      </c>
      <c r="S1270" t="s">
        <v>1355</v>
      </c>
      <c r="T1270" s="20">
        <v>133333</v>
      </c>
    </row>
    <row r="1271" spans="1:20" x14ac:dyDescent="0.3">
      <c r="A1271" s="22" t="s">
        <v>1357</v>
      </c>
      <c r="B1271" s="22">
        <v>20</v>
      </c>
      <c r="F1271" t="s">
        <v>1358</v>
      </c>
      <c r="G1271" s="20">
        <v>133333</v>
      </c>
      <c r="J1271" t="s">
        <v>1356</v>
      </c>
      <c r="K1271" s="20">
        <v>333333</v>
      </c>
      <c r="M1271" t="s">
        <v>1356</v>
      </c>
      <c r="N1271" s="20">
        <v>666667</v>
      </c>
      <c r="P1271" t="s">
        <v>1356</v>
      </c>
      <c r="Q1271" s="20">
        <v>166667</v>
      </c>
      <c r="S1271" t="s">
        <v>1356</v>
      </c>
      <c r="T1271" s="20">
        <v>266667</v>
      </c>
    </row>
    <row r="1272" spans="1:20" x14ac:dyDescent="0.3">
      <c r="A1272" s="22" t="s">
        <v>1358</v>
      </c>
      <c r="B1272" s="28">
        <v>333333</v>
      </c>
      <c r="F1272" t="s">
        <v>1359</v>
      </c>
      <c r="G1272">
        <v>10</v>
      </c>
      <c r="J1272" t="s">
        <v>1357</v>
      </c>
      <c r="K1272" s="20">
        <v>333333</v>
      </c>
      <c r="M1272" t="s">
        <v>1357</v>
      </c>
      <c r="N1272" s="20">
        <v>333333</v>
      </c>
      <c r="P1272" t="s">
        <v>1357</v>
      </c>
      <c r="Q1272" s="20">
        <v>666667</v>
      </c>
      <c r="S1272" t="s">
        <v>1357</v>
      </c>
      <c r="T1272" s="20">
        <v>133333</v>
      </c>
    </row>
    <row r="1273" spans="1:20" x14ac:dyDescent="0.3">
      <c r="A1273" s="22" t="s">
        <v>1359</v>
      </c>
      <c r="B1273" s="28">
        <v>333333</v>
      </c>
      <c r="F1273" t="s">
        <v>1360</v>
      </c>
      <c r="G1273" s="20">
        <v>666667</v>
      </c>
      <c r="J1273" t="s">
        <v>1358</v>
      </c>
      <c r="K1273" s="20">
        <v>666667</v>
      </c>
      <c r="M1273" t="s">
        <v>1358</v>
      </c>
      <c r="N1273" s="20">
        <v>133333</v>
      </c>
      <c r="P1273" t="s">
        <v>1358</v>
      </c>
      <c r="Q1273">
        <v>20</v>
      </c>
      <c r="S1273" t="s">
        <v>1358</v>
      </c>
      <c r="T1273">
        <v>20</v>
      </c>
    </row>
    <row r="1274" spans="1:20" x14ac:dyDescent="0.3">
      <c r="A1274" s="22" t="s">
        <v>1360</v>
      </c>
      <c r="B1274" s="28">
        <v>266667</v>
      </c>
      <c r="F1274" t="s">
        <v>1361</v>
      </c>
      <c r="G1274" s="20">
        <v>166667</v>
      </c>
      <c r="J1274" t="s">
        <v>1359</v>
      </c>
      <c r="K1274" s="20">
        <v>133333</v>
      </c>
      <c r="M1274" t="s">
        <v>1359</v>
      </c>
      <c r="N1274" s="20">
        <v>666667</v>
      </c>
      <c r="P1274" t="s">
        <v>1359</v>
      </c>
      <c r="Q1274">
        <v>10</v>
      </c>
      <c r="S1274" t="s">
        <v>1359</v>
      </c>
      <c r="T1274" s="20">
        <v>166667</v>
      </c>
    </row>
    <row r="1275" spans="1:20" x14ac:dyDescent="0.3">
      <c r="A1275" s="22" t="s">
        <v>1361</v>
      </c>
      <c r="B1275" s="28">
        <v>333333</v>
      </c>
      <c r="F1275" t="s">
        <v>1362</v>
      </c>
      <c r="G1275" s="20">
        <v>333333</v>
      </c>
      <c r="J1275" t="s">
        <v>1360</v>
      </c>
      <c r="K1275">
        <v>10</v>
      </c>
      <c r="M1275" t="s">
        <v>1360</v>
      </c>
      <c r="N1275" s="20">
        <v>133333</v>
      </c>
      <c r="P1275" t="s">
        <v>1360</v>
      </c>
      <c r="Q1275">
        <v>10</v>
      </c>
      <c r="S1275" t="s">
        <v>1360</v>
      </c>
      <c r="T1275" s="20">
        <v>166667</v>
      </c>
    </row>
    <row r="1276" spans="1:20" x14ac:dyDescent="0.3">
      <c r="A1276" s="22" t="s">
        <v>1362</v>
      </c>
      <c r="B1276" s="28">
        <v>266667</v>
      </c>
      <c r="F1276" t="s">
        <v>1363</v>
      </c>
      <c r="G1276" s="20">
        <v>133333</v>
      </c>
      <c r="J1276" t="s">
        <v>1361</v>
      </c>
      <c r="K1276">
        <v>20</v>
      </c>
      <c r="M1276" t="s">
        <v>1361</v>
      </c>
      <c r="N1276">
        <v>10</v>
      </c>
      <c r="P1276" t="s">
        <v>1361</v>
      </c>
      <c r="Q1276" s="20">
        <v>233333</v>
      </c>
      <c r="S1276" t="s">
        <v>1361</v>
      </c>
      <c r="T1276">
        <v>20</v>
      </c>
    </row>
    <row r="1277" spans="1:20" x14ac:dyDescent="0.3">
      <c r="A1277" s="22" t="s">
        <v>1363</v>
      </c>
      <c r="B1277" s="28">
        <v>266667</v>
      </c>
      <c r="F1277" t="s">
        <v>1364</v>
      </c>
      <c r="G1277">
        <v>20</v>
      </c>
      <c r="J1277" t="s">
        <v>1362</v>
      </c>
      <c r="K1277" s="20">
        <v>133333</v>
      </c>
      <c r="M1277" t="s">
        <v>1362</v>
      </c>
      <c r="N1277" s="20">
        <v>333333</v>
      </c>
      <c r="P1277" t="s">
        <v>1362</v>
      </c>
      <c r="Q1277">
        <v>10</v>
      </c>
      <c r="S1277" t="s">
        <v>1362</v>
      </c>
      <c r="T1277">
        <v>10</v>
      </c>
    </row>
    <row r="1278" spans="1:20" x14ac:dyDescent="0.3">
      <c r="A1278" s="22" t="s">
        <v>1364</v>
      </c>
      <c r="B1278" s="28">
        <v>133333</v>
      </c>
      <c r="F1278" t="s">
        <v>1365</v>
      </c>
      <c r="G1278">
        <v>20</v>
      </c>
      <c r="J1278" t="s">
        <v>1363</v>
      </c>
      <c r="K1278" s="20">
        <v>333333</v>
      </c>
      <c r="M1278" t="s">
        <v>1363</v>
      </c>
      <c r="N1278" s="20">
        <v>666667</v>
      </c>
      <c r="P1278" t="s">
        <v>1363</v>
      </c>
      <c r="Q1278" s="20">
        <v>666667</v>
      </c>
      <c r="S1278" t="s">
        <v>1363</v>
      </c>
      <c r="T1278" s="20">
        <v>333333</v>
      </c>
    </row>
    <row r="1279" spans="1:20" x14ac:dyDescent="0.3">
      <c r="A1279" s="22" t="s">
        <v>1365</v>
      </c>
      <c r="B1279" s="22">
        <v>20</v>
      </c>
      <c r="F1279" t="s">
        <v>1366</v>
      </c>
      <c r="G1279" s="20">
        <v>666667</v>
      </c>
      <c r="J1279" t="s">
        <v>1364</v>
      </c>
      <c r="K1279">
        <v>0</v>
      </c>
      <c r="M1279" t="s">
        <v>1364</v>
      </c>
      <c r="N1279" s="20">
        <v>666667</v>
      </c>
      <c r="P1279" t="s">
        <v>1364</v>
      </c>
      <c r="Q1279" s="20">
        <v>233333</v>
      </c>
      <c r="S1279" t="s">
        <v>1364</v>
      </c>
      <c r="T1279" s="20">
        <v>233333</v>
      </c>
    </row>
    <row r="1280" spans="1:20" x14ac:dyDescent="0.3">
      <c r="A1280" s="22" t="s">
        <v>1366</v>
      </c>
      <c r="B1280" s="22">
        <v>20</v>
      </c>
      <c r="F1280" t="s">
        <v>1367</v>
      </c>
      <c r="G1280" s="20">
        <v>333333</v>
      </c>
      <c r="J1280" t="s">
        <v>1365</v>
      </c>
      <c r="K1280">
        <v>0</v>
      </c>
      <c r="M1280" t="s">
        <v>1365</v>
      </c>
      <c r="N1280">
        <v>10</v>
      </c>
      <c r="P1280" t="s">
        <v>1365</v>
      </c>
      <c r="Q1280">
        <v>20</v>
      </c>
      <c r="S1280" t="s">
        <v>1365</v>
      </c>
      <c r="T1280" s="20">
        <v>233333</v>
      </c>
    </row>
    <row r="1281" spans="1:20" x14ac:dyDescent="0.3">
      <c r="A1281" s="22" t="s">
        <v>1367</v>
      </c>
      <c r="B1281" s="22">
        <v>20</v>
      </c>
      <c r="F1281">
        <v>69</v>
      </c>
      <c r="G1281" s="20">
        <v>133333</v>
      </c>
      <c r="J1281" t="s">
        <v>1366</v>
      </c>
      <c r="K1281">
        <v>0</v>
      </c>
      <c r="M1281" t="s">
        <v>1366</v>
      </c>
      <c r="N1281">
        <v>10</v>
      </c>
      <c r="P1281" t="s">
        <v>1366</v>
      </c>
      <c r="Q1281">
        <v>20</v>
      </c>
      <c r="S1281" t="s">
        <v>1366</v>
      </c>
      <c r="T1281">
        <v>10</v>
      </c>
    </row>
    <row r="1282" spans="1:20" x14ac:dyDescent="0.3">
      <c r="A1282" s="22">
        <v>69</v>
      </c>
      <c r="B1282" s="28">
        <v>233333</v>
      </c>
      <c r="F1282" t="s">
        <v>1368</v>
      </c>
      <c r="G1282" s="20">
        <v>666667</v>
      </c>
      <c r="J1282" t="s">
        <v>1367</v>
      </c>
      <c r="K1282">
        <v>10</v>
      </c>
      <c r="M1282" t="s">
        <v>1367</v>
      </c>
      <c r="N1282" s="20">
        <v>166667</v>
      </c>
      <c r="P1282" t="s">
        <v>1367</v>
      </c>
      <c r="Q1282" s="20">
        <v>133333</v>
      </c>
      <c r="S1282" t="s">
        <v>1367</v>
      </c>
      <c r="T1282">
        <v>10</v>
      </c>
    </row>
    <row r="1283" spans="1:20" x14ac:dyDescent="0.3">
      <c r="A1283" s="22" t="s">
        <v>1368</v>
      </c>
      <c r="B1283" s="28">
        <v>133333</v>
      </c>
      <c r="F1283" t="s">
        <v>1369</v>
      </c>
      <c r="G1283">
        <v>0</v>
      </c>
      <c r="J1283">
        <v>69</v>
      </c>
      <c r="K1283" s="20">
        <v>133333</v>
      </c>
      <c r="M1283">
        <v>69</v>
      </c>
      <c r="N1283">
        <v>20</v>
      </c>
      <c r="P1283">
        <v>69</v>
      </c>
      <c r="Q1283" s="20">
        <v>266667</v>
      </c>
      <c r="S1283">
        <v>69</v>
      </c>
      <c r="T1283">
        <v>30</v>
      </c>
    </row>
    <row r="1284" spans="1:20" x14ac:dyDescent="0.3">
      <c r="A1284" s="22" t="s">
        <v>1369</v>
      </c>
      <c r="B1284" s="28">
        <v>266667</v>
      </c>
      <c r="F1284" t="s">
        <v>1370</v>
      </c>
      <c r="G1284" s="20">
        <v>666667</v>
      </c>
      <c r="J1284" t="s">
        <v>1368</v>
      </c>
      <c r="K1284" s="20">
        <v>133333</v>
      </c>
      <c r="M1284" t="s">
        <v>1368</v>
      </c>
      <c r="N1284" s="20">
        <v>666667</v>
      </c>
      <c r="P1284" t="s">
        <v>1368</v>
      </c>
      <c r="Q1284" s="20">
        <v>166667</v>
      </c>
      <c r="S1284" t="s">
        <v>1368</v>
      </c>
      <c r="T1284">
        <v>10</v>
      </c>
    </row>
    <row r="1285" spans="1:20" x14ac:dyDescent="0.3">
      <c r="A1285" s="22" t="s">
        <v>1370</v>
      </c>
      <c r="B1285" s="28">
        <v>266667</v>
      </c>
      <c r="F1285" t="s">
        <v>1371</v>
      </c>
      <c r="G1285">
        <v>10</v>
      </c>
      <c r="J1285" t="s">
        <v>1369</v>
      </c>
      <c r="K1285">
        <v>10</v>
      </c>
      <c r="M1285" t="s">
        <v>1369</v>
      </c>
      <c r="N1285" s="20">
        <v>666667</v>
      </c>
      <c r="P1285" t="s">
        <v>1369</v>
      </c>
      <c r="Q1285" s="20">
        <v>233333</v>
      </c>
      <c r="S1285" t="s">
        <v>1369</v>
      </c>
      <c r="T1285" s="20">
        <v>666667</v>
      </c>
    </row>
    <row r="1286" spans="1:20" x14ac:dyDescent="0.3">
      <c r="A1286" s="22" t="s">
        <v>1371</v>
      </c>
      <c r="B1286" s="22">
        <v>10</v>
      </c>
      <c r="F1286" t="s">
        <v>1372</v>
      </c>
      <c r="G1286" s="20">
        <v>666667</v>
      </c>
      <c r="J1286" t="s">
        <v>1370</v>
      </c>
      <c r="K1286">
        <v>20</v>
      </c>
      <c r="M1286" t="s">
        <v>1370</v>
      </c>
      <c r="N1286" s="20">
        <v>666667</v>
      </c>
      <c r="P1286" t="s">
        <v>1370</v>
      </c>
      <c r="Q1286" s="20">
        <v>133333</v>
      </c>
      <c r="S1286" t="s">
        <v>1370</v>
      </c>
      <c r="T1286">
        <v>20</v>
      </c>
    </row>
    <row r="1287" spans="1:20" x14ac:dyDescent="0.3">
      <c r="A1287" s="22" t="s">
        <v>1372</v>
      </c>
      <c r="B1287" s="22">
        <v>40</v>
      </c>
      <c r="F1287" t="s">
        <v>1373</v>
      </c>
      <c r="G1287" s="20">
        <v>333333</v>
      </c>
      <c r="J1287" t="s">
        <v>1371</v>
      </c>
      <c r="K1287" s="20">
        <v>333333</v>
      </c>
      <c r="M1287" t="s">
        <v>1371</v>
      </c>
      <c r="N1287" s="20">
        <v>166667</v>
      </c>
      <c r="P1287" t="s">
        <v>1371</v>
      </c>
      <c r="Q1287" s="20">
        <v>133333</v>
      </c>
      <c r="S1287" t="s">
        <v>1371</v>
      </c>
      <c r="T1287" s="20">
        <v>166667</v>
      </c>
    </row>
    <row r="1288" spans="1:20" x14ac:dyDescent="0.3">
      <c r="A1288" s="22" t="s">
        <v>1373</v>
      </c>
      <c r="B1288" s="28">
        <v>133333</v>
      </c>
      <c r="F1288" t="s">
        <v>1374</v>
      </c>
      <c r="G1288" s="20">
        <v>666667</v>
      </c>
      <c r="J1288" t="s">
        <v>1372</v>
      </c>
      <c r="K1288">
        <v>10</v>
      </c>
      <c r="M1288" t="s">
        <v>1372</v>
      </c>
      <c r="N1288">
        <v>0</v>
      </c>
      <c r="P1288" t="s">
        <v>1372</v>
      </c>
      <c r="Q1288">
        <v>20</v>
      </c>
      <c r="S1288" t="s">
        <v>1372</v>
      </c>
      <c r="T1288" s="20">
        <v>666667</v>
      </c>
    </row>
    <row r="1289" spans="1:20" x14ac:dyDescent="0.3">
      <c r="A1289" s="22" t="s">
        <v>1374</v>
      </c>
      <c r="B1289" s="22">
        <v>20</v>
      </c>
      <c r="F1289" t="s">
        <v>1375</v>
      </c>
      <c r="G1289" s="20">
        <v>133333</v>
      </c>
      <c r="J1289" t="s">
        <v>1373</v>
      </c>
      <c r="K1289" s="20">
        <v>666667</v>
      </c>
      <c r="M1289" t="s">
        <v>1373</v>
      </c>
      <c r="N1289" s="20">
        <v>133333</v>
      </c>
      <c r="P1289" t="s">
        <v>1373</v>
      </c>
      <c r="Q1289">
        <v>10</v>
      </c>
      <c r="S1289" t="s">
        <v>1373</v>
      </c>
      <c r="T1289" s="20">
        <v>166667</v>
      </c>
    </row>
    <row r="1290" spans="1:20" x14ac:dyDescent="0.3">
      <c r="A1290" s="22" t="s">
        <v>1375</v>
      </c>
      <c r="B1290" s="22">
        <v>40</v>
      </c>
      <c r="F1290" t="s">
        <v>1376</v>
      </c>
      <c r="G1290">
        <v>0</v>
      </c>
      <c r="J1290" t="s">
        <v>1374</v>
      </c>
      <c r="K1290" s="20">
        <v>333333</v>
      </c>
      <c r="M1290" t="s">
        <v>1374</v>
      </c>
      <c r="N1290" s="20">
        <v>333333</v>
      </c>
      <c r="P1290" t="s">
        <v>1374</v>
      </c>
      <c r="Q1290" s="20">
        <v>166667</v>
      </c>
      <c r="S1290" t="s">
        <v>1374</v>
      </c>
      <c r="T1290" s="20">
        <v>133333</v>
      </c>
    </row>
    <row r="1291" spans="1:20" x14ac:dyDescent="0.3">
      <c r="A1291" s="22" t="s">
        <v>1376</v>
      </c>
      <c r="B1291" s="28">
        <v>233333</v>
      </c>
      <c r="F1291" t="s">
        <v>1377</v>
      </c>
      <c r="G1291">
        <v>10</v>
      </c>
      <c r="J1291" t="s">
        <v>1375</v>
      </c>
      <c r="K1291">
        <v>10</v>
      </c>
      <c r="M1291" t="s">
        <v>1375</v>
      </c>
      <c r="N1291" s="20">
        <v>666667</v>
      </c>
      <c r="P1291" t="s">
        <v>1375</v>
      </c>
      <c r="Q1291" s="20">
        <v>666667</v>
      </c>
      <c r="S1291" t="s">
        <v>1375</v>
      </c>
      <c r="T1291" s="20">
        <v>166667</v>
      </c>
    </row>
    <row r="1292" spans="1:20" x14ac:dyDescent="0.3">
      <c r="A1292" s="22" t="s">
        <v>1377</v>
      </c>
      <c r="B1292" s="28">
        <v>233333</v>
      </c>
      <c r="F1292" t="s">
        <v>1378</v>
      </c>
      <c r="G1292" s="20">
        <v>666667</v>
      </c>
      <c r="J1292" t="s">
        <v>1376</v>
      </c>
      <c r="K1292">
        <v>10</v>
      </c>
      <c r="M1292" t="s">
        <v>1376</v>
      </c>
      <c r="N1292" s="20">
        <v>133333</v>
      </c>
      <c r="P1292" t="s">
        <v>1376</v>
      </c>
      <c r="Q1292" s="20">
        <v>166667</v>
      </c>
      <c r="S1292" t="s">
        <v>1376</v>
      </c>
      <c r="T1292" s="20">
        <v>233333</v>
      </c>
    </row>
    <row r="1293" spans="1:20" x14ac:dyDescent="0.3">
      <c r="A1293" s="22" t="s">
        <v>1378</v>
      </c>
      <c r="B1293" s="22">
        <v>20</v>
      </c>
      <c r="F1293" t="s">
        <v>95</v>
      </c>
      <c r="G1293" s="20">
        <v>333333</v>
      </c>
      <c r="J1293" t="s">
        <v>1377</v>
      </c>
      <c r="K1293">
        <v>10</v>
      </c>
      <c r="M1293" t="s">
        <v>1377</v>
      </c>
      <c r="N1293" s="20">
        <v>333333</v>
      </c>
      <c r="P1293" t="s">
        <v>1377</v>
      </c>
      <c r="Q1293">
        <v>10</v>
      </c>
      <c r="S1293" t="s">
        <v>1377</v>
      </c>
      <c r="T1293" s="20">
        <v>166667</v>
      </c>
    </row>
    <row r="1294" spans="1:20" x14ac:dyDescent="0.3">
      <c r="A1294" s="22" t="s">
        <v>95</v>
      </c>
      <c r="B1294" s="22">
        <v>20</v>
      </c>
      <c r="F1294" t="s">
        <v>1379</v>
      </c>
      <c r="G1294">
        <v>10</v>
      </c>
      <c r="J1294" t="s">
        <v>1378</v>
      </c>
      <c r="K1294" s="20">
        <v>133333</v>
      </c>
      <c r="M1294" t="s">
        <v>1378</v>
      </c>
      <c r="N1294" s="20">
        <v>166667</v>
      </c>
      <c r="P1294" t="s">
        <v>1378</v>
      </c>
      <c r="Q1294" s="20">
        <v>333333</v>
      </c>
      <c r="S1294" t="s">
        <v>1378</v>
      </c>
      <c r="T1294">
        <v>10</v>
      </c>
    </row>
    <row r="1295" spans="1:20" x14ac:dyDescent="0.3">
      <c r="A1295" s="22" t="s">
        <v>1379</v>
      </c>
      <c r="B1295" s="28">
        <v>433333</v>
      </c>
      <c r="F1295" t="s">
        <v>1380</v>
      </c>
      <c r="G1295" s="20">
        <v>133333</v>
      </c>
      <c r="J1295" t="s">
        <v>95</v>
      </c>
      <c r="K1295" s="20">
        <v>666667</v>
      </c>
      <c r="M1295" t="s">
        <v>95</v>
      </c>
      <c r="N1295" s="20">
        <v>333333</v>
      </c>
      <c r="P1295" t="s">
        <v>95</v>
      </c>
      <c r="Q1295">
        <v>10</v>
      </c>
      <c r="S1295" t="s">
        <v>95</v>
      </c>
      <c r="T1295">
        <v>30</v>
      </c>
    </row>
    <row r="1296" spans="1:20" x14ac:dyDescent="0.3">
      <c r="A1296" s="22" t="s">
        <v>1380</v>
      </c>
      <c r="B1296" s="22">
        <v>30</v>
      </c>
      <c r="F1296" t="s">
        <v>1381</v>
      </c>
      <c r="G1296" s="20">
        <v>666667</v>
      </c>
      <c r="J1296" t="s">
        <v>1379</v>
      </c>
      <c r="K1296" s="20">
        <v>666667</v>
      </c>
      <c r="M1296" t="s">
        <v>1379</v>
      </c>
      <c r="N1296">
        <v>10</v>
      </c>
      <c r="P1296" t="s">
        <v>1379</v>
      </c>
      <c r="Q1296" s="20">
        <v>333333</v>
      </c>
      <c r="S1296" t="s">
        <v>1379</v>
      </c>
      <c r="T1296">
        <v>10</v>
      </c>
    </row>
    <row r="1297" spans="1:20" x14ac:dyDescent="0.3">
      <c r="A1297" s="22" t="s">
        <v>1381</v>
      </c>
      <c r="B1297" s="28">
        <v>233333</v>
      </c>
      <c r="F1297" t="s">
        <v>1382</v>
      </c>
      <c r="G1297" s="20">
        <v>333333</v>
      </c>
      <c r="J1297" t="s">
        <v>1380</v>
      </c>
      <c r="K1297">
        <v>20</v>
      </c>
      <c r="M1297" t="s">
        <v>1380</v>
      </c>
      <c r="N1297" s="20">
        <v>166667</v>
      </c>
      <c r="P1297" t="s">
        <v>1380</v>
      </c>
      <c r="Q1297" s="20">
        <v>333333</v>
      </c>
      <c r="S1297" t="s">
        <v>1380</v>
      </c>
      <c r="T1297" s="20">
        <v>166667</v>
      </c>
    </row>
    <row r="1298" spans="1:20" x14ac:dyDescent="0.3">
      <c r="A1298" s="22" t="s">
        <v>1382</v>
      </c>
      <c r="B1298" s="28">
        <v>233333</v>
      </c>
      <c r="F1298" t="s">
        <v>1383</v>
      </c>
      <c r="G1298" s="20">
        <v>666667</v>
      </c>
      <c r="J1298" t="s">
        <v>1381</v>
      </c>
      <c r="K1298">
        <v>10</v>
      </c>
      <c r="M1298" t="s">
        <v>1381</v>
      </c>
      <c r="N1298" s="20">
        <v>133333</v>
      </c>
      <c r="P1298" t="s">
        <v>1381</v>
      </c>
      <c r="Q1298" s="20">
        <v>266667</v>
      </c>
      <c r="S1298" t="s">
        <v>1381</v>
      </c>
      <c r="T1298" s="20">
        <v>233333</v>
      </c>
    </row>
    <row r="1299" spans="1:20" x14ac:dyDescent="0.3">
      <c r="A1299" s="22" t="s">
        <v>1383</v>
      </c>
      <c r="B1299" s="22">
        <v>20</v>
      </c>
      <c r="F1299" t="s">
        <v>1384</v>
      </c>
      <c r="G1299">
        <v>10</v>
      </c>
      <c r="J1299" t="s">
        <v>1382</v>
      </c>
      <c r="K1299" s="20">
        <v>133333</v>
      </c>
      <c r="M1299" t="s">
        <v>1382</v>
      </c>
      <c r="N1299">
        <v>10</v>
      </c>
      <c r="P1299" t="s">
        <v>1382</v>
      </c>
      <c r="Q1299" s="20">
        <v>166667</v>
      </c>
      <c r="S1299" t="s">
        <v>1382</v>
      </c>
      <c r="T1299" s="20">
        <v>133333</v>
      </c>
    </row>
    <row r="1300" spans="1:20" x14ac:dyDescent="0.3">
      <c r="A1300" s="22" t="s">
        <v>1384</v>
      </c>
      <c r="B1300" s="28">
        <v>166667</v>
      </c>
      <c r="F1300" t="s">
        <v>1385</v>
      </c>
      <c r="G1300" s="20">
        <v>666667</v>
      </c>
      <c r="J1300" t="s">
        <v>1383</v>
      </c>
      <c r="K1300">
        <v>10</v>
      </c>
      <c r="M1300" t="s">
        <v>1383</v>
      </c>
      <c r="N1300" s="20">
        <v>666667</v>
      </c>
      <c r="P1300" t="s">
        <v>1383</v>
      </c>
      <c r="Q1300" s="20">
        <v>266667</v>
      </c>
      <c r="S1300" t="s">
        <v>1383</v>
      </c>
      <c r="T1300" s="20">
        <v>333333</v>
      </c>
    </row>
    <row r="1301" spans="1:20" x14ac:dyDescent="0.3">
      <c r="A1301" s="22" t="s">
        <v>1385</v>
      </c>
      <c r="B1301" s="28">
        <v>666667</v>
      </c>
      <c r="F1301">
        <v>70</v>
      </c>
      <c r="G1301">
        <v>10</v>
      </c>
      <c r="J1301" t="s">
        <v>1384</v>
      </c>
      <c r="K1301">
        <v>10</v>
      </c>
      <c r="M1301" t="s">
        <v>1384</v>
      </c>
      <c r="N1301">
        <v>20</v>
      </c>
      <c r="P1301" t="s">
        <v>1384</v>
      </c>
      <c r="Q1301">
        <v>30</v>
      </c>
      <c r="S1301" t="s">
        <v>1384</v>
      </c>
      <c r="T1301" s="20">
        <v>266667</v>
      </c>
    </row>
    <row r="1302" spans="1:20" x14ac:dyDescent="0.3">
      <c r="A1302" s="22">
        <v>70</v>
      </c>
      <c r="B1302" s="28">
        <v>333333</v>
      </c>
      <c r="F1302" t="s">
        <v>1386</v>
      </c>
      <c r="G1302">
        <v>10</v>
      </c>
      <c r="J1302" t="s">
        <v>1385</v>
      </c>
      <c r="K1302">
        <v>10</v>
      </c>
      <c r="M1302" t="s">
        <v>1385</v>
      </c>
      <c r="N1302" s="20">
        <v>666667</v>
      </c>
      <c r="P1302" t="s">
        <v>1385</v>
      </c>
      <c r="Q1302" s="20">
        <v>166667</v>
      </c>
      <c r="S1302" t="s">
        <v>1385</v>
      </c>
      <c r="T1302" s="20">
        <v>166667</v>
      </c>
    </row>
    <row r="1303" spans="1:20" x14ac:dyDescent="0.3">
      <c r="A1303" s="22" t="s">
        <v>1386</v>
      </c>
      <c r="B1303" s="28">
        <v>666667</v>
      </c>
      <c r="F1303" t="s">
        <v>1387</v>
      </c>
      <c r="G1303" s="20">
        <v>333333</v>
      </c>
      <c r="J1303">
        <v>70</v>
      </c>
      <c r="K1303">
        <v>4</v>
      </c>
      <c r="M1303">
        <v>70</v>
      </c>
      <c r="N1303" s="20">
        <v>666667</v>
      </c>
      <c r="P1303">
        <v>70</v>
      </c>
      <c r="Q1303" s="20">
        <v>133333</v>
      </c>
      <c r="S1303">
        <v>70</v>
      </c>
      <c r="T1303" s="20">
        <v>133333</v>
      </c>
    </row>
    <row r="1304" spans="1:20" x14ac:dyDescent="0.3">
      <c r="A1304" s="22" t="s">
        <v>1387</v>
      </c>
      <c r="B1304" s="28">
        <v>133333</v>
      </c>
      <c r="F1304" t="s">
        <v>1388</v>
      </c>
      <c r="G1304">
        <v>10</v>
      </c>
      <c r="J1304" t="s">
        <v>1386</v>
      </c>
      <c r="K1304">
        <v>10</v>
      </c>
      <c r="M1304" t="s">
        <v>1386</v>
      </c>
      <c r="N1304" s="20">
        <v>233333</v>
      </c>
      <c r="P1304" t="s">
        <v>1386</v>
      </c>
      <c r="Q1304" s="20">
        <v>133333</v>
      </c>
      <c r="S1304" t="s">
        <v>1386</v>
      </c>
      <c r="T1304" s="20">
        <v>133333</v>
      </c>
    </row>
    <row r="1305" spans="1:20" x14ac:dyDescent="0.3">
      <c r="A1305" s="22" t="s">
        <v>1388</v>
      </c>
      <c r="B1305" s="28">
        <v>166667</v>
      </c>
      <c r="F1305" t="s">
        <v>1389</v>
      </c>
      <c r="G1305" s="20">
        <v>666667</v>
      </c>
      <c r="J1305" t="s">
        <v>1387</v>
      </c>
      <c r="K1305" s="20">
        <v>666667</v>
      </c>
      <c r="M1305" t="s">
        <v>1387</v>
      </c>
      <c r="N1305" s="20">
        <v>666667</v>
      </c>
      <c r="P1305" t="s">
        <v>1387</v>
      </c>
      <c r="Q1305">
        <v>10</v>
      </c>
      <c r="S1305" t="s">
        <v>1387</v>
      </c>
      <c r="T1305" s="20">
        <v>666667</v>
      </c>
    </row>
    <row r="1306" spans="1:20" x14ac:dyDescent="0.3">
      <c r="A1306" s="22" t="s">
        <v>1389</v>
      </c>
      <c r="B1306" s="22">
        <v>30</v>
      </c>
      <c r="F1306" t="s">
        <v>1390</v>
      </c>
      <c r="G1306" s="20">
        <v>333333</v>
      </c>
      <c r="J1306" t="s">
        <v>1388</v>
      </c>
      <c r="K1306">
        <v>10</v>
      </c>
      <c r="M1306" t="s">
        <v>1388</v>
      </c>
      <c r="N1306" s="20">
        <v>666667</v>
      </c>
      <c r="P1306" t="s">
        <v>1388</v>
      </c>
      <c r="Q1306" s="20">
        <v>233333</v>
      </c>
      <c r="S1306" t="s">
        <v>1388</v>
      </c>
      <c r="T1306" s="20">
        <v>166667</v>
      </c>
    </row>
    <row r="1307" spans="1:20" x14ac:dyDescent="0.3">
      <c r="A1307" s="22" t="s">
        <v>1390</v>
      </c>
      <c r="B1307" s="28">
        <v>233333</v>
      </c>
      <c r="F1307" t="s">
        <v>1391</v>
      </c>
      <c r="G1307" s="20">
        <v>133333</v>
      </c>
      <c r="J1307" t="s">
        <v>1389</v>
      </c>
      <c r="K1307" s="20">
        <v>666667</v>
      </c>
      <c r="M1307" t="s">
        <v>1389</v>
      </c>
      <c r="N1307">
        <v>20</v>
      </c>
      <c r="P1307" t="s">
        <v>1389</v>
      </c>
      <c r="Q1307" s="20">
        <v>166667</v>
      </c>
      <c r="S1307" t="s">
        <v>1389</v>
      </c>
      <c r="T1307">
        <v>10</v>
      </c>
    </row>
    <row r="1308" spans="1:20" x14ac:dyDescent="0.3">
      <c r="A1308" s="22" t="s">
        <v>1391</v>
      </c>
      <c r="B1308" s="22">
        <v>20</v>
      </c>
      <c r="F1308" t="s">
        <v>1392</v>
      </c>
      <c r="G1308" s="20">
        <v>666667</v>
      </c>
      <c r="J1308" t="s">
        <v>1390</v>
      </c>
      <c r="K1308">
        <v>10</v>
      </c>
      <c r="M1308" t="s">
        <v>1390</v>
      </c>
      <c r="N1308" s="20">
        <v>333333</v>
      </c>
      <c r="P1308" t="s">
        <v>1390</v>
      </c>
      <c r="Q1308" s="20">
        <v>133333</v>
      </c>
      <c r="S1308" t="s">
        <v>1390</v>
      </c>
      <c r="T1308">
        <v>30</v>
      </c>
    </row>
    <row r="1309" spans="1:20" x14ac:dyDescent="0.3">
      <c r="A1309" s="22" t="s">
        <v>1392</v>
      </c>
      <c r="B1309" s="28">
        <v>166667</v>
      </c>
      <c r="F1309" t="s">
        <v>1393</v>
      </c>
      <c r="G1309" s="20">
        <v>133333</v>
      </c>
      <c r="J1309" t="s">
        <v>1391</v>
      </c>
      <c r="K1309">
        <v>20</v>
      </c>
      <c r="M1309" t="s">
        <v>1391</v>
      </c>
      <c r="N1309">
        <v>0</v>
      </c>
      <c r="P1309" t="s">
        <v>1391</v>
      </c>
      <c r="Q1309" s="20">
        <v>133333</v>
      </c>
      <c r="S1309" t="s">
        <v>1391</v>
      </c>
      <c r="T1309">
        <v>10</v>
      </c>
    </row>
    <row r="1310" spans="1:20" x14ac:dyDescent="0.3">
      <c r="A1310" s="22" t="s">
        <v>1393</v>
      </c>
      <c r="B1310" s="22">
        <v>10</v>
      </c>
      <c r="F1310" t="s">
        <v>1394</v>
      </c>
      <c r="G1310" s="20">
        <v>333333</v>
      </c>
      <c r="J1310" t="s">
        <v>1392</v>
      </c>
      <c r="K1310" s="20">
        <v>666667</v>
      </c>
      <c r="M1310" t="s">
        <v>1392</v>
      </c>
      <c r="N1310">
        <v>0</v>
      </c>
      <c r="P1310" t="s">
        <v>1392</v>
      </c>
      <c r="Q1310" s="20">
        <v>666667</v>
      </c>
      <c r="S1310" t="s">
        <v>1392</v>
      </c>
      <c r="T1310" s="20">
        <v>233333</v>
      </c>
    </row>
    <row r="1311" spans="1:20" x14ac:dyDescent="0.3">
      <c r="A1311" s="22" t="s">
        <v>1394</v>
      </c>
      <c r="B1311" s="22">
        <v>30</v>
      </c>
      <c r="F1311" t="s">
        <v>1395</v>
      </c>
      <c r="G1311" s="20">
        <v>666667</v>
      </c>
      <c r="J1311" t="s">
        <v>1393</v>
      </c>
      <c r="K1311" s="20">
        <v>333333</v>
      </c>
      <c r="M1311" t="s">
        <v>1393</v>
      </c>
      <c r="N1311">
        <v>10</v>
      </c>
      <c r="P1311" t="s">
        <v>1393</v>
      </c>
      <c r="Q1311" s="20">
        <v>233333</v>
      </c>
      <c r="S1311" t="s">
        <v>1393</v>
      </c>
      <c r="T1311" s="20">
        <v>333333</v>
      </c>
    </row>
    <row r="1312" spans="1:20" x14ac:dyDescent="0.3">
      <c r="A1312" s="22" t="s">
        <v>1395</v>
      </c>
      <c r="B1312" s="28">
        <v>266667</v>
      </c>
      <c r="F1312" t="s">
        <v>1396</v>
      </c>
      <c r="G1312" s="20">
        <v>166667</v>
      </c>
      <c r="J1312" t="s">
        <v>1394</v>
      </c>
      <c r="K1312" s="20">
        <v>666667</v>
      </c>
      <c r="M1312" t="s">
        <v>1394</v>
      </c>
      <c r="N1312" s="20">
        <v>166667</v>
      </c>
      <c r="P1312" t="s">
        <v>1394</v>
      </c>
      <c r="Q1312" s="20">
        <v>133333</v>
      </c>
      <c r="S1312" t="s">
        <v>1394</v>
      </c>
      <c r="T1312" s="20">
        <v>233333</v>
      </c>
    </row>
    <row r="1313" spans="1:20" x14ac:dyDescent="0.3">
      <c r="A1313" s="22" t="s">
        <v>1396</v>
      </c>
      <c r="B1313" s="28">
        <v>166667</v>
      </c>
      <c r="F1313" t="s">
        <v>1397</v>
      </c>
      <c r="G1313" s="20">
        <v>666667</v>
      </c>
      <c r="J1313" t="s">
        <v>1395</v>
      </c>
      <c r="K1313" s="20">
        <v>333333</v>
      </c>
      <c r="M1313" t="s">
        <v>1395</v>
      </c>
      <c r="N1313" s="20">
        <v>666667</v>
      </c>
      <c r="P1313" t="s">
        <v>1395</v>
      </c>
      <c r="Q1313" s="20">
        <v>666667</v>
      </c>
      <c r="S1313" t="s">
        <v>1395</v>
      </c>
      <c r="T1313" s="20">
        <v>666667</v>
      </c>
    </row>
    <row r="1314" spans="1:20" x14ac:dyDescent="0.3">
      <c r="A1314" s="22" t="s">
        <v>1397</v>
      </c>
      <c r="B1314" s="28">
        <v>266667</v>
      </c>
      <c r="F1314" t="s">
        <v>1398</v>
      </c>
      <c r="G1314">
        <v>10</v>
      </c>
      <c r="J1314" t="s">
        <v>1396</v>
      </c>
      <c r="K1314" s="20">
        <v>166667</v>
      </c>
      <c r="M1314" t="s">
        <v>1396</v>
      </c>
      <c r="N1314" s="20">
        <v>233333</v>
      </c>
      <c r="P1314" t="s">
        <v>1396</v>
      </c>
      <c r="Q1314" s="20">
        <v>133333</v>
      </c>
      <c r="S1314" t="s">
        <v>1396</v>
      </c>
      <c r="T1314" s="20">
        <v>166667</v>
      </c>
    </row>
    <row r="1315" spans="1:20" x14ac:dyDescent="0.3">
      <c r="A1315" s="22" t="s">
        <v>1398</v>
      </c>
      <c r="B1315" s="22">
        <v>20</v>
      </c>
      <c r="F1315" t="s">
        <v>1399</v>
      </c>
      <c r="G1315" s="20">
        <v>666667</v>
      </c>
      <c r="J1315" t="s">
        <v>1397</v>
      </c>
      <c r="K1315" s="20">
        <v>133333</v>
      </c>
      <c r="M1315" t="s">
        <v>1397</v>
      </c>
      <c r="N1315" s="20">
        <v>666667</v>
      </c>
      <c r="P1315" t="s">
        <v>1397</v>
      </c>
      <c r="Q1315" s="20">
        <v>266667</v>
      </c>
      <c r="S1315" t="s">
        <v>1397</v>
      </c>
      <c r="T1315" s="20">
        <v>266667</v>
      </c>
    </row>
    <row r="1316" spans="1:20" x14ac:dyDescent="0.3">
      <c r="A1316" s="22" t="s">
        <v>1399</v>
      </c>
      <c r="B1316" s="28">
        <v>266667</v>
      </c>
      <c r="F1316" t="s">
        <v>1400</v>
      </c>
      <c r="G1316" s="20">
        <v>333333</v>
      </c>
      <c r="J1316" t="s">
        <v>1398</v>
      </c>
      <c r="K1316" s="20">
        <v>333333</v>
      </c>
      <c r="M1316" t="s">
        <v>1398</v>
      </c>
      <c r="N1316" s="20">
        <v>166667</v>
      </c>
      <c r="P1316" t="s">
        <v>1398</v>
      </c>
      <c r="Q1316">
        <v>20</v>
      </c>
      <c r="S1316" t="s">
        <v>1398</v>
      </c>
      <c r="T1316" s="20">
        <v>133333</v>
      </c>
    </row>
    <row r="1317" spans="1:20" x14ac:dyDescent="0.3">
      <c r="A1317" s="22" t="s">
        <v>1400</v>
      </c>
      <c r="B1317" s="28">
        <v>166667</v>
      </c>
      <c r="F1317" t="s">
        <v>1401</v>
      </c>
      <c r="G1317" s="20">
        <v>133333</v>
      </c>
      <c r="J1317" t="s">
        <v>1399</v>
      </c>
      <c r="K1317" s="20">
        <v>166667</v>
      </c>
      <c r="M1317" t="s">
        <v>1399</v>
      </c>
      <c r="N1317" s="20">
        <v>166667</v>
      </c>
      <c r="P1317" t="s">
        <v>1399</v>
      </c>
      <c r="Q1317">
        <v>20</v>
      </c>
      <c r="S1317" t="s">
        <v>1399</v>
      </c>
      <c r="T1317">
        <v>10</v>
      </c>
    </row>
    <row r="1318" spans="1:20" x14ac:dyDescent="0.3">
      <c r="A1318" s="22" t="s">
        <v>1401</v>
      </c>
      <c r="B1318" s="22">
        <v>20</v>
      </c>
      <c r="F1318" t="s">
        <v>1402</v>
      </c>
      <c r="G1318" s="20">
        <v>333333</v>
      </c>
      <c r="J1318" t="s">
        <v>1400</v>
      </c>
      <c r="K1318">
        <v>10</v>
      </c>
      <c r="M1318" t="s">
        <v>1400</v>
      </c>
      <c r="N1318">
        <v>20</v>
      </c>
      <c r="P1318" t="s">
        <v>1400</v>
      </c>
      <c r="Q1318" s="20">
        <v>133333</v>
      </c>
      <c r="S1318" t="s">
        <v>1400</v>
      </c>
      <c r="T1318">
        <v>30</v>
      </c>
    </row>
    <row r="1319" spans="1:20" x14ac:dyDescent="0.3">
      <c r="A1319" s="22" t="s">
        <v>1402</v>
      </c>
      <c r="B1319" s="28">
        <v>266667</v>
      </c>
      <c r="F1319" t="s">
        <v>1403</v>
      </c>
      <c r="G1319" s="20">
        <v>666667</v>
      </c>
      <c r="J1319" t="s">
        <v>1401</v>
      </c>
      <c r="K1319">
        <v>20</v>
      </c>
      <c r="M1319" t="s">
        <v>1401</v>
      </c>
      <c r="N1319" s="20">
        <v>333333</v>
      </c>
      <c r="P1319" t="s">
        <v>1401</v>
      </c>
      <c r="Q1319">
        <v>20</v>
      </c>
      <c r="S1319" t="s">
        <v>1401</v>
      </c>
      <c r="T1319">
        <v>10</v>
      </c>
    </row>
    <row r="1320" spans="1:20" x14ac:dyDescent="0.3">
      <c r="A1320" s="22" t="s">
        <v>1403</v>
      </c>
      <c r="B1320" s="28">
        <v>233333</v>
      </c>
      <c r="F1320" t="s">
        <v>1404</v>
      </c>
      <c r="G1320" s="20">
        <v>133333</v>
      </c>
      <c r="J1320" t="s">
        <v>1402</v>
      </c>
      <c r="K1320" s="20">
        <v>166667</v>
      </c>
      <c r="M1320" t="s">
        <v>1402</v>
      </c>
      <c r="N1320">
        <v>10</v>
      </c>
      <c r="P1320" t="s">
        <v>1402</v>
      </c>
      <c r="Q1320" s="20">
        <v>666667</v>
      </c>
      <c r="S1320" t="s">
        <v>1402</v>
      </c>
      <c r="T1320">
        <v>40</v>
      </c>
    </row>
    <row r="1321" spans="1:20" x14ac:dyDescent="0.3">
      <c r="A1321" s="22" t="s">
        <v>1404</v>
      </c>
      <c r="B1321" s="28">
        <v>166667</v>
      </c>
      <c r="F1321">
        <v>71</v>
      </c>
      <c r="G1321">
        <v>10</v>
      </c>
      <c r="J1321" t="s">
        <v>1403</v>
      </c>
      <c r="K1321" s="20">
        <v>333333</v>
      </c>
      <c r="M1321" t="s">
        <v>1403</v>
      </c>
      <c r="N1321">
        <v>0</v>
      </c>
      <c r="P1321" t="s">
        <v>1403</v>
      </c>
      <c r="Q1321" s="20">
        <v>666667</v>
      </c>
      <c r="S1321" t="s">
        <v>1403</v>
      </c>
      <c r="T1321" s="20">
        <v>133333</v>
      </c>
    </row>
    <row r="1322" spans="1:20" x14ac:dyDescent="0.3">
      <c r="A1322" s="22">
        <v>71</v>
      </c>
      <c r="B1322" s="22">
        <v>2</v>
      </c>
      <c r="F1322" t="s">
        <v>1405</v>
      </c>
      <c r="G1322" s="20">
        <v>666667</v>
      </c>
      <c r="J1322" t="s">
        <v>1404</v>
      </c>
      <c r="K1322" s="20">
        <v>133333</v>
      </c>
      <c r="M1322" t="s">
        <v>1404</v>
      </c>
      <c r="N1322" s="20">
        <v>666667</v>
      </c>
      <c r="P1322" t="s">
        <v>1404</v>
      </c>
      <c r="Q1322" s="20">
        <v>133333</v>
      </c>
      <c r="S1322" t="s">
        <v>1404</v>
      </c>
      <c r="T1322">
        <v>20</v>
      </c>
    </row>
    <row r="1323" spans="1:20" x14ac:dyDescent="0.3">
      <c r="A1323" s="22" t="s">
        <v>1405</v>
      </c>
      <c r="B1323" s="22">
        <v>20</v>
      </c>
      <c r="F1323" t="s">
        <v>1406</v>
      </c>
      <c r="G1323">
        <v>10</v>
      </c>
      <c r="J1323">
        <v>71</v>
      </c>
      <c r="K1323" s="20">
        <v>666667</v>
      </c>
      <c r="M1323">
        <v>71</v>
      </c>
      <c r="N1323" s="20">
        <v>666667</v>
      </c>
      <c r="P1323">
        <v>71</v>
      </c>
      <c r="Q1323">
        <v>20</v>
      </c>
      <c r="S1323">
        <v>71</v>
      </c>
      <c r="T1323" s="20">
        <v>666667</v>
      </c>
    </row>
    <row r="1324" spans="1:20" x14ac:dyDescent="0.3">
      <c r="A1324" s="22" t="s">
        <v>1406</v>
      </c>
      <c r="B1324" s="22">
        <v>40</v>
      </c>
      <c r="F1324" t="s">
        <v>1407</v>
      </c>
      <c r="G1324">
        <v>0</v>
      </c>
      <c r="J1324" t="s">
        <v>1405</v>
      </c>
      <c r="K1324">
        <v>10</v>
      </c>
      <c r="M1324" t="s">
        <v>1405</v>
      </c>
      <c r="N1324">
        <v>10</v>
      </c>
      <c r="P1324" t="s">
        <v>1405</v>
      </c>
      <c r="Q1324" s="20">
        <v>166667</v>
      </c>
      <c r="S1324" t="s">
        <v>1405</v>
      </c>
      <c r="T1324" s="20">
        <v>233333</v>
      </c>
    </row>
    <row r="1325" spans="1:20" x14ac:dyDescent="0.3">
      <c r="A1325" s="22" t="s">
        <v>1407</v>
      </c>
      <c r="B1325" s="22">
        <v>30</v>
      </c>
      <c r="F1325" t="s">
        <v>1408</v>
      </c>
      <c r="G1325" s="20">
        <v>666667</v>
      </c>
      <c r="J1325" t="s">
        <v>1406</v>
      </c>
      <c r="K1325" s="20">
        <v>133333</v>
      </c>
      <c r="M1325" t="s">
        <v>1406</v>
      </c>
      <c r="N1325" s="20">
        <v>333333</v>
      </c>
      <c r="P1325" t="s">
        <v>1406</v>
      </c>
      <c r="Q1325" s="20">
        <v>166667</v>
      </c>
      <c r="S1325" t="s">
        <v>1406</v>
      </c>
      <c r="T1325">
        <v>10</v>
      </c>
    </row>
    <row r="1326" spans="1:20" x14ac:dyDescent="0.3">
      <c r="A1326" s="22" t="s">
        <v>1408</v>
      </c>
      <c r="B1326" s="22">
        <v>10</v>
      </c>
      <c r="F1326" t="s">
        <v>1409</v>
      </c>
      <c r="G1326" s="20">
        <v>133333</v>
      </c>
      <c r="J1326" t="s">
        <v>1407</v>
      </c>
      <c r="K1326" s="20">
        <v>266667</v>
      </c>
      <c r="M1326" t="s">
        <v>1407</v>
      </c>
      <c r="N1326" s="20">
        <v>133333</v>
      </c>
      <c r="P1326" t="s">
        <v>1407</v>
      </c>
      <c r="Q1326" s="20">
        <v>166667</v>
      </c>
      <c r="S1326" t="s">
        <v>1407</v>
      </c>
      <c r="T1326" s="20">
        <v>233333</v>
      </c>
    </row>
    <row r="1327" spans="1:20" x14ac:dyDescent="0.3">
      <c r="A1327" s="22" t="s">
        <v>1409</v>
      </c>
      <c r="B1327" s="22">
        <v>10</v>
      </c>
      <c r="F1327" t="s">
        <v>1410</v>
      </c>
      <c r="G1327" s="20">
        <v>333333</v>
      </c>
      <c r="J1327" t="s">
        <v>1408</v>
      </c>
      <c r="K1327" s="20">
        <v>133333</v>
      </c>
      <c r="M1327" t="s">
        <v>1408</v>
      </c>
      <c r="N1327" s="20">
        <v>666667</v>
      </c>
      <c r="P1327" t="s">
        <v>1408</v>
      </c>
      <c r="Q1327" s="20">
        <v>666667</v>
      </c>
      <c r="S1327" t="s">
        <v>1408</v>
      </c>
      <c r="T1327">
        <v>20</v>
      </c>
    </row>
    <row r="1328" spans="1:20" x14ac:dyDescent="0.3">
      <c r="A1328" s="22" t="s">
        <v>1410</v>
      </c>
      <c r="B1328" s="28">
        <v>133333</v>
      </c>
      <c r="F1328" t="s">
        <v>1411</v>
      </c>
      <c r="G1328">
        <v>10</v>
      </c>
      <c r="J1328" t="s">
        <v>1409</v>
      </c>
      <c r="K1328" s="20">
        <v>666667</v>
      </c>
      <c r="M1328" t="s">
        <v>1409</v>
      </c>
      <c r="N1328">
        <v>10</v>
      </c>
      <c r="P1328" t="s">
        <v>1409</v>
      </c>
      <c r="Q1328">
        <v>10</v>
      </c>
      <c r="S1328" t="s">
        <v>1409</v>
      </c>
      <c r="T1328" s="20">
        <v>133333</v>
      </c>
    </row>
    <row r="1329" spans="1:20" x14ac:dyDescent="0.3">
      <c r="A1329" s="22" t="s">
        <v>1411</v>
      </c>
      <c r="B1329" s="28">
        <v>133333</v>
      </c>
      <c r="F1329" t="s">
        <v>1412</v>
      </c>
      <c r="G1329" s="20">
        <v>666667</v>
      </c>
      <c r="J1329" t="s">
        <v>1410</v>
      </c>
      <c r="K1329" s="20">
        <v>333333</v>
      </c>
      <c r="M1329" t="s">
        <v>1410</v>
      </c>
      <c r="N1329">
        <v>10</v>
      </c>
      <c r="P1329" t="s">
        <v>1410</v>
      </c>
      <c r="Q1329">
        <v>20</v>
      </c>
      <c r="S1329" t="s">
        <v>1410</v>
      </c>
      <c r="T1329" s="20">
        <v>333333</v>
      </c>
    </row>
    <row r="1330" spans="1:20" x14ac:dyDescent="0.3">
      <c r="A1330" s="22" t="s">
        <v>1412</v>
      </c>
      <c r="B1330" s="22">
        <v>20</v>
      </c>
      <c r="F1330" t="s">
        <v>1413</v>
      </c>
      <c r="G1330" s="20">
        <v>333333</v>
      </c>
      <c r="J1330" t="s">
        <v>1411</v>
      </c>
      <c r="K1330" s="20">
        <v>133333</v>
      </c>
      <c r="M1330" t="s">
        <v>1411</v>
      </c>
      <c r="N1330" s="20">
        <v>133333</v>
      </c>
      <c r="P1330" t="s">
        <v>1411</v>
      </c>
      <c r="Q1330">
        <v>10</v>
      </c>
      <c r="S1330" t="s">
        <v>1411</v>
      </c>
      <c r="T1330">
        <v>20</v>
      </c>
    </row>
    <row r="1331" spans="1:20" x14ac:dyDescent="0.3">
      <c r="A1331" s="22" t="s">
        <v>1413</v>
      </c>
      <c r="B1331" s="28">
        <v>133333</v>
      </c>
      <c r="F1331" t="s">
        <v>1414</v>
      </c>
      <c r="G1331" s="20">
        <v>333333</v>
      </c>
      <c r="J1331" t="s">
        <v>1412</v>
      </c>
      <c r="K1331">
        <v>0</v>
      </c>
      <c r="M1331" t="s">
        <v>1412</v>
      </c>
      <c r="N1331" s="20">
        <v>133333</v>
      </c>
      <c r="P1331" t="s">
        <v>1412</v>
      </c>
      <c r="Q1331" s="20">
        <v>133333</v>
      </c>
      <c r="S1331" t="s">
        <v>1412</v>
      </c>
      <c r="T1331">
        <v>10</v>
      </c>
    </row>
    <row r="1332" spans="1:20" x14ac:dyDescent="0.3">
      <c r="A1332" s="22" t="s">
        <v>1414</v>
      </c>
      <c r="B1332" s="28">
        <v>333333</v>
      </c>
      <c r="F1332" t="s">
        <v>1415</v>
      </c>
      <c r="G1332" s="20">
        <v>666667</v>
      </c>
      <c r="J1332" t="s">
        <v>1413</v>
      </c>
      <c r="K1332">
        <v>10</v>
      </c>
      <c r="M1332" t="s">
        <v>1413</v>
      </c>
      <c r="N1332" s="20">
        <v>166667</v>
      </c>
      <c r="P1332" t="s">
        <v>1413</v>
      </c>
      <c r="Q1332" s="20">
        <v>333333</v>
      </c>
      <c r="S1332" t="s">
        <v>1413</v>
      </c>
      <c r="T1332" s="20">
        <v>133333</v>
      </c>
    </row>
    <row r="1333" spans="1:20" x14ac:dyDescent="0.3">
      <c r="A1333" s="22" t="s">
        <v>1415</v>
      </c>
      <c r="B1333" s="22">
        <v>30</v>
      </c>
      <c r="F1333" t="s">
        <v>1416</v>
      </c>
      <c r="G1333" s="20">
        <v>166667</v>
      </c>
      <c r="J1333" t="s">
        <v>1414</v>
      </c>
      <c r="K1333" s="20">
        <v>133333</v>
      </c>
      <c r="M1333" t="s">
        <v>1414</v>
      </c>
      <c r="N1333" s="20">
        <v>333333</v>
      </c>
      <c r="P1333" t="s">
        <v>1414</v>
      </c>
      <c r="Q1333" s="20">
        <v>166667</v>
      </c>
      <c r="S1333" t="s">
        <v>1414</v>
      </c>
      <c r="T1333">
        <v>20</v>
      </c>
    </row>
    <row r="1334" spans="1:20" x14ac:dyDescent="0.3">
      <c r="A1334" s="22" t="s">
        <v>1416</v>
      </c>
      <c r="B1334" s="28">
        <v>666667</v>
      </c>
      <c r="F1334" t="s">
        <v>1417</v>
      </c>
      <c r="G1334">
        <v>20</v>
      </c>
      <c r="J1334" t="s">
        <v>1415</v>
      </c>
      <c r="K1334">
        <v>10</v>
      </c>
      <c r="M1334" t="s">
        <v>1415</v>
      </c>
      <c r="N1334">
        <v>10</v>
      </c>
      <c r="P1334" t="s">
        <v>1415</v>
      </c>
      <c r="Q1334" s="20">
        <v>133333</v>
      </c>
      <c r="S1334" t="s">
        <v>1415</v>
      </c>
      <c r="T1334" s="20">
        <v>666667</v>
      </c>
    </row>
    <row r="1335" spans="1:20" x14ac:dyDescent="0.3">
      <c r="A1335" s="22" t="s">
        <v>1417</v>
      </c>
      <c r="B1335" s="28">
        <v>133333</v>
      </c>
      <c r="F1335" t="s">
        <v>1418</v>
      </c>
      <c r="G1335" s="20">
        <v>333333</v>
      </c>
      <c r="J1335" t="s">
        <v>1416</v>
      </c>
      <c r="K1335">
        <v>10</v>
      </c>
      <c r="M1335" t="s">
        <v>1416</v>
      </c>
      <c r="N1335" s="20">
        <v>333333</v>
      </c>
      <c r="P1335" t="s">
        <v>1416</v>
      </c>
      <c r="Q1335">
        <v>10</v>
      </c>
      <c r="S1335" t="s">
        <v>1416</v>
      </c>
      <c r="T1335">
        <v>10</v>
      </c>
    </row>
    <row r="1336" spans="1:20" x14ac:dyDescent="0.3">
      <c r="A1336" s="22" t="s">
        <v>1418</v>
      </c>
      <c r="B1336" s="22">
        <v>20</v>
      </c>
      <c r="F1336" t="s">
        <v>1419</v>
      </c>
      <c r="G1336">
        <v>10</v>
      </c>
      <c r="J1336" t="s">
        <v>1417</v>
      </c>
      <c r="K1336" s="20">
        <v>133333</v>
      </c>
      <c r="M1336" t="s">
        <v>1417</v>
      </c>
      <c r="N1336" s="20">
        <v>666667</v>
      </c>
      <c r="P1336" t="s">
        <v>1417</v>
      </c>
      <c r="Q1336" s="20">
        <v>666667</v>
      </c>
      <c r="S1336" t="s">
        <v>1417</v>
      </c>
      <c r="T1336" s="20">
        <v>666667</v>
      </c>
    </row>
    <row r="1337" spans="1:20" x14ac:dyDescent="0.3">
      <c r="A1337" s="22" t="s">
        <v>1419</v>
      </c>
      <c r="B1337" s="28">
        <v>133333</v>
      </c>
      <c r="F1337" t="s">
        <v>1420</v>
      </c>
      <c r="G1337">
        <v>10</v>
      </c>
      <c r="J1337" t="s">
        <v>1418</v>
      </c>
      <c r="K1337">
        <v>10</v>
      </c>
      <c r="M1337" t="s">
        <v>1418</v>
      </c>
      <c r="N1337">
        <v>10</v>
      </c>
      <c r="P1337" t="s">
        <v>1418</v>
      </c>
      <c r="Q1337">
        <v>10</v>
      </c>
      <c r="S1337" t="s">
        <v>1418</v>
      </c>
      <c r="T1337">
        <v>0</v>
      </c>
    </row>
    <row r="1338" spans="1:20" x14ac:dyDescent="0.3">
      <c r="A1338" s="22" t="s">
        <v>1420</v>
      </c>
      <c r="B1338" s="28">
        <v>133333</v>
      </c>
      <c r="F1338" t="s">
        <v>1421</v>
      </c>
      <c r="G1338">
        <v>10</v>
      </c>
      <c r="J1338" t="s">
        <v>1419</v>
      </c>
      <c r="K1338" s="20">
        <v>666667</v>
      </c>
      <c r="M1338" t="s">
        <v>1419</v>
      </c>
      <c r="N1338" s="20">
        <v>333333</v>
      </c>
      <c r="P1338" t="s">
        <v>1419</v>
      </c>
      <c r="Q1338" s="20">
        <v>233333</v>
      </c>
      <c r="S1338" t="s">
        <v>1419</v>
      </c>
      <c r="T1338">
        <v>10</v>
      </c>
    </row>
    <row r="1339" spans="1:20" x14ac:dyDescent="0.3">
      <c r="A1339" s="22" t="s">
        <v>1421</v>
      </c>
      <c r="B1339" s="28">
        <v>233333</v>
      </c>
      <c r="F1339" t="s">
        <v>1422</v>
      </c>
      <c r="G1339">
        <v>10</v>
      </c>
      <c r="J1339" t="s">
        <v>1420</v>
      </c>
      <c r="K1339" s="20">
        <v>666667</v>
      </c>
      <c r="M1339" t="s">
        <v>1420</v>
      </c>
      <c r="N1339" s="20">
        <v>666667</v>
      </c>
      <c r="P1339" t="s">
        <v>1420</v>
      </c>
      <c r="Q1339" s="20">
        <v>166667</v>
      </c>
      <c r="S1339" t="s">
        <v>1420</v>
      </c>
      <c r="T1339" s="20">
        <v>266667</v>
      </c>
    </row>
    <row r="1340" spans="1:20" x14ac:dyDescent="0.3">
      <c r="A1340" s="22" t="s">
        <v>1422</v>
      </c>
      <c r="B1340" s="28">
        <v>166667</v>
      </c>
      <c r="F1340" t="s">
        <v>1423</v>
      </c>
      <c r="G1340" s="20">
        <v>666667</v>
      </c>
      <c r="J1340" t="s">
        <v>1421</v>
      </c>
      <c r="K1340" s="20">
        <v>666667</v>
      </c>
      <c r="M1340" t="s">
        <v>1421</v>
      </c>
      <c r="N1340">
        <v>10</v>
      </c>
      <c r="P1340" t="s">
        <v>1421</v>
      </c>
      <c r="Q1340" s="20">
        <v>133333</v>
      </c>
      <c r="S1340" t="s">
        <v>1421</v>
      </c>
      <c r="T1340" s="20">
        <v>133333</v>
      </c>
    </row>
    <row r="1341" spans="1:20" x14ac:dyDescent="0.3">
      <c r="A1341" s="22" t="s">
        <v>1423</v>
      </c>
      <c r="B1341" s="28">
        <v>266667</v>
      </c>
      <c r="F1341">
        <v>72</v>
      </c>
      <c r="G1341" s="20">
        <v>133333</v>
      </c>
      <c r="J1341" t="s">
        <v>1422</v>
      </c>
      <c r="K1341">
        <v>10</v>
      </c>
      <c r="M1341" t="s">
        <v>1422</v>
      </c>
      <c r="N1341">
        <v>10</v>
      </c>
      <c r="P1341" t="s">
        <v>1422</v>
      </c>
      <c r="Q1341" s="20">
        <v>666667</v>
      </c>
      <c r="S1341" t="s">
        <v>1422</v>
      </c>
      <c r="T1341">
        <v>10</v>
      </c>
    </row>
    <row r="1342" spans="1:20" x14ac:dyDescent="0.3">
      <c r="A1342" s="22">
        <v>72</v>
      </c>
      <c r="B1342" s="22">
        <v>2</v>
      </c>
      <c r="F1342" t="s">
        <v>1424</v>
      </c>
      <c r="G1342">
        <v>0</v>
      </c>
      <c r="J1342" t="s">
        <v>1423</v>
      </c>
      <c r="K1342" s="20">
        <v>666667</v>
      </c>
      <c r="M1342" t="s">
        <v>1423</v>
      </c>
      <c r="N1342" s="20">
        <v>333333</v>
      </c>
      <c r="P1342" t="s">
        <v>1423</v>
      </c>
      <c r="Q1342" s="20">
        <v>133333</v>
      </c>
      <c r="S1342" t="s">
        <v>1423</v>
      </c>
      <c r="T1342" s="20">
        <v>266667</v>
      </c>
    </row>
    <row r="1343" spans="1:20" x14ac:dyDescent="0.3">
      <c r="A1343" s="22" t="s">
        <v>1424</v>
      </c>
      <c r="B1343" s="28">
        <v>166667</v>
      </c>
      <c r="F1343" t="s">
        <v>1425</v>
      </c>
      <c r="G1343" s="20">
        <v>166667</v>
      </c>
      <c r="J1343">
        <v>72</v>
      </c>
      <c r="K1343" s="20">
        <v>666667</v>
      </c>
      <c r="M1343">
        <v>72</v>
      </c>
      <c r="N1343" s="20">
        <v>133333</v>
      </c>
      <c r="P1343">
        <v>72</v>
      </c>
      <c r="Q1343" s="20">
        <v>166667</v>
      </c>
      <c r="S1343">
        <v>72</v>
      </c>
      <c r="T1343" s="20">
        <v>133333</v>
      </c>
    </row>
    <row r="1344" spans="1:20" x14ac:dyDescent="0.3">
      <c r="A1344" s="22" t="s">
        <v>1425</v>
      </c>
      <c r="B1344" s="22">
        <v>10</v>
      </c>
      <c r="F1344" t="s">
        <v>1426</v>
      </c>
      <c r="G1344" s="20">
        <v>666667</v>
      </c>
      <c r="J1344" t="s">
        <v>1424</v>
      </c>
      <c r="K1344" s="20">
        <v>333333</v>
      </c>
      <c r="M1344" t="s">
        <v>1424</v>
      </c>
      <c r="N1344" s="20">
        <v>666667</v>
      </c>
      <c r="P1344" t="s">
        <v>1424</v>
      </c>
      <c r="Q1344" s="20">
        <v>133333</v>
      </c>
      <c r="S1344" t="s">
        <v>1424</v>
      </c>
      <c r="T1344" s="20">
        <v>333333</v>
      </c>
    </row>
    <row r="1345" spans="1:20" x14ac:dyDescent="0.3">
      <c r="A1345" s="22" t="s">
        <v>1426</v>
      </c>
      <c r="B1345" s="22">
        <v>10</v>
      </c>
      <c r="F1345" t="s">
        <v>1427</v>
      </c>
      <c r="G1345" s="20">
        <v>666667</v>
      </c>
      <c r="J1345" t="s">
        <v>1425</v>
      </c>
      <c r="K1345" s="20">
        <v>333333</v>
      </c>
      <c r="M1345" t="s">
        <v>1425</v>
      </c>
      <c r="N1345" s="20">
        <v>666667</v>
      </c>
      <c r="P1345" t="s">
        <v>1425</v>
      </c>
      <c r="Q1345" s="20">
        <v>233333</v>
      </c>
      <c r="S1345" t="s">
        <v>1425</v>
      </c>
      <c r="T1345" s="20">
        <v>166667</v>
      </c>
    </row>
    <row r="1346" spans="1:20" x14ac:dyDescent="0.3">
      <c r="A1346" s="22" t="s">
        <v>1427</v>
      </c>
      <c r="B1346" s="28">
        <v>166667</v>
      </c>
      <c r="F1346" t="s">
        <v>1428</v>
      </c>
      <c r="G1346" s="20">
        <v>666667</v>
      </c>
      <c r="J1346" t="s">
        <v>1426</v>
      </c>
      <c r="K1346">
        <v>20</v>
      </c>
      <c r="M1346" t="s">
        <v>1426</v>
      </c>
      <c r="N1346" s="20">
        <v>666667</v>
      </c>
      <c r="P1346" t="s">
        <v>1426</v>
      </c>
      <c r="Q1346" s="20">
        <v>233333</v>
      </c>
      <c r="S1346" t="s">
        <v>1426</v>
      </c>
      <c r="T1346" s="20">
        <v>133333</v>
      </c>
    </row>
    <row r="1347" spans="1:20" x14ac:dyDescent="0.3">
      <c r="A1347" s="22" t="s">
        <v>1428</v>
      </c>
      <c r="B1347" s="28">
        <v>666667</v>
      </c>
      <c r="F1347" t="s">
        <v>1429</v>
      </c>
      <c r="G1347" s="20">
        <v>133333</v>
      </c>
      <c r="J1347" t="s">
        <v>1427</v>
      </c>
      <c r="K1347" s="20">
        <v>133333</v>
      </c>
      <c r="M1347" t="s">
        <v>1427</v>
      </c>
      <c r="N1347" s="20">
        <v>666667</v>
      </c>
      <c r="P1347" t="s">
        <v>1427</v>
      </c>
      <c r="Q1347">
        <v>10</v>
      </c>
      <c r="S1347" t="s">
        <v>1427</v>
      </c>
      <c r="T1347" s="20">
        <v>666667</v>
      </c>
    </row>
    <row r="1348" spans="1:20" x14ac:dyDescent="0.3">
      <c r="A1348" s="22" t="s">
        <v>1429</v>
      </c>
      <c r="B1348" s="28">
        <v>166667</v>
      </c>
      <c r="F1348" t="s">
        <v>1430</v>
      </c>
      <c r="G1348" s="20">
        <v>666667</v>
      </c>
      <c r="J1348" t="s">
        <v>1428</v>
      </c>
      <c r="K1348" s="20">
        <v>133333</v>
      </c>
      <c r="M1348" t="s">
        <v>1428</v>
      </c>
      <c r="N1348" s="20">
        <v>166667</v>
      </c>
      <c r="P1348" t="s">
        <v>1428</v>
      </c>
      <c r="Q1348">
        <v>30</v>
      </c>
      <c r="S1348" t="s">
        <v>1428</v>
      </c>
      <c r="T1348" s="20">
        <v>666667</v>
      </c>
    </row>
    <row r="1349" spans="1:20" x14ac:dyDescent="0.3">
      <c r="A1349" s="22" t="s">
        <v>1430</v>
      </c>
      <c r="B1349" s="28">
        <v>666667</v>
      </c>
      <c r="F1349" t="s">
        <v>1431</v>
      </c>
      <c r="G1349" s="20">
        <v>666667</v>
      </c>
      <c r="J1349" t="s">
        <v>1429</v>
      </c>
      <c r="K1349" s="20">
        <v>133333</v>
      </c>
      <c r="M1349" t="s">
        <v>1429</v>
      </c>
      <c r="N1349" s="20">
        <v>666667</v>
      </c>
      <c r="P1349" t="s">
        <v>1429</v>
      </c>
      <c r="Q1349" s="20">
        <v>133333</v>
      </c>
      <c r="S1349" t="s">
        <v>1429</v>
      </c>
      <c r="T1349" s="20">
        <v>666667</v>
      </c>
    </row>
    <row r="1350" spans="1:20" x14ac:dyDescent="0.3">
      <c r="A1350" s="22" t="s">
        <v>1431</v>
      </c>
      <c r="B1350" s="22">
        <v>20</v>
      </c>
      <c r="F1350" t="s">
        <v>1432</v>
      </c>
      <c r="G1350" s="20">
        <v>666667</v>
      </c>
      <c r="J1350" t="s">
        <v>1430</v>
      </c>
      <c r="K1350">
        <v>20</v>
      </c>
      <c r="M1350" t="s">
        <v>1430</v>
      </c>
      <c r="N1350" s="20">
        <v>666667</v>
      </c>
      <c r="P1350" t="s">
        <v>1430</v>
      </c>
      <c r="Q1350">
        <v>0</v>
      </c>
      <c r="S1350" t="s">
        <v>1430</v>
      </c>
      <c r="T1350" s="20">
        <v>666667</v>
      </c>
    </row>
    <row r="1351" spans="1:20" x14ac:dyDescent="0.3">
      <c r="A1351" s="22" t="s">
        <v>1432</v>
      </c>
      <c r="B1351" s="28">
        <v>233333</v>
      </c>
      <c r="F1351" t="s">
        <v>1433</v>
      </c>
      <c r="G1351" s="20">
        <v>666667</v>
      </c>
      <c r="J1351" t="s">
        <v>1431</v>
      </c>
      <c r="K1351" s="20">
        <v>166667</v>
      </c>
      <c r="M1351" t="s">
        <v>1431</v>
      </c>
      <c r="N1351" s="20">
        <v>333333</v>
      </c>
      <c r="P1351" t="s">
        <v>1431</v>
      </c>
      <c r="Q1351" s="20">
        <v>166667</v>
      </c>
      <c r="S1351" t="s">
        <v>1431</v>
      </c>
      <c r="T1351">
        <v>10</v>
      </c>
    </row>
    <row r="1352" spans="1:20" x14ac:dyDescent="0.3">
      <c r="A1352" s="22" t="s">
        <v>1433</v>
      </c>
      <c r="B1352" s="28">
        <v>133333</v>
      </c>
      <c r="F1352" t="s">
        <v>1434</v>
      </c>
      <c r="G1352">
        <v>10</v>
      </c>
      <c r="J1352" t="s">
        <v>1432</v>
      </c>
      <c r="K1352" s="20">
        <v>133333</v>
      </c>
      <c r="M1352" t="s">
        <v>1432</v>
      </c>
      <c r="N1352" s="20">
        <v>166667</v>
      </c>
      <c r="P1352" t="s">
        <v>1432</v>
      </c>
      <c r="Q1352" s="20">
        <v>666667</v>
      </c>
      <c r="S1352" t="s">
        <v>1432</v>
      </c>
      <c r="T1352" s="20">
        <v>666667</v>
      </c>
    </row>
    <row r="1353" spans="1:20" x14ac:dyDescent="0.3">
      <c r="A1353" s="22" t="s">
        <v>1434</v>
      </c>
      <c r="B1353" s="28">
        <v>266667</v>
      </c>
      <c r="F1353" t="s">
        <v>1435</v>
      </c>
      <c r="G1353" s="20">
        <v>166667</v>
      </c>
      <c r="J1353" t="s">
        <v>1433</v>
      </c>
      <c r="K1353" s="20">
        <v>233333</v>
      </c>
      <c r="M1353" t="s">
        <v>1433</v>
      </c>
      <c r="N1353" s="20">
        <v>133333</v>
      </c>
      <c r="P1353" t="s">
        <v>1433</v>
      </c>
      <c r="Q1353" s="20">
        <v>133333</v>
      </c>
      <c r="S1353" t="s">
        <v>1433</v>
      </c>
      <c r="T1353">
        <v>10</v>
      </c>
    </row>
    <row r="1354" spans="1:20" x14ac:dyDescent="0.3">
      <c r="A1354" s="22" t="s">
        <v>1435</v>
      </c>
      <c r="B1354" s="28">
        <v>133333</v>
      </c>
      <c r="F1354" t="s">
        <v>1436</v>
      </c>
      <c r="G1354" s="20">
        <v>666667</v>
      </c>
      <c r="J1354" t="s">
        <v>1434</v>
      </c>
      <c r="K1354" s="20">
        <v>333333</v>
      </c>
      <c r="M1354" t="s">
        <v>1434</v>
      </c>
      <c r="N1354" s="20">
        <v>666667</v>
      </c>
      <c r="P1354" t="s">
        <v>1434</v>
      </c>
      <c r="Q1354" s="20">
        <v>166667</v>
      </c>
      <c r="S1354" t="s">
        <v>1434</v>
      </c>
      <c r="T1354">
        <v>20</v>
      </c>
    </row>
    <row r="1355" spans="1:20" x14ac:dyDescent="0.3">
      <c r="A1355" s="22" t="s">
        <v>1436</v>
      </c>
      <c r="B1355" s="28">
        <v>166667</v>
      </c>
      <c r="F1355" t="s">
        <v>1437</v>
      </c>
      <c r="G1355" s="20">
        <v>333333</v>
      </c>
      <c r="J1355" t="s">
        <v>1435</v>
      </c>
      <c r="K1355" s="20">
        <v>666667</v>
      </c>
      <c r="M1355" t="s">
        <v>1435</v>
      </c>
      <c r="N1355" s="20">
        <v>133333</v>
      </c>
      <c r="P1355" t="s">
        <v>1435</v>
      </c>
      <c r="Q1355">
        <v>20</v>
      </c>
      <c r="S1355" t="s">
        <v>1435</v>
      </c>
      <c r="T1355">
        <v>10</v>
      </c>
    </row>
    <row r="1356" spans="1:20" x14ac:dyDescent="0.3">
      <c r="A1356" s="22" t="s">
        <v>1437</v>
      </c>
      <c r="B1356" s="28">
        <v>166667</v>
      </c>
      <c r="F1356" t="s">
        <v>1438</v>
      </c>
      <c r="G1356">
        <v>0</v>
      </c>
      <c r="J1356" t="s">
        <v>1436</v>
      </c>
      <c r="K1356" s="20">
        <v>666667</v>
      </c>
      <c r="M1356" t="s">
        <v>1436</v>
      </c>
      <c r="N1356">
        <v>10</v>
      </c>
      <c r="P1356" t="s">
        <v>1436</v>
      </c>
      <c r="Q1356" s="20">
        <v>133333</v>
      </c>
      <c r="S1356" t="s">
        <v>1436</v>
      </c>
      <c r="T1356" s="20">
        <v>166667</v>
      </c>
    </row>
    <row r="1357" spans="1:20" x14ac:dyDescent="0.3">
      <c r="A1357" s="22" t="s">
        <v>1438</v>
      </c>
      <c r="B1357" s="28">
        <v>133333</v>
      </c>
      <c r="F1357" t="s">
        <v>1439</v>
      </c>
      <c r="G1357">
        <v>10</v>
      </c>
      <c r="J1357" t="s">
        <v>1437</v>
      </c>
      <c r="K1357" s="20">
        <v>666667</v>
      </c>
      <c r="M1357" t="s">
        <v>1437</v>
      </c>
      <c r="N1357" s="20">
        <v>166667</v>
      </c>
      <c r="P1357" t="s">
        <v>1437</v>
      </c>
      <c r="Q1357" s="20">
        <v>166667</v>
      </c>
      <c r="S1357" t="s">
        <v>1437</v>
      </c>
      <c r="T1357" s="20">
        <v>166667</v>
      </c>
    </row>
    <row r="1358" spans="1:20" x14ac:dyDescent="0.3">
      <c r="A1358" s="22" t="s">
        <v>1439</v>
      </c>
      <c r="B1358" s="22">
        <v>30</v>
      </c>
      <c r="F1358" t="s">
        <v>1440</v>
      </c>
      <c r="G1358" s="20">
        <v>133333</v>
      </c>
      <c r="J1358" t="s">
        <v>1438</v>
      </c>
      <c r="K1358" s="20">
        <v>333333</v>
      </c>
      <c r="M1358" t="s">
        <v>1438</v>
      </c>
      <c r="N1358" s="20">
        <v>233333</v>
      </c>
      <c r="P1358" t="s">
        <v>1438</v>
      </c>
      <c r="Q1358" s="20">
        <v>133333</v>
      </c>
      <c r="S1358" t="s">
        <v>1438</v>
      </c>
      <c r="T1358" s="20">
        <v>233333</v>
      </c>
    </row>
    <row r="1359" spans="1:20" x14ac:dyDescent="0.3">
      <c r="A1359" s="22" t="s">
        <v>1440</v>
      </c>
      <c r="B1359" s="22">
        <v>20</v>
      </c>
      <c r="F1359" t="s">
        <v>1441</v>
      </c>
      <c r="G1359" s="20">
        <v>666667</v>
      </c>
      <c r="J1359" t="s">
        <v>1439</v>
      </c>
      <c r="K1359" s="20">
        <v>133333</v>
      </c>
      <c r="M1359" t="s">
        <v>1439</v>
      </c>
      <c r="N1359" s="20">
        <v>333333</v>
      </c>
      <c r="P1359" t="s">
        <v>1439</v>
      </c>
      <c r="Q1359" s="20">
        <v>166667</v>
      </c>
      <c r="S1359" t="s">
        <v>1439</v>
      </c>
      <c r="T1359" s="20">
        <v>666667</v>
      </c>
    </row>
    <row r="1360" spans="1:20" x14ac:dyDescent="0.3">
      <c r="A1360" s="22" t="s">
        <v>1441</v>
      </c>
      <c r="B1360" s="28">
        <v>266667</v>
      </c>
      <c r="F1360" t="s">
        <v>1442</v>
      </c>
      <c r="G1360">
        <v>10</v>
      </c>
      <c r="J1360" t="s">
        <v>1440</v>
      </c>
      <c r="K1360" s="20">
        <v>333333</v>
      </c>
      <c r="M1360" t="s">
        <v>1440</v>
      </c>
      <c r="N1360" s="20">
        <v>333333</v>
      </c>
      <c r="P1360" t="s">
        <v>1440</v>
      </c>
      <c r="Q1360">
        <v>10</v>
      </c>
      <c r="S1360" t="s">
        <v>1440</v>
      </c>
      <c r="T1360" s="20">
        <v>133333</v>
      </c>
    </row>
    <row r="1361" spans="1:20" x14ac:dyDescent="0.3">
      <c r="A1361" s="22" t="s">
        <v>1442</v>
      </c>
      <c r="B1361" s="22">
        <v>30</v>
      </c>
      <c r="F1361">
        <v>73</v>
      </c>
      <c r="G1361" s="20">
        <v>133333</v>
      </c>
      <c r="J1361" t="s">
        <v>1441</v>
      </c>
      <c r="K1361">
        <v>10</v>
      </c>
      <c r="M1361" t="s">
        <v>1441</v>
      </c>
      <c r="N1361" s="20">
        <v>666667</v>
      </c>
      <c r="P1361" t="s">
        <v>1441</v>
      </c>
      <c r="Q1361" s="20">
        <v>166667</v>
      </c>
      <c r="S1361" t="s">
        <v>1441</v>
      </c>
      <c r="T1361" s="20">
        <v>166667</v>
      </c>
    </row>
    <row r="1362" spans="1:20" x14ac:dyDescent="0.3">
      <c r="A1362" s="22">
        <v>73</v>
      </c>
      <c r="B1362" s="28">
        <v>233333</v>
      </c>
      <c r="F1362" t="s">
        <v>1443</v>
      </c>
      <c r="G1362" s="20">
        <v>333333</v>
      </c>
      <c r="J1362" t="s">
        <v>1442</v>
      </c>
      <c r="K1362">
        <v>10</v>
      </c>
      <c r="M1362" t="s">
        <v>1442</v>
      </c>
      <c r="N1362">
        <v>0</v>
      </c>
      <c r="P1362" t="s">
        <v>1442</v>
      </c>
      <c r="Q1362" s="20">
        <v>166667</v>
      </c>
      <c r="S1362" t="s">
        <v>1442</v>
      </c>
      <c r="T1362" s="20">
        <v>666667</v>
      </c>
    </row>
    <row r="1363" spans="1:20" x14ac:dyDescent="0.3">
      <c r="A1363" s="22" t="s">
        <v>1443</v>
      </c>
      <c r="B1363" s="22">
        <v>20</v>
      </c>
      <c r="F1363" t="s">
        <v>1444</v>
      </c>
      <c r="G1363" s="20">
        <v>333333</v>
      </c>
      <c r="J1363">
        <v>73</v>
      </c>
      <c r="K1363">
        <v>1</v>
      </c>
      <c r="M1363">
        <v>73</v>
      </c>
      <c r="N1363" s="20">
        <v>333333</v>
      </c>
      <c r="P1363">
        <v>73</v>
      </c>
      <c r="Q1363">
        <v>10</v>
      </c>
      <c r="S1363">
        <v>73</v>
      </c>
      <c r="T1363">
        <v>10</v>
      </c>
    </row>
    <row r="1364" spans="1:20" x14ac:dyDescent="0.3">
      <c r="A1364" s="22" t="s">
        <v>1444</v>
      </c>
      <c r="B1364" s="22">
        <v>30</v>
      </c>
      <c r="F1364" t="s">
        <v>1445</v>
      </c>
      <c r="G1364" s="20">
        <v>166667</v>
      </c>
      <c r="J1364" t="s">
        <v>1443</v>
      </c>
      <c r="K1364" s="20">
        <v>133333</v>
      </c>
      <c r="M1364" t="s">
        <v>1443</v>
      </c>
      <c r="N1364" s="20">
        <v>133333</v>
      </c>
      <c r="P1364" t="s">
        <v>1443</v>
      </c>
      <c r="Q1364">
        <v>10</v>
      </c>
      <c r="S1364" t="s">
        <v>1443</v>
      </c>
      <c r="T1364" s="20">
        <v>333333</v>
      </c>
    </row>
    <row r="1365" spans="1:20" x14ac:dyDescent="0.3">
      <c r="A1365" s="22" t="s">
        <v>1445</v>
      </c>
      <c r="B1365" s="28">
        <v>233333</v>
      </c>
      <c r="F1365" t="s">
        <v>1446</v>
      </c>
      <c r="G1365">
        <v>10</v>
      </c>
      <c r="J1365" t="s">
        <v>1444</v>
      </c>
      <c r="K1365" s="20">
        <v>133333</v>
      </c>
      <c r="M1365" t="s">
        <v>1444</v>
      </c>
      <c r="N1365" s="20">
        <v>666667</v>
      </c>
      <c r="P1365" t="s">
        <v>1444</v>
      </c>
      <c r="Q1365" s="20">
        <v>133333</v>
      </c>
      <c r="S1365" t="s">
        <v>1444</v>
      </c>
      <c r="T1365" s="20">
        <v>133333</v>
      </c>
    </row>
    <row r="1366" spans="1:20" x14ac:dyDescent="0.3">
      <c r="A1366" s="22" t="s">
        <v>1446</v>
      </c>
      <c r="B1366" s="22">
        <v>20</v>
      </c>
      <c r="F1366" t="s">
        <v>1447</v>
      </c>
      <c r="G1366" s="20">
        <v>333333</v>
      </c>
      <c r="J1366" t="s">
        <v>1445</v>
      </c>
      <c r="K1366" s="20">
        <v>133333</v>
      </c>
      <c r="M1366" t="s">
        <v>1445</v>
      </c>
      <c r="N1366">
        <v>20</v>
      </c>
      <c r="P1366" t="s">
        <v>1445</v>
      </c>
      <c r="Q1366" s="20">
        <v>333333</v>
      </c>
      <c r="S1366" t="s">
        <v>1445</v>
      </c>
      <c r="T1366" s="20">
        <v>333333</v>
      </c>
    </row>
    <row r="1367" spans="1:20" x14ac:dyDescent="0.3">
      <c r="A1367" s="22" t="s">
        <v>1447</v>
      </c>
      <c r="B1367" s="22">
        <v>20</v>
      </c>
      <c r="F1367" t="s">
        <v>1448</v>
      </c>
      <c r="G1367" s="20">
        <v>333333</v>
      </c>
      <c r="J1367" t="s">
        <v>1446</v>
      </c>
      <c r="K1367" s="20">
        <v>666667</v>
      </c>
      <c r="M1367" t="s">
        <v>1446</v>
      </c>
      <c r="N1367" s="20">
        <v>133333</v>
      </c>
      <c r="P1367" t="s">
        <v>1446</v>
      </c>
      <c r="Q1367" s="20">
        <v>166667</v>
      </c>
      <c r="S1367" t="s">
        <v>1446</v>
      </c>
      <c r="T1367">
        <v>20</v>
      </c>
    </row>
    <row r="1368" spans="1:20" x14ac:dyDescent="0.3">
      <c r="A1368" s="22" t="s">
        <v>1448</v>
      </c>
      <c r="B1368" s="22">
        <v>30</v>
      </c>
      <c r="F1368" t="s">
        <v>1449</v>
      </c>
      <c r="G1368" s="20">
        <v>666667</v>
      </c>
      <c r="J1368" t="s">
        <v>1447</v>
      </c>
      <c r="K1368" s="20">
        <v>133333</v>
      </c>
      <c r="M1368" t="s">
        <v>1447</v>
      </c>
      <c r="N1368">
        <v>10</v>
      </c>
      <c r="P1368" t="s">
        <v>1447</v>
      </c>
      <c r="Q1368" s="20">
        <v>666667</v>
      </c>
      <c r="S1368" t="s">
        <v>1447</v>
      </c>
      <c r="T1368" s="20">
        <v>666667</v>
      </c>
    </row>
    <row r="1369" spans="1:20" x14ac:dyDescent="0.3">
      <c r="A1369" s="22" t="s">
        <v>1449</v>
      </c>
      <c r="B1369" s="28">
        <v>133333</v>
      </c>
      <c r="F1369" t="s">
        <v>1450</v>
      </c>
      <c r="G1369">
        <v>10</v>
      </c>
      <c r="J1369" t="s">
        <v>1448</v>
      </c>
      <c r="K1369" s="20">
        <v>133333</v>
      </c>
      <c r="M1369" t="s">
        <v>1448</v>
      </c>
      <c r="N1369" s="20">
        <v>333333</v>
      </c>
      <c r="P1369" t="s">
        <v>1448</v>
      </c>
      <c r="Q1369" s="20">
        <v>166667</v>
      </c>
      <c r="S1369" t="s">
        <v>1448</v>
      </c>
      <c r="T1369">
        <v>10</v>
      </c>
    </row>
    <row r="1370" spans="1:20" x14ac:dyDescent="0.3">
      <c r="A1370" s="22" t="s">
        <v>1450</v>
      </c>
      <c r="B1370" s="28">
        <v>266667</v>
      </c>
      <c r="F1370" t="s">
        <v>1451</v>
      </c>
      <c r="G1370" s="20">
        <v>166667</v>
      </c>
      <c r="J1370" t="s">
        <v>1449</v>
      </c>
      <c r="K1370" s="20">
        <v>266667</v>
      </c>
      <c r="M1370" t="s">
        <v>1449</v>
      </c>
      <c r="N1370">
        <v>20</v>
      </c>
      <c r="P1370" t="s">
        <v>1449</v>
      </c>
      <c r="Q1370" s="20">
        <v>166667</v>
      </c>
      <c r="S1370" t="s">
        <v>1449</v>
      </c>
      <c r="T1370" s="20">
        <v>166667</v>
      </c>
    </row>
    <row r="1371" spans="1:20" x14ac:dyDescent="0.3">
      <c r="A1371" s="22" t="s">
        <v>1451</v>
      </c>
      <c r="B1371" s="22">
        <v>20</v>
      </c>
      <c r="F1371" t="s">
        <v>1452</v>
      </c>
      <c r="G1371">
        <v>0</v>
      </c>
      <c r="J1371" t="s">
        <v>1450</v>
      </c>
      <c r="K1371" s="20">
        <v>666667</v>
      </c>
      <c r="M1371" t="s">
        <v>1450</v>
      </c>
      <c r="N1371" s="20">
        <v>133333</v>
      </c>
      <c r="P1371" t="s">
        <v>1450</v>
      </c>
      <c r="Q1371" s="20">
        <v>166667</v>
      </c>
      <c r="S1371" t="s">
        <v>1450</v>
      </c>
      <c r="T1371">
        <v>10</v>
      </c>
    </row>
    <row r="1372" spans="1:20" x14ac:dyDescent="0.3">
      <c r="A1372" s="22" t="s">
        <v>1452</v>
      </c>
      <c r="B1372" s="22">
        <v>20</v>
      </c>
      <c r="F1372" t="s">
        <v>1453</v>
      </c>
      <c r="G1372" s="20">
        <v>333333</v>
      </c>
      <c r="J1372" t="s">
        <v>1451</v>
      </c>
      <c r="K1372">
        <v>10</v>
      </c>
      <c r="M1372" t="s">
        <v>1451</v>
      </c>
      <c r="N1372" s="20">
        <v>666667</v>
      </c>
      <c r="P1372" t="s">
        <v>1451</v>
      </c>
      <c r="Q1372" s="20">
        <v>233333</v>
      </c>
      <c r="S1372" t="s">
        <v>1451</v>
      </c>
      <c r="T1372">
        <v>30</v>
      </c>
    </row>
    <row r="1373" spans="1:20" x14ac:dyDescent="0.3">
      <c r="A1373" s="22" t="s">
        <v>1453</v>
      </c>
      <c r="B1373" s="28">
        <v>166667</v>
      </c>
      <c r="F1373" t="s">
        <v>1454</v>
      </c>
      <c r="G1373" s="20">
        <v>666667</v>
      </c>
      <c r="J1373" t="s">
        <v>1452</v>
      </c>
      <c r="K1373">
        <v>10</v>
      </c>
      <c r="M1373" t="s">
        <v>1452</v>
      </c>
      <c r="N1373" s="20">
        <v>666667</v>
      </c>
      <c r="P1373" t="s">
        <v>1452</v>
      </c>
      <c r="Q1373" s="20">
        <v>333333</v>
      </c>
      <c r="S1373" t="s">
        <v>1452</v>
      </c>
      <c r="T1373">
        <v>10</v>
      </c>
    </row>
    <row r="1374" spans="1:20" x14ac:dyDescent="0.3">
      <c r="A1374" s="22" t="s">
        <v>1454</v>
      </c>
      <c r="B1374" s="22">
        <v>20</v>
      </c>
      <c r="F1374" t="s">
        <v>1455</v>
      </c>
      <c r="G1374" s="20">
        <v>666667</v>
      </c>
      <c r="J1374" t="s">
        <v>1453</v>
      </c>
      <c r="K1374" s="20">
        <v>233333</v>
      </c>
      <c r="M1374" t="s">
        <v>1453</v>
      </c>
      <c r="N1374">
        <v>10</v>
      </c>
      <c r="P1374" t="s">
        <v>1453</v>
      </c>
      <c r="Q1374" s="20">
        <v>133333</v>
      </c>
      <c r="S1374" t="s">
        <v>1453</v>
      </c>
      <c r="T1374" s="20">
        <v>166667</v>
      </c>
    </row>
    <row r="1375" spans="1:20" x14ac:dyDescent="0.3">
      <c r="A1375" s="22" t="s">
        <v>1455</v>
      </c>
      <c r="B1375" s="28">
        <v>166667</v>
      </c>
      <c r="F1375" t="s">
        <v>1456</v>
      </c>
      <c r="G1375" s="20">
        <v>666667</v>
      </c>
      <c r="J1375" t="s">
        <v>1454</v>
      </c>
      <c r="K1375" s="20">
        <v>333333</v>
      </c>
      <c r="M1375" t="s">
        <v>1454</v>
      </c>
      <c r="N1375" s="20">
        <v>333333</v>
      </c>
      <c r="P1375" t="s">
        <v>1454</v>
      </c>
      <c r="Q1375" s="20">
        <v>133333</v>
      </c>
      <c r="S1375" t="s">
        <v>1454</v>
      </c>
      <c r="T1375" s="20">
        <v>166667</v>
      </c>
    </row>
    <row r="1376" spans="1:20" x14ac:dyDescent="0.3">
      <c r="A1376" s="22" t="s">
        <v>1456</v>
      </c>
      <c r="B1376" s="28">
        <v>666667</v>
      </c>
      <c r="F1376" t="s">
        <v>1457</v>
      </c>
      <c r="G1376" s="20">
        <v>133333</v>
      </c>
      <c r="J1376" t="s">
        <v>1455</v>
      </c>
      <c r="K1376">
        <v>0</v>
      </c>
      <c r="M1376" t="s">
        <v>1455</v>
      </c>
      <c r="N1376">
        <v>0</v>
      </c>
      <c r="P1376" t="s">
        <v>1455</v>
      </c>
      <c r="Q1376">
        <v>20</v>
      </c>
      <c r="S1376" t="s">
        <v>1455</v>
      </c>
      <c r="T1376">
        <v>20</v>
      </c>
    </row>
    <row r="1377" spans="1:20" x14ac:dyDescent="0.3">
      <c r="A1377" s="22" t="s">
        <v>1457</v>
      </c>
      <c r="B1377" s="28">
        <v>133333</v>
      </c>
      <c r="F1377" t="s">
        <v>1458</v>
      </c>
      <c r="G1377" s="20">
        <v>666667</v>
      </c>
      <c r="J1377" t="s">
        <v>1456</v>
      </c>
      <c r="K1377" s="20">
        <v>266667</v>
      </c>
      <c r="M1377" t="s">
        <v>1456</v>
      </c>
      <c r="N1377" s="20">
        <v>666667</v>
      </c>
      <c r="P1377" t="s">
        <v>1456</v>
      </c>
      <c r="Q1377">
        <v>10</v>
      </c>
      <c r="S1377" t="s">
        <v>1456</v>
      </c>
      <c r="T1377" s="20">
        <v>133333</v>
      </c>
    </row>
    <row r="1378" spans="1:20" x14ac:dyDescent="0.3">
      <c r="A1378" s="22" t="s">
        <v>1458</v>
      </c>
      <c r="B1378" s="28">
        <v>166667</v>
      </c>
      <c r="F1378" t="s">
        <v>1459</v>
      </c>
      <c r="G1378" s="20">
        <v>233333</v>
      </c>
      <c r="J1378" t="s">
        <v>1457</v>
      </c>
      <c r="K1378" s="20">
        <v>666667</v>
      </c>
      <c r="M1378" t="s">
        <v>1457</v>
      </c>
      <c r="N1378">
        <v>0</v>
      </c>
      <c r="P1378" t="s">
        <v>1457</v>
      </c>
      <c r="Q1378">
        <v>20</v>
      </c>
      <c r="S1378" t="s">
        <v>1457</v>
      </c>
      <c r="T1378" s="20">
        <v>666667</v>
      </c>
    </row>
    <row r="1379" spans="1:20" x14ac:dyDescent="0.3">
      <c r="A1379" s="22" t="s">
        <v>1459</v>
      </c>
      <c r="B1379" s="28">
        <v>166667</v>
      </c>
      <c r="F1379" t="s">
        <v>1460</v>
      </c>
      <c r="G1379" s="20">
        <v>333333</v>
      </c>
      <c r="J1379" t="s">
        <v>1458</v>
      </c>
      <c r="K1379" s="20">
        <v>133333</v>
      </c>
      <c r="M1379" t="s">
        <v>1458</v>
      </c>
      <c r="N1379" s="20">
        <v>666667</v>
      </c>
      <c r="P1379" t="s">
        <v>1458</v>
      </c>
      <c r="Q1379">
        <v>20</v>
      </c>
      <c r="S1379" t="s">
        <v>1458</v>
      </c>
      <c r="T1379" s="20">
        <v>166667</v>
      </c>
    </row>
    <row r="1380" spans="1:20" x14ac:dyDescent="0.3">
      <c r="A1380" s="22" t="s">
        <v>1460</v>
      </c>
      <c r="B1380" s="28">
        <v>166667</v>
      </c>
      <c r="F1380" t="s">
        <v>1461</v>
      </c>
      <c r="G1380" s="20">
        <v>133333</v>
      </c>
      <c r="J1380" t="s">
        <v>1459</v>
      </c>
      <c r="K1380" s="20">
        <v>666667</v>
      </c>
      <c r="M1380" t="s">
        <v>1459</v>
      </c>
      <c r="N1380">
        <v>0</v>
      </c>
      <c r="P1380" t="s">
        <v>1459</v>
      </c>
      <c r="Q1380" s="20">
        <v>666667</v>
      </c>
      <c r="S1380" t="s">
        <v>1459</v>
      </c>
      <c r="T1380" s="20">
        <v>666667</v>
      </c>
    </row>
    <row r="1381" spans="1:20" x14ac:dyDescent="0.3">
      <c r="A1381" s="22" t="s">
        <v>1461</v>
      </c>
      <c r="B1381" s="28">
        <v>233333</v>
      </c>
      <c r="F1381">
        <v>74</v>
      </c>
      <c r="G1381" s="20">
        <v>333333</v>
      </c>
      <c r="J1381" t="s">
        <v>1460</v>
      </c>
      <c r="K1381" s="20">
        <v>133333</v>
      </c>
      <c r="M1381" t="s">
        <v>1460</v>
      </c>
      <c r="N1381" s="20">
        <v>666667</v>
      </c>
      <c r="P1381" t="s">
        <v>1460</v>
      </c>
      <c r="Q1381">
        <v>10</v>
      </c>
      <c r="S1381" t="s">
        <v>1460</v>
      </c>
      <c r="T1381" s="20">
        <v>166667</v>
      </c>
    </row>
    <row r="1382" spans="1:20" x14ac:dyDescent="0.3">
      <c r="A1382" s="22">
        <v>74</v>
      </c>
      <c r="B1382" s="22">
        <v>3</v>
      </c>
      <c r="F1382" t="s">
        <v>1462</v>
      </c>
      <c r="G1382" s="20">
        <v>166667</v>
      </c>
      <c r="J1382" t="s">
        <v>1461</v>
      </c>
      <c r="K1382" s="20">
        <v>666667</v>
      </c>
      <c r="M1382" t="s">
        <v>1461</v>
      </c>
      <c r="N1382">
        <v>0</v>
      </c>
      <c r="P1382" t="s">
        <v>1461</v>
      </c>
      <c r="Q1382" s="20">
        <v>333333</v>
      </c>
      <c r="S1382" t="s">
        <v>1461</v>
      </c>
      <c r="T1382">
        <v>10</v>
      </c>
    </row>
    <row r="1383" spans="1:20" x14ac:dyDescent="0.3">
      <c r="A1383" s="22" t="s">
        <v>1462</v>
      </c>
      <c r="B1383" s="22">
        <v>20</v>
      </c>
      <c r="F1383" t="s">
        <v>1463</v>
      </c>
      <c r="G1383" s="20">
        <v>333333</v>
      </c>
      <c r="J1383">
        <v>74</v>
      </c>
      <c r="K1383" s="20">
        <v>666667</v>
      </c>
      <c r="M1383">
        <v>74</v>
      </c>
      <c r="N1383">
        <v>0</v>
      </c>
      <c r="P1383">
        <v>74</v>
      </c>
      <c r="Q1383" s="20">
        <v>333333</v>
      </c>
      <c r="S1383">
        <v>74</v>
      </c>
      <c r="T1383" s="20">
        <v>333333</v>
      </c>
    </row>
    <row r="1384" spans="1:20" x14ac:dyDescent="0.3">
      <c r="A1384" s="22" t="s">
        <v>1463</v>
      </c>
      <c r="B1384" s="22">
        <v>20</v>
      </c>
      <c r="F1384" t="s">
        <v>1464</v>
      </c>
      <c r="G1384">
        <v>10</v>
      </c>
      <c r="J1384" t="s">
        <v>1462</v>
      </c>
      <c r="K1384" s="20">
        <v>133333</v>
      </c>
      <c r="M1384" t="s">
        <v>1462</v>
      </c>
      <c r="N1384" s="20">
        <v>166667</v>
      </c>
      <c r="P1384" t="s">
        <v>1462</v>
      </c>
      <c r="Q1384" s="20">
        <v>166667</v>
      </c>
      <c r="S1384" t="s">
        <v>1462</v>
      </c>
      <c r="T1384" s="20">
        <v>666667</v>
      </c>
    </row>
    <row r="1385" spans="1:20" x14ac:dyDescent="0.3">
      <c r="A1385" s="22" t="s">
        <v>1464</v>
      </c>
      <c r="B1385" s="22">
        <v>30</v>
      </c>
      <c r="F1385" t="s">
        <v>1465</v>
      </c>
      <c r="G1385" s="20">
        <v>666667</v>
      </c>
      <c r="J1385" t="s">
        <v>1463</v>
      </c>
      <c r="K1385" s="20">
        <v>333333</v>
      </c>
      <c r="M1385" t="s">
        <v>1463</v>
      </c>
      <c r="N1385">
        <v>0</v>
      </c>
      <c r="P1385" t="s">
        <v>1463</v>
      </c>
      <c r="Q1385">
        <v>20</v>
      </c>
      <c r="S1385" t="s">
        <v>1463</v>
      </c>
      <c r="T1385">
        <v>0</v>
      </c>
    </row>
    <row r="1386" spans="1:20" x14ac:dyDescent="0.3">
      <c r="A1386" s="22" t="s">
        <v>1465</v>
      </c>
      <c r="B1386" s="28">
        <v>133333</v>
      </c>
      <c r="F1386" t="s">
        <v>1466</v>
      </c>
      <c r="G1386" s="20">
        <v>333333</v>
      </c>
      <c r="J1386" t="s">
        <v>1464</v>
      </c>
      <c r="K1386" s="20">
        <v>666667</v>
      </c>
      <c r="M1386" t="s">
        <v>1464</v>
      </c>
      <c r="N1386">
        <v>10</v>
      </c>
      <c r="P1386" t="s">
        <v>1464</v>
      </c>
      <c r="Q1386" s="20">
        <v>133333</v>
      </c>
      <c r="S1386" t="s">
        <v>1464</v>
      </c>
      <c r="T1386" s="20">
        <v>133333</v>
      </c>
    </row>
    <row r="1387" spans="1:20" x14ac:dyDescent="0.3">
      <c r="A1387" s="22" t="s">
        <v>1466</v>
      </c>
      <c r="B1387" s="22">
        <v>10</v>
      </c>
      <c r="F1387" t="s">
        <v>1467</v>
      </c>
      <c r="G1387">
        <v>10</v>
      </c>
      <c r="J1387" t="s">
        <v>1465</v>
      </c>
      <c r="K1387" s="20">
        <v>133333</v>
      </c>
      <c r="M1387" t="s">
        <v>1465</v>
      </c>
      <c r="N1387" s="20">
        <v>666667</v>
      </c>
      <c r="P1387" t="s">
        <v>1465</v>
      </c>
      <c r="Q1387" s="20">
        <v>133333</v>
      </c>
      <c r="S1387" t="s">
        <v>1465</v>
      </c>
      <c r="T1387" s="20">
        <v>666667</v>
      </c>
    </row>
    <row r="1388" spans="1:20" x14ac:dyDescent="0.3">
      <c r="A1388" s="22" t="s">
        <v>1467</v>
      </c>
      <c r="B1388" s="22">
        <v>10</v>
      </c>
      <c r="F1388" t="s">
        <v>1468</v>
      </c>
      <c r="G1388" s="20">
        <v>666667</v>
      </c>
      <c r="J1388" t="s">
        <v>1466</v>
      </c>
      <c r="K1388">
        <v>10</v>
      </c>
      <c r="M1388" t="s">
        <v>1466</v>
      </c>
      <c r="N1388" s="20">
        <v>333333</v>
      </c>
      <c r="P1388" t="s">
        <v>1466</v>
      </c>
      <c r="Q1388" s="20">
        <v>133333</v>
      </c>
      <c r="S1388" t="s">
        <v>1466</v>
      </c>
      <c r="T1388">
        <v>10</v>
      </c>
    </row>
    <row r="1389" spans="1:20" x14ac:dyDescent="0.3">
      <c r="A1389" s="22" t="s">
        <v>1468</v>
      </c>
      <c r="B1389" s="28">
        <v>233333</v>
      </c>
      <c r="F1389" t="s">
        <v>1469</v>
      </c>
      <c r="G1389" s="20">
        <v>333333</v>
      </c>
      <c r="J1389" t="s">
        <v>1467</v>
      </c>
      <c r="K1389" s="20">
        <v>666667</v>
      </c>
      <c r="M1389" t="s">
        <v>1467</v>
      </c>
      <c r="N1389">
        <v>10</v>
      </c>
      <c r="P1389" t="s">
        <v>1467</v>
      </c>
      <c r="Q1389" s="20">
        <v>133333</v>
      </c>
      <c r="S1389" t="s">
        <v>1467</v>
      </c>
      <c r="T1389" s="20">
        <v>333333</v>
      </c>
    </row>
    <row r="1390" spans="1:20" x14ac:dyDescent="0.3">
      <c r="A1390" s="22" t="s">
        <v>1469</v>
      </c>
      <c r="B1390" s="22">
        <v>20</v>
      </c>
      <c r="F1390" t="s">
        <v>1470</v>
      </c>
      <c r="G1390">
        <v>10</v>
      </c>
      <c r="J1390" t="s">
        <v>1468</v>
      </c>
      <c r="K1390">
        <v>10</v>
      </c>
      <c r="M1390" t="s">
        <v>1468</v>
      </c>
      <c r="N1390" s="20">
        <v>666667</v>
      </c>
      <c r="P1390" t="s">
        <v>1468</v>
      </c>
      <c r="Q1390" s="20">
        <v>133333</v>
      </c>
      <c r="S1390" t="s">
        <v>1468</v>
      </c>
      <c r="T1390" s="20">
        <v>233333</v>
      </c>
    </row>
    <row r="1391" spans="1:20" x14ac:dyDescent="0.3">
      <c r="A1391" s="22" t="s">
        <v>1470</v>
      </c>
      <c r="B1391" s="28">
        <v>233333</v>
      </c>
      <c r="F1391" t="s">
        <v>1471</v>
      </c>
      <c r="G1391" s="20">
        <v>333333</v>
      </c>
      <c r="J1391" t="s">
        <v>1469</v>
      </c>
      <c r="K1391">
        <v>10</v>
      </c>
      <c r="M1391" t="s">
        <v>1469</v>
      </c>
      <c r="N1391" s="20">
        <v>133333</v>
      </c>
      <c r="P1391" t="s">
        <v>1469</v>
      </c>
      <c r="Q1391" s="20">
        <v>233333</v>
      </c>
      <c r="S1391" t="s">
        <v>1469</v>
      </c>
      <c r="T1391" s="20">
        <v>666667</v>
      </c>
    </row>
    <row r="1392" spans="1:20" x14ac:dyDescent="0.3">
      <c r="A1392" s="22" t="s">
        <v>1471</v>
      </c>
      <c r="B1392" s="28">
        <v>133333</v>
      </c>
      <c r="F1392" t="s">
        <v>1472</v>
      </c>
      <c r="G1392" s="20">
        <v>133333</v>
      </c>
      <c r="J1392" t="s">
        <v>1470</v>
      </c>
      <c r="K1392" s="20">
        <v>166667</v>
      </c>
      <c r="M1392" t="s">
        <v>1470</v>
      </c>
      <c r="N1392">
        <v>10</v>
      </c>
      <c r="P1392" t="s">
        <v>1470</v>
      </c>
      <c r="Q1392" s="20">
        <v>666667</v>
      </c>
      <c r="S1392" t="s">
        <v>1470</v>
      </c>
      <c r="T1392" s="20">
        <v>133333</v>
      </c>
    </row>
    <row r="1393" spans="1:20" x14ac:dyDescent="0.3">
      <c r="A1393" s="22" t="s">
        <v>1472</v>
      </c>
      <c r="B1393" s="28">
        <v>266667</v>
      </c>
      <c r="F1393" t="s">
        <v>1473</v>
      </c>
      <c r="G1393">
        <v>10</v>
      </c>
      <c r="J1393" t="s">
        <v>1471</v>
      </c>
      <c r="K1393" s="20">
        <v>666667</v>
      </c>
      <c r="M1393" t="s">
        <v>1471</v>
      </c>
      <c r="N1393" s="20">
        <v>666667</v>
      </c>
      <c r="P1393" t="s">
        <v>1471</v>
      </c>
      <c r="Q1393">
        <v>10</v>
      </c>
      <c r="S1393" t="s">
        <v>1471</v>
      </c>
      <c r="T1393">
        <v>10</v>
      </c>
    </row>
    <row r="1394" spans="1:20" x14ac:dyDescent="0.3">
      <c r="A1394" s="22" t="s">
        <v>1473</v>
      </c>
      <c r="B1394" s="28">
        <v>166667</v>
      </c>
      <c r="F1394" t="s">
        <v>1474</v>
      </c>
      <c r="G1394">
        <v>0</v>
      </c>
      <c r="J1394" t="s">
        <v>1472</v>
      </c>
      <c r="K1394" s="20">
        <v>666667</v>
      </c>
      <c r="M1394" t="s">
        <v>1472</v>
      </c>
      <c r="N1394">
        <v>10</v>
      </c>
      <c r="P1394" t="s">
        <v>1472</v>
      </c>
      <c r="Q1394" s="20">
        <v>166667</v>
      </c>
      <c r="S1394" t="s">
        <v>1472</v>
      </c>
      <c r="T1394" s="20">
        <v>666667</v>
      </c>
    </row>
    <row r="1395" spans="1:20" x14ac:dyDescent="0.3">
      <c r="A1395" s="22" t="s">
        <v>1474</v>
      </c>
      <c r="B1395" s="22">
        <v>40</v>
      </c>
      <c r="F1395" t="s">
        <v>1475</v>
      </c>
      <c r="G1395">
        <v>0</v>
      </c>
      <c r="J1395" t="s">
        <v>1473</v>
      </c>
      <c r="K1395" s="20">
        <v>233333</v>
      </c>
      <c r="M1395" t="s">
        <v>1473</v>
      </c>
      <c r="N1395" s="20">
        <v>133333</v>
      </c>
      <c r="P1395" t="s">
        <v>1473</v>
      </c>
      <c r="Q1395">
        <v>10</v>
      </c>
      <c r="S1395" t="s">
        <v>1473</v>
      </c>
      <c r="T1395">
        <v>20</v>
      </c>
    </row>
    <row r="1396" spans="1:20" x14ac:dyDescent="0.3">
      <c r="A1396" s="22" t="s">
        <v>1475</v>
      </c>
      <c r="B1396" s="28">
        <v>333333</v>
      </c>
      <c r="F1396" t="s">
        <v>1476</v>
      </c>
      <c r="G1396" s="20">
        <v>133333</v>
      </c>
      <c r="J1396" t="s">
        <v>1474</v>
      </c>
      <c r="K1396" s="20">
        <v>166667</v>
      </c>
      <c r="M1396" t="s">
        <v>1474</v>
      </c>
      <c r="N1396" s="20">
        <v>333333</v>
      </c>
      <c r="P1396" t="s">
        <v>1474</v>
      </c>
      <c r="Q1396" s="20">
        <v>166667</v>
      </c>
      <c r="S1396" t="s">
        <v>1474</v>
      </c>
      <c r="T1396">
        <v>20</v>
      </c>
    </row>
    <row r="1397" spans="1:20" x14ac:dyDescent="0.3">
      <c r="A1397" s="22" t="s">
        <v>1476</v>
      </c>
      <c r="B1397" s="28">
        <v>166667</v>
      </c>
      <c r="F1397" t="s">
        <v>1477</v>
      </c>
      <c r="G1397" s="20">
        <v>666667</v>
      </c>
      <c r="J1397" t="s">
        <v>1475</v>
      </c>
      <c r="K1397" s="20">
        <v>666667</v>
      </c>
      <c r="M1397" t="s">
        <v>1475</v>
      </c>
      <c r="N1397">
        <v>10</v>
      </c>
      <c r="P1397" t="s">
        <v>1475</v>
      </c>
      <c r="Q1397">
        <v>10</v>
      </c>
      <c r="S1397" t="s">
        <v>1475</v>
      </c>
      <c r="T1397">
        <v>10</v>
      </c>
    </row>
    <row r="1398" spans="1:20" x14ac:dyDescent="0.3">
      <c r="A1398" s="22" t="s">
        <v>1477</v>
      </c>
      <c r="B1398" s="28">
        <v>133333</v>
      </c>
      <c r="F1398" t="s">
        <v>1478</v>
      </c>
      <c r="G1398" s="20">
        <v>133333</v>
      </c>
      <c r="J1398" t="s">
        <v>1476</v>
      </c>
      <c r="K1398" s="20">
        <v>666667</v>
      </c>
      <c r="M1398" t="s">
        <v>1476</v>
      </c>
      <c r="N1398">
        <v>10</v>
      </c>
      <c r="P1398" t="s">
        <v>1476</v>
      </c>
      <c r="Q1398" s="20">
        <v>666667</v>
      </c>
      <c r="S1398" t="s">
        <v>1476</v>
      </c>
      <c r="T1398" s="20">
        <v>133333</v>
      </c>
    </row>
    <row r="1399" spans="1:20" x14ac:dyDescent="0.3">
      <c r="A1399" s="22" t="s">
        <v>1478</v>
      </c>
      <c r="B1399" s="22">
        <v>20</v>
      </c>
      <c r="F1399" t="s">
        <v>1479</v>
      </c>
      <c r="G1399">
        <v>0</v>
      </c>
      <c r="J1399" t="s">
        <v>1477</v>
      </c>
      <c r="K1399" s="20">
        <v>133333</v>
      </c>
      <c r="M1399" t="s">
        <v>1477</v>
      </c>
      <c r="N1399" s="20">
        <v>133333</v>
      </c>
      <c r="P1399" t="s">
        <v>1477</v>
      </c>
      <c r="Q1399" s="20">
        <v>666667</v>
      </c>
      <c r="S1399" t="s">
        <v>1477</v>
      </c>
      <c r="T1399" s="20">
        <v>133333</v>
      </c>
    </row>
    <row r="1400" spans="1:20" x14ac:dyDescent="0.3">
      <c r="A1400" s="22" t="s">
        <v>1479</v>
      </c>
      <c r="B1400" s="22">
        <v>20</v>
      </c>
      <c r="F1400" t="s">
        <v>1480</v>
      </c>
      <c r="G1400">
        <v>0</v>
      </c>
      <c r="J1400" t="s">
        <v>1478</v>
      </c>
      <c r="K1400" s="20">
        <v>166667</v>
      </c>
      <c r="M1400" t="s">
        <v>1478</v>
      </c>
      <c r="N1400" s="20">
        <v>133333</v>
      </c>
      <c r="P1400" t="s">
        <v>1478</v>
      </c>
      <c r="Q1400">
        <v>10</v>
      </c>
      <c r="S1400" t="s">
        <v>1478</v>
      </c>
      <c r="T1400" s="20">
        <v>133333</v>
      </c>
    </row>
    <row r="1401" spans="1:20" x14ac:dyDescent="0.3">
      <c r="A1401" s="22" t="s">
        <v>1480</v>
      </c>
      <c r="B1401" s="28">
        <v>133333</v>
      </c>
      <c r="F1401">
        <v>75</v>
      </c>
      <c r="G1401" s="20">
        <v>133333</v>
      </c>
      <c r="J1401" t="s">
        <v>1479</v>
      </c>
      <c r="K1401" s="20">
        <v>333333</v>
      </c>
      <c r="M1401" t="s">
        <v>1479</v>
      </c>
      <c r="N1401" s="20">
        <v>233333</v>
      </c>
      <c r="P1401" t="s">
        <v>1479</v>
      </c>
      <c r="Q1401" s="20">
        <v>133333</v>
      </c>
      <c r="S1401" t="s">
        <v>1479</v>
      </c>
      <c r="T1401">
        <v>10</v>
      </c>
    </row>
    <row r="1402" spans="1:20" x14ac:dyDescent="0.3">
      <c r="A1402" s="22">
        <v>75</v>
      </c>
      <c r="B1402" s="22">
        <v>1</v>
      </c>
      <c r="F1402" t="s">
        <v>1481</v>
      </c>
      <c r="G1402" s="20">
        <v>133333</v>
      </c>
      <c r="J1402" t="s">
        <v>1480</v>
      </c>
      <c r="K1402">
        <v>10</v>
      </c>
      <c r="M1402" t="s">
        <v>1480</v>
      </c>
      <c r="N1402" s="20">
        <v>333333</v>
      </c>
      <c r="P1402" t="s">
        <v>1480</v>
      </c>
      <c r="Q1402">
        <v>10</v>
      </c>
      <c r="S1402" t="s">
        <v>1480</v>
      </c>
      <c r="T1402">
        <v>10</v>
      </c>
    </row>
    <row r="1403" spans="1:20" x14ac:dyDescent="0.3">
      <c r="A1403" s="22" t="s">
        <v>1481</v>
      </c>
      <c r="B1403" s="28">
        <v>333333</v>
      </c>
      <c r="F1403" t="s">
        <v>1482</v>
      </c>
      <c r="G1403">
        <v>0</v>
      </c>
      <c r="J1403">
        <v>75</v>
      </c>
      <c r="K1403" s="20">
        <v>133333</v>
      </c>
      <c r="M1403">
        <v>75</v>
      </c>
      <c r="N1403">
        <v>10</v>
      </c>
      <c r="P1403">
        <v>75</v>
      </c>
      <c r="Q1403" s="20">
        <v>266667</v>
      </c>
      <c r="S1403">
        <v>75</v>
      </c>
      <c r="T1403" s="20">
        <v>233333</v>
      </c>
    </row>
    <row r="1404" spans="1:20" x14ac:dyDescent="0.3">
      <c r="A1404" s="22" t="s">
        <v>1482</v>
      </c>
      <c r="B1404" s="22">
        <v>20</v>
      </c>
      <c r="F1404" t="s">
        <v>1483</v>
      </c>
      <c r="G1404">
        <v>10</v>
      </c>
      <c r="J1404" t="s">
        <v>1481</v>
      </c>
      <c r="K1404">
        <v>10</v>
      </c>
      <c r="M1404" t="s">
        <v>1481</v>
      </c>
      <c r="N1404" s="20">
        <v>666667</v>
      </c>
      <c r="P1404" t="s">
        <v>1481</v>
      </c>
      <c r="Q1404">
        <v>10</v>
      </c>
      <c r="S1404" t="s">
        <v>1481</v>
      </c>
      <c r="T1404">
        <v>10</v>
      </c>
    </row>
    <row r="1405" spans="1:20" x14ac:dyDescent="0.3">
      <c r="A1405" s="22" t="s">
        <v>1483</v>
      </c>
      <c r="B1405" s="22">
        <v>10</v>
      </c>
      <c r="F1405" t="s">
        <v>1484</v>
      </c>
      <c r="G1405">
        <v>10</v>
      </c>
      <c r="J1405" t="s">
        <v>1482</v>
      </c>
      <c r="K1405" s="20">
        <v>666667</v>
      </c>
      <c r="M1405" t="s">
        <v>1482</v>
      </c>
      <c r="N1405">
        <v>10</v>
      </c>
      <c r="P1405" t="s">
        <v>1482</v>
      </c>
      <c r="Q1405" s="20">
        <v>333333</v>
      </c>
      <c r="S1405" t="s">
        <v>1482</v>
      </c>
      <c r="T1405" s="20">
        <v>333333</v>
      </c>
    </row>
    <row r="1406" spans="1:20" x14ac:dyDescent="0.3">
      <c r="A1406" s="22" t="s">
        <v>1484</v>
      </c>
      <c r="B1406" s="28">
        <v>233333</v>
      </c>
      <c r="F1406" t="s">
        <v>1485</v>
      </c>
      <c r="G1406" s="20">
        <v>666667</v>
      </c>
      <c r="J1406" t="s">
        <v>1483</v>
      </c>
      <c r="K1406" s="20">
        <v>333333</v>
      </c>
      <c r="M1406" t="s">
        <v>1483</v>
      </c>
      <c r="N1406" s="20">
        <v>333333</v>
      </c>
      <c r="P1406" t="s">
        <v>1483</v>
      </c>
      <c r="Q1406">
        <v>20</v>
      </c>
      <c r="S1406" t="s">
        <v>1483</v>
      </c>
      <c r="T1406" s="20">
        <v>133333</v>
      </c>
    </row>
    <row r="1407" spans="1:20" x14ac:dyDescent="0.3">
      <c r="A1407" s="22" t="s">
        <v>1485</v>
      </c>
      <c r="B1407" s="22">
        <v>20</v>
      </c>
      <c r="F1407" t="s">
        <v>1486</v>
      </c>
      <c r="G1407" s="20">
        <v>666667</v>
      </c>
      <c r="J1407" t="s">
        <v>1484</v>
      </c>
      <c r="K1407" s="20">
        <v>133333</v>
      </c>
      <c r="M1407" t="s">
        <v>1484</v>
      </c>
      <c r="N1407" s="20">
        <v>666667</v>
      </c>
      <c r="P1407" t="s">
        <v>1484</v>
      </c>
      <c r="Q1407">
        <v>0</v>
      </c>
      <c r="S1407" t="s">
        <v>1484</v>
      </c>
      <c r="T1407" s="20">
        <v>666667</v>
      </c>
    </row>
    <row r="1408" spans="1:20" x14ac:dyDescent="0.3">
      <c r="A1408" s="22" t="s">
        <v>1486</v>
      </c>
      <c r="B1408" s="28">
        <v>666667</v>
      </c>
      <c r="F1408" t="s">
        <v>1487</v>
      </c>
      <c r="G1408" s="20">
        <v>333333</v>
      </c>
      <c r="J1408" t="s">
        <v>1485</v>
      </c>
      <c r="K1408">
        <v>10</v>
      </c>
      <c r="M1408" t="s">
        <v>1485</v>
      </c>
      <c r="N1408">
        <v>10</v>
      </c>
      <c r="P1408" t="s">
        <v>1485</v>
      </c>
      <c r="Q1408" s="20">
        <v>133333</v>
      </c>
      <c r="S1408" t="s">
        <v>1485</v>
      </c>
      <c r="T1408" s="20">
        <v>133333</v>
      </c>
    </row>
    <row r="1409" spans="1:20" x14ac:dyDescent="0.3">
      <c r="A1409" s="22" t="s">
        <v>1487</v>
      </c>
      <c r="B1409" s="28">
        <v>166667</v>
      </c>
      <c r="F1409" t="s">
        <v>1488</v>
      </c>
      <c r="G1409" s="20">
        <v>333333</v>
      </c>
      <c r="J1409" t="s">
        <v>1486</v>
      </c>
      <c r="K1409" s="20">
        <v>133333</v>
      </c>
      <c r="M1409" t="s">
        <v>1486</v>
      </c>
      <c r="N1409">
        <v>10</v>
      </c>
      <c r="P1409" t="s">
        <v>1486</v>
      </c>
      <c r="Q1409" s="20">
        <v>666667</v>
      </c>
      <c r="S1409" t="s">
        <v>1486</v>
      </c>
      <c r="T1409" s="20">
        <v>133333</v>
      </c>
    </row>
    <row r="1410" spans="1:20" x14ac:dyDescent="0.3">
      <c r="A1410" s="22" t="s">
        <v>1488</v>
      </c>
      <c r="B1410" s="22">
        <v>20</v>
      </c>
      <c r="F1410" t="s">
        <v>1489</v>
      </c>
      <c r="G1410" s="20">
        <v>666667</v>
      </c>
      <c r="J1410" t="s">
        <v>1487</v>
      </c>
      <c r="K1410" s="20">
        <v>166667</v>
      </c>
      <c r="M1410" t="s">
        <v>1487</v>
      </c>
      <c r="N1410" s="20">
        <v>666667</v>
      </c>
      <c r="P1410" t="s">
        <v>1487</v>
      </c>
      <c r="Q1410" s="20">
        <v>166667</v>
      </c>
      <c r="S1410" t="s">
        <v>1487</v>
      </c>
      <c r="T1410">
        <v>10</v>
      </c>
    </row>
    <row r="1411" spans="1:20" x14ac:dyDescent="0.3">
      <c r="A1411" s="22" t="s">
        <v>1489</v>
      </c>
      <c r="B1411" s="28">
        <v>166667</v>
      </c>
      <c r="F1411" t="s">
        <v>1490</v>
      </c>
      <c r="G1411" s="20">
        <v>166667</v>
      </c>
      <c r="J1411" t="s">
        <v>1488</v>
      </c>
      <c r="K1411" s="20">
        <v>233333</v>
      </c>
      <c r="M1411" t="s">
        <v>1488</v>
      </c>
      <c r="N1411" s="20">
        <v>333333</v>
      </c>
      <c r="P1411" t="s">
        <v>1488</v>
      </c>
      <c r="Q1411">
        <v>20</v>
      </c>
      <c r="S1411" t="s">
        <v>1488</v>
      </c>
      <c r="T1411" s="20">
        <v>666667</v>
      </c>
    </row>
    <row r="1412" spans="1:20" x14ac:dyDescent="0.3">
      <c r="A1412" s="22" t="s">
        <v>1490</v>
      </c>
      <c r="B1412" s="22">
        <v>10</v>
      </c>
      <c r="F1412" t="s">
        <v>1491</v>
      </c>
      <c r="G1412" s="20">
        <v>166667</v>
      </c>
      <c r="J1412" t="s">
        <v>1489</v>
      </c>
      <c r="K1412" s="20">
        <v>666667</v>
      </c>
      <c r="M1412" t="s">
        <v>1489</v>
      </c>
      <c r="N1412" s="20">
        <v>666667</v>
      </c>
      <c r="P1412" t="s">
        <v>1489</v>
      </c>
      <c r="Q1412">
        <v>10</v>
      </c>
      <c r="S1412" t="s">
        <v>1489</v>
      </c>
      <c r="T1412" s="20">
        <v>166667</v>
      </c>
    </row>
    <row r="1413" spans="1:20" x14ac:dyDescent="0.3">
      <c r="A1413" s="22" t="s">
        <v>1491</v>
      </c>
      <c r="B1413" s="22">
        <v>20</v>
      </c>
      <c r="F1413" t="s">
        <v>1492</v>
      </c>
      <c r="G1413" s="20">
        <v>666667</v>
      </c>
      <c r="J1413" t="s">
        <v>1490</v>
      </c>
      <c r="K1413">
        <v>20</v>
      </c>
      <c r="M1413" t="s">
        <v>1490</v>
      </c>
      <c r="N1413">
        <v>10</v>
      </c>
      <c r="P1413" t="s">
        <v>1490</v>
      </c>
      <c r="Q1413" s="20">
        <v>333333</v>
      </c>
      <c r="S1413" t="s">
        <v>1490</v>
      </c>
      <c r="T1413">
        <v>20</v>
      </c>
    </row>
    <row r="1414" spans="1:20" x14ac:dyDescent="0.3">
      <c r="A1414" s="22" t="s">
        <v>1492</v>
      </c>
      <c r="B1414" s="22">
        <v>10</v>
      </c>
      <c r="F1414" t="s">
        <v>1493</v>
      </c>
      <c r="G1414">
        <v>20</v>
      </c>
      <c r="J1414" t="s">
        <v>1491</v>
      </c>
      <c r="K1414" s="20">
        <v>166667</v>
      </c>
      <c r="M1414" t="s">
        <v>1491</v>
      </c>
      <c r="N1414" s="20">
        <v>666667</v>
      </c>
      <c r="P1414" t="s">
        <v>1491</v>
      </c>
      <c r="Q1414" s="20">
        <v>133333</v>
      </c>
      <c r="S1414" t="s">
        <v>1491</v>
      </c>
      <c r="T1414" s="20">
        <v>166667</v>
      </c>
    </row>
    <row r="1415" spans="1:20" x14ac:dyDescent="0.3">
      <c r="A1415" s="22" t="s">
        <v>1493</v>
      </c>
      <c r="B1415" s="28">
        <v>666667</v>
      </c>
      <c r="F1415" t="s">
        <v>1494</v>
      </c>
      <c r="G1415">
        <v>10</v>
      </c>
      <c r="J1415" t="s">
        <v>1492</v>
      </c>
      <c r="K1415" s="20">
        <v>666667</v>
      </c>
      <c r="M1415" t="s">
        <v>1492</v>
      </c>
      <c r="N1415">
        <v>10</v>
      </c>
      <c r="P1415" t="s">
        <v>1492</v>
      </c>
      <c r="Q1415" s="20">
        <v>666667</v>
      </c>
      <c r="S1415" t="s">
        <v>1492</v>
      </c>
      <c r="T1415">
        <v>10</v>
      </c>
    </row>
    <row r="1416" spans="1:20" x14ac:dyDescent="0.3">
      <c r="A1416" s="22" t="s">
        <v>1494</v>
      </c>
      <c r="B1416" s="22">
        <v>30</v>
      </c>
      <c r="F1416" t="s">
        <v>1495</v>
      </c>
      <c r="G1416">
        <v>10</v>
      </c>
      <c r="J1416" t="s">
        <v>1493</v>
      </c>
      <c r="K1416">
        <v>10</v>
      </c>
      <c r="M1416" t="s">
        <v>1493</v>
      </c>
      <c r="N1416">
        <v>10</v>
      </c>
      <c r="P1416" t="s">
        <v>1493</v>
      </c>
      <c r="Q1416" s="20">
        <v>333333</v>
      </c>
      <c r="S1416" t="s">
        <v>1493</v>
      </c>
      <c r="T1416">
        <v>10</v>
      </c>
    </row>
    <row r="1417" spans="1:20" x14ac:dyDescent="0.3">
      <c r="A1417" s="22" t="s">
        <v>1495</v>
      </c>
      <c r="B1417" s="28">
        <v>133333</v>
      </c>
      <c r="F1417" t="s">
        <v>1496</v>
      </c>
      <c r="G1417" s="20">
        <v>166667</v>
      </c>
      <c r="J1417" t="s">
        <v>1494</v>
      </c>
      <c r="K1417">
        <v>0</v>
      </c>
      <c r="M1417" t="s">
        <v>1494</v>
      </c>
      <c r="N1417" s="20">
        <v>666667</v>
      </c>
      <c r="P1417" t="s">
        <v>1494</v>
      </c>
      <c r="Q1417" s="20">
        <v>133333</v>
      </c>
      <c r="S1417" t="s">
        <v>1494</v>
      </c>
      <c r="T1417" s="20">
        <v>133333</v>
      </c>
    </row>
    <row r="1418" spans="1:20" x14ac:dyDescent="0.3">
      <c r="A1418" s="22" t="s">
        <v>1496</v>
      </c>
      <c r="B1418" s="28">
        <v>333333</v>
      </c>
      <c r="F1418" t="s">
        <v>1497</v>
      </c>
      <c r="G1418" s="20">
        <v>666667</v>
      </c>
      <c r="J1418" t="s">
        <v>1495</v>
      </c>
      <c r="K1418">
        <v>0</v>
      </c>
      <c r="M1418" t="s">
        <v>1495</v>
      </c>
      <c r="N1418" s="20">
        <v>133333</v>
      </c>
      <c r="P1418" t="s">
        <v>1495</v>
      </c>
      <c r="Q1418">
        <v>10</v>
      </c>
      <c r="S1418" t="s">
        <v>1495</v>
      </c>
      <c r="T1418" s="20">
        <v>133333</v>
      </c>
    </row>
    <row r="1419" spans="1:20" x14ac:dyDescent="0.3">
      <c r="A1419" s="22" t="s">
        <v>1497</v>
      </c>
      <c r="B1419" s="28">
        <v>133333</v>
      </c>
      <c r="F1419" t="s">
        <v>1498</v>
      </c>
      <c r="G1419" s="20">
        <v>166667</v>
      </c>
      <c r="J1419" t="s">
        <v>1496</v>
      </c>
      <c r="K1419">
        <v>20</v>
      </c>
      <c r="M1419" t="s">
        <v>1496</v>
      </c>
      <c r="N1419" s="20">
        <v>666667</v>
      </c>
      <c r="P1419" t="s">
        <v>1496</v>
      </c>
      <c r="Q1419" s="20">
        <v>133333</v>
      </c>
      <c r="S1419" t="s">
        <v>1496</v>
      </c>
      <c r="T1419" s="20">
        <v>333333</v>
      </c>
    </row>
    <row r="1420" spans="1:20" x14ac:dyDescent="0.3">
      <c r="A1420" s="22" t="s">
        <v>1498</v>
      </c>
      <c r="B1420" s="28">
        <v>133333</v>
      </c>
      <c r="F1420" t="s">
        <v>1499</v>
      </c>
      <c r="G1420">
        <v>0</v>
      </c>
      <c r="J1420" t="s">
        <v>1497</v>
      </c>
      <c r="K1420">
        <v>10</v>
      </c>
      <c r="M1420" t="s">
        <v>1497</v>
      </c>
      <c r="N1420" s="20">
        <v>333333</v>
      </c>
      <c r="P1420" t="s">
        <v>1497</v>
      </c>
      <c r="Q1420" s="20">
        <v>233333</v>
      </c>
      <c r="S1420" t="s">
        <v>1497</v>
      </c>
      <c r="T1420" s="20">
        <v>166667</v>
      </c>
    </row>
    <row r="1421" spans="1:20" x14ac:dyDescent="0.3">
      <c r="A1421" s="22" t="s">
        <v>1499</v>
      </c>
      <c r="B1421" s="22">
        <v>20</v>
      </c>
      <c r="F1421">
        <v>76</v>
      </c>
      <c r="G1421" s="20">
        <v>333333</v>
      </c>
      <c r="J1421" t="s">
        <v>1498</v>
      </c>
      <c r="K1421">
        <v>10</v>
      </c>
      <c r="M1421" t="s">
        <v>1498</v>
      </c>
      <c r="N1421" s="20">
        <v>166667</v>
      </c>
      <c r="P1421" t="s">
        <v>1498</v>
      </c>
      <c r="Q1421" s="20">
        <v>166667</v>
      </c>
      <c r="S1421" t="s">
        <v>1498</v>
      </c>
      <c r="T1421">
        <v>10</v>
      </c>
    </row>
    <row r="1422" spans="1:20" x14ac:dyDescent="0.3">
      <c r="A1422" s="22">
        <v>76</v>
      </c>
      <c r="B1422" s="22">
        <v>2</v>
      </c>
      <c r="F1422" t="s">
        <v>1500</v>
      </c>
      <c r="G1422">
        <v>10</v>
      </c>
      <c r="J1422" t="s">
        <v>1499</v>
      </c>
      <c r="K1422" s="20">
        <v>333333</v>
      </c>
      <c r="M1422" t="s">
        <v>1499</v>
      </c>
      <c r="N1422" s="20">
        <v>666667</v>
      </c>
      <c r="P1422" t="s">
        <v>1499</v>
      </c>
      <c r="Q1422" s="20">
        <v>233333</v>
      </c>
      <c r="S1422" t="s">
        <v>1499</v>
      </c>
      <c r="T1422" s="20">
        <v>266667</v>
      </c>
    </row>
    <row r="1423" spans="1:20" x14ac:dyDescent="0.3">
      <c r="A1423" s="22" t="s">
        <v>1500</v>
      </c>
      <c r="B1423" s="28">
        <v>133333</v>
      </c>
      <c r="F1423" t="s">
        <v>1501</v>
      </c>
      <c r="G1423" s="20">
        <v>666667</v>
      </c>
      <c r="J1423">
        <v>76</v>
      </c>
      <c r="K1423" s="20">
        <v>133333</v>
      </c>
      <c r="M1423">
        <v>76</v>
      </c>
      <c r="N1423" s="20">
        <v>666667</v>
      </c>
      <c r="P1423">
        <v>76</v>
      </c>
      <c r="Q1423" s="20">
        <v>333333</v>
      </c>
      <c r="S1423">
        <v>76</v>
      </c>
      <c r="T1423">
        <v>10</v>
      </c>
    </row>
    <row r="1424" spans="1:20" x14ac:dyDescent="0.3">
      <c r="A1424" s="22" t="s">
        <v>1501</v>
      </c>
      <c r="B1424" s="28">
        <v>666667</v>
      </c>
      <c r="F1424" t="s">
        <v>1502</v>
      </c>
      <c r="G1424">
        <v>10</v>
      </c>
      <c r="J1424" t="s">
        <v>1500</v>
      </c>
      <c r="K1424" s="20">
        <v>233333</v>
      </c>
      <c r="M1424" t="s">
        <v>1500</v>
      </c>
      <c r="N1424" s="20">
        <v>166667</v>
      </c>
      <c r="P1424" t="s">
        <v>1500</v>
      </c>
      <c r="Q1424" s="20">
        <v>333333</v>
      </c>
      <c r="S1424" t="s">
        <v>1500</v>
      </c>
      <c r="T1424" s="20">
        <v>233333</v>
      </c>
    </row>
    <row r="1425" spans="1:20" x14ac:dyDescent="0.3">
      <c r="A1425" s="22" t="s">
        <v>1502</v>
      </c>
      <c r="B1425" s="28">
        <v>166667</v>
      </c>
      <c r="F1425" t="s">
        <v>1503</v>
      </c>
      <c r="G1425">
        <v>10</v>
      </c>
      <c r="J1425" t="s">
        <v>1501</v>
      </c>
      <c r="K1425">
        <v>10</v>
      </c>
      <c r="M1425" t="s">
        <v>1501</v>
      </c>
      <c r="N1425" s="20">
        <v>333333</v>
      </c>
      <c r="P1425" t="s">
        <v>1501</v>
      </c>
      <c r="Q1425">
        <v>10</v>
      </c>
      <c r="S1425" t="s">
        <v>1501</v>
      </c>
      <c r="T1425" s="20">
        <v>133333</v>
      </c>
    </row>
    <row r="1426" spans="1:20" x14ac:dyDescent="0.3">
      <c r="A1426" s="22" t="s">
        <v>1503</v>
      </c>
      <c r="B1426" s="22">
        <v>20</v>
      </c>
      <c r="F1426" t="s">
        <v>1504</v>
      </c>
      <c r="G1426" s="20">
        <v>666667</v>
      </c>
      <c r="J1426" t="s">
        <v>1502</v>
      </c>
      <c r="K1426">
        <v>10</v>
      </c>
      <c r="M1426" t="s">
        <v>1502</v>
      </c>
      <c r="N1426" s="20">
        <v>333333</v>
      </c>
      <c r="P1426" t="s">
        <v>1502</v>
      </c>
      <c r="Q1426">
        <v>10</v>
      </c>
      <c r="S1426" t="s">
        <v>1502</v>
      </c>
      <c r="T1426" s="20">
        <v>666667</v>
      </c>
    </row>
    <row r="1427" spans="1:20" x14ac:dyDescent="0.3">
      <c r="A1427" s="22" t="s">
        <v>1504</v>
      </c>
      <c r="B1427" s="28">
        <v>133333</v>
      </c>
      <c r="F1427" t="s">
        <v>1505</v>
      </c>
      <c r="G1427">
        <v>10</v>
      </c>
      <c r="J1427" t="s">
        <v>1503</v>
      </c>
      <c r="K1427" s="20">
        <v>166667</v>
      </c>
      <c r="M1427" t="s">
        <v>1503</v>
      </c>
      <c r="N1427">
        <v>10</v>
      </c>
      <c r="P1427" t="s">
        <v>1503</v>
      </c>
      <c r="Q1427">
        <v>10</v>
      </c>
      <c r="S1427" t="s">
        <v>1503</v>
      </c>
      <c r="T1427" s="20">
        <v>333333</v>
      </c>
    </row>
    <row r="1428" spans="1:20" x14ac:dyDescent="0.3">
      <c r="A1428" s="22" t="s">
        <v>1505</v>
      </c>
      <c r="B1428" s="22">
        <v>10</v>
      </c>
      <c r="F1428" t="s">
        <v>1506</v>
      </c>
      <c r="G1428" s="20">
        <v>333333</v>
      </c>
      <c r="J1428" t="s">
        <v>1504</v>
      </c>
      <c r="K1428" s="20">
        <v>333333</v>
      </c>
      <c r="M1428" t="s">
        <v>1504</v>
      </c>
      <c r="N1428">
        <v>0</v>
      </c>
      <c r="P1428" t="s">
        <v>1504</v>
      </c>
      <c r="Q1428" s="20">
        <v>133333</v>
      </c>
      <c r="S1428" t="s">
        <v>1504</v>
      </c>
      <c r="T1428" s="20">
        <v>133333</v>
      </c>
    </row>
    <row r="1429" spans="1:20" x14ac:dyDescent="0.3">
      <c r="A1429" s="22" t="s">
        <v>1506</v>
      </c>
      <c r="B1429" s="28">
        <v>666667</v>
      </c>
      <c r="F1429" t="s">
        <v>1507</v>
      </c>
      <c r="G1429" s="20">
        <v>666667</v>
      </c>
      <c r="J1429" t="s">
        <v>1505</v>
      </c>
      <c r="K1429">
        <v>20</v>
      </c>
      <c r="M1429" t="s">
        <v>1505</v>
      </c>
      <c r="N1429" s="20">
        <v>333333</v>
      </c>
      <c r="P1429" t="s">
        <v>1505</v>
      </c>
      <c r="Q1429" s="20">
        <v>266667</v>
      </c>
      <c r="S1429" t="s">
        <v>1505</v>
      </c>
      <c r="T1429">
        <v>0</v>
      </c>
    </row>
    <row r="1430" spans="1:20" x14ac:dyDescent="0.3">
      <c r="A1430" s="22" t="s">
        <v>1507</v>
      </c>
      <c r="B1430" s="28">
        <v>166667</v>
      </c>
      <c r="F1430" t="s">
        <v>1508</v>
      </c>
      <c r="G1430" s="20">
        <v>333333</v>
      </c>
      <c r="J1430" t="s">
        <v>1506</v>
      </c>
      <c r="K1430" s="20">
        <v>333333</v>
      </c>
      <c r="M1430" t="s">
        <v>1506</v>
      </c>
      <c r="N1430">
        <v>0</v>
      </c>
      <c r="P1430" t="s">
        <v>1506</v>
      </c>
      <c r="Q1430" s="20">
        <v>666667</v>
      </c>
      <c r="S1430" t="s">
        <v>1506</v>
      </c>
      <c r="T1430" s="20">
        <v>166667</v>
      </c>
    </row>
    <row r="1431" spans="1:20" x14ac:dyDescent="0.3">
      <c r="A1431" s="22" t="s">
        <v>1508</v>
      </c>
      <c r="B1431" s="28">
        <v>666667</v>
      </c>
      <c r="F1431" t="s">
        <v>1509</v>
      </c>
      <c r="G1431" s="20">
        <v>133333</v>
      </c>
      <c r="J1431" t="s">
        <v>1507</v>
      </c>
      <c r="K1431">
        <v>20</v>
      </c>
      <c r="M1431" t="s">
        <v>1507</v>
      </c>
      <c r="N1431">
        <v>10</v>
      </c>
      <c r="P1431" t="s">
        <v>1507</v>
      </c>
      <c r="Q1431">
        <v>10</v>
      </c>
      <c r="S1431" t="s">
        <v>1507</v>
      </c>
      <c r="T1431" s="20">
        <v>233333</v>
      </c>
    </row>
    <row r="1432" spans="1:20" x14ac:dyDescent="0.3">
      <c r="A1432" s="22" t="s">
        <v>1509</v>
      </c>
      <c r="B1432" s="28">
        <v>133333</v>
      </c>
      <c r="F1432" t="s">
        <v>1510</v>
      </c>
      <c r="G1432" s="20">
        <v>666667</v>
      </c>
      <c r="J1432" t="s">
        <v>1508</v>
      </c>
      <c r="K1432">
        <v>10</v>
      </c>
      <c r="M1432" t="s">
        <v>1508</v>
      </c>
      <c r="N1432" s="20">
        <v>333333</v>
      </c>
      <c r="P1432" t="s">
        <v>1508</v>
      </c>
      <c r="Q1432" s="20">
        <v>133333</v>
      </c>
      <c r="S1432" t="s">
        <v>1508</v>
      </c>
      <c r="T1432">
        <v>10</v>
      </c>
    </row>
    <row r="1433" spans="1:20" x14ac:dyDescent="0.3">
      <c r="A1433" s="22" t="s">
        <v>1510</v>
      </c>
      <c r="B1433" s="22">
        <v>20</v>
      </c>
      <c r="F1433" t="s">
        <v>1511</v>
      </c>
      <c r="G1433">
        <v>10</v>
      </c>
      <c r="J1433" t="s">
        <v>1509</v>
      </c>
      <c r="K1433">
        <v>20</v>
      </c>
      <c r="M1433" t="s">
        <v>1509</v>
      </c>
      <c r="N1433" s="20">
        <v>666667</v>
      </c>
      <c r="P1433" t="s">
        <v>1509</v>
      </c>
      <c r="Q1433" s="20">
        <v>333333</v>
      </c>
      <c r="S1433" t="s">
        <v>1509</v>
      </c>
      <c r="T1433" s="20">
        <v>666667</v>
      </c>
    </row>
    <row r="1434" spans="1:20" x14ac:dyDescent="0.3">
      <c r="A1434" s="22" t="s">
        <v>1511</v>
      </c>
      <c r="B1434" s="28">
        <v>233333</v>
      </c>
      <c r="F1434" t="s">
        <v>1512</v>
      </c>
      <c r="G1434">
        <v>10</v>
      </c>
      <c r="J1434" t="s">
        <v>1510</v>
      </c>
      <c r="K1434" s="20">
        <v>333333</v>
      </c>
      <c r="M1434" t="s">
        <v>1510</v>
      </c>
      <c r="N1434" s="20">
        <v>333333</v>
      </c>
      <c r="P1434" t="s">
        <v>1510</v>
      </c>
      <c r="Q1434">
        <v>10</v>
      </c>
      <c r="S1434" t="s">
        <v>1510</v>
      </c>
      <c r="T1434">
        <v>30</v>
      </c>
    </row>
    <row r="1435" spans="1:20" x14ac:dyDescent="0.3">
      <c r="A1435" s="22" t="s">
        <v>1512</v>
      </c>
      <c r="B1435" s="28">
        <v>166667</v>
      </c>
      <c r="F1435" t="s">
        <v>1513</v>
      </c>
      <c r="G1435" s="20">
        <v>133333</v>
      </c>
      <c r="J1435" t="s">
        <v>1511</v>
      </c>
      <c r="K1435" s="20">
        <v>133333</v>
      </c>
      <c r="M1435" t="s">
        <v>1511</v>
      </c>
      <c r="N1435" s="20">
        <v>133333</v>
      </c>
      <c r="P1435" t="s">
        <v>1511</v>
      </c>
      <c r="Q1435" s="20">
        <v>166667</v>
      </c>
      <c r="S1435" t="s">
        <v>1511</v>
      </c>
      <c r="T1435" s="20">
        <v>133333</v>
      </c>
    </row>
    <row r="1436" spans="1:20" x14ac:dyDescent="0.3">
      <c r="A1436" s="22" t="s">
        <v>1513</v>
      </c>
      <c r="B1436" s="28">
        <v>333333</v>
      </c>
      <c r="F1436" t="s">
        <v>1514</v>
      </c>
      <c r="G1436" s="20">
        <v>333333</v>
      </c>
      <c r="J1436" t="s">
        <v>1512</v>
      </c>
      <c r="K1436" s="20">
        <v>666667</v>
      </c>
      <c r="M1436" t="s">
        <v>1512</v>
      </c>
      <c r="N1436">
        <v>0</v>
      </c>
      <c r="P1436" t="s">
        <v>1512</v>
      </c>
      <c r="Q1436">
        <v>10</v>
      </c>
      <c r="S1436" t="s">
        <v>1512</v>
      </c>
      <c r="T1436">
        <v>10</v>
      </c>
    </row>
    <row r="1437" spans="1:20" x14ac:dyDescent="0.3">
      <c r="A1437" s="22" t="s">
        <v>1514</v>
      </c>
      <c r="B1437" s="28">
        <v>266667</v>
      </c>
      <c r="F1437" t="s">
        <v>1515</v>
      </c>
      <c r="G1437" s="20">
        <v>333333</v>
      </c>
      <c r="J1437" t="s">
        <v>1513</v>
      </c>
      <c r="K1437">
        <v>10</v>
      </c>
      <c r="M1437" t="s">
        <v>1513</v>
      </c>
      <c r="N1437" s="20">
        <v>333333</v>
      </c>
      <c r="P1437" t="s">
        <v>1513</v>
      </c>
      <c r="Q1437" s="20">
        <v>166667</v>
      </c>
      <c r="S1437" t="s">
        <v>1513</v>
      </c>
      <c r="T1437" s="20">
        <v>133333</v>
      </c>
    </row>
    <row r="1438" spans="1:20" x14ac:dyDescent="0.3">
      <c r="A1438" s="22" t="s">
        <v>1515</v>
      </c>
      <c r="B1438" s="28">
        <v>166667</v>
      </c>
      <c r="F1438" t="s">
        <v>1516</v>
      </c>
      <c r="G1438" s="20">
        <v>666667</v>
      </c>
      <c r="J1438" t="s">
        <v>1514</v>
      </c>
      <c r="K1438" s="20">
        <v>666667</v>
      </c>
      <c r="M1438" t="s">
        <v>1514</v>
      </c>
      <c r="N1438" s="20">
        <v>333333</v>
      </c>
      <c r="P1438" t="s">
        <v>1514</v>
      </c>
      <c r="Q1438" s="20">
        <v>133333</v>
      </c>
      <c r="S1438" t="s">
        <v>1514</v>
      </c>
      <c r="T1438" s="20">
        <v>133333</v>
      </c>
    </row>
    <row r="1439" spans="1:20" x14ac:dyDescent="0.3">
      <c r="A1439" s="22" t="s">
        <v>1516</v>
      </c>
      <c r="B1439" s="28">
        <v>166667</v>
      </c>
      <c r="F1439" t="s">
        <v>1517</v>
      </c>
      <c r="G1439" s="20">
        <v>666667</v>
      </c>
      <c r="J1439" t="s">
        <v>1515</v>
      </c>
      <c r="K1439">
        <v>10</v>
      </c>
      <c r="M1439" t="s">
        <v>1515</v>
      </c>
      <c r="N1439" s="20">
        <v>666667</v>
      </c>
      <c r="P1439" t="s">
        <v>1515</v>
      </c>
      <c r="Q1439">
        <v>20</v>
      </c>
      <c r="S1439" t="s">
        <v>1515</v>
      </c>
      <c r="T1439" s="20">
        <v>666667</v>
      </c>
    </row>
    <row r="1440" spans="1:20" x14ac:dyDescent="0.3">
      <c r="A1440" s="22" t="s">
        <v>1517</v>
      </c>
      <c r="B1440" s="22">
        <v>10</v>
      </c>
      <c r="F1440" t="s">
        <v>1518</v>
      </c>
      <c r="G1440" s="20">
        <v>133333</v>
      </c>
      <c r="J1440" t="s">
        <v>1516</v>
      </c>
      <c r="K1440" s="20">
        <v>333333</v>
      </c>
      <c r="M1440" t="s">
        <v>1516</v>
      </c>
      <c r="N1440" s="20">
        <v>133333</v>
      </c>
      <c r="P1440" t="s">
        <v>1516</v>
      </c>
      <c r="Q1440">
        <v>10</v>
      </c>
      <c r="S1440" t="s">
        <v>1516</v>
      </c>
      <c r="T1440" s="20">
        <v>666667</v>
      </c>
    </row>
    <row r="1441" spans="1:20" x14ac:dyDescent="0.3">
      <c r="A1441" s="22" t="s">
        <v>1518</v>
      </c>
      <c r="B1441" s="22">
        <v>10</v>
      </c>
      <c r="F1441">
        <v>77</v>
      </c>
      <c r="G1441" s="20">
        <v>233333</v>
      </c>
      <c r="J1441" t="s">
        <v>1517</v>
      </c>
      <c r="K1441">
        <v>10</v>
      </c>
      <c r="M1441" t="s">
        <v>1517</v>
      </c>
      <c r="N1441" s="20">
        <v>333333</v>
      </c>
      <c r="P1441" t="s">
        <v>1517</v>
      </c>
      <c r="Q1441">
        <v>10</v>
      </c>
      <c r="S1441" t="s">
        <v>1517</v>
      </c>
      <c r="T1441">
        <v>30</v>
      </c>
    </row>
    <row r="1442" spans="1:20" x14ac:dyDescent="0.3">
      <c r="A1442" s="22">
        <v>77</v>
      </c>
      <c r="B1442" s="22">
        <v>2</v>
      </c>
      <c r="F1442" t="s">
        <v>1519</v>
      </c>
      <c r="G1442">
        <v>0</v>
      </c>
      <c r="J1442" t="s">
        <v>1518</v>
      </c>
      <c r="K1442" s="20">
        <v>133333</v>
      </c>
      <c r="M1442" t="s">
        <v>1518</v>
      </c>
      <c r="N1442" s="20">
        <v>666667</v>
      </c>
      <c r="P1442" t="s">
        <v>1518</v>
      </c>
      <c r="Q1442" s="20">
        <v>233333</v>
      </c>
      <c r="S1442" t="s">
        <v>1518</v>
      </c>
      <c r="T1442" s="20">
        <v>133333</v>
      </c>
    </row>
    <row r="1443" spans="1:20" x14ac:dyDescent="0.3">
      <c r="A1443" s="22" t="s">
        <v>1519</v>
      </c>
      <c r="B1443" s="22">
        <v>10</v>
      </c>
      <c r="F1443" t="s">
        <v>1520</v>
      </c>
      <c r="G1443" s="20">
        <v>166667</v>
      </c>
      <c r="J1443">
        <v>77</v>
      </c>
      <c r="K1443" s="20">
        <v>666667</v>
      </c>
      <c r="M1443">
        <v>77</v>
      </c>
      <c r="N1443">
        <v>0</v>
      </c>
      <c r="P1443">
        <v>77</v>
      </c>
      <c r="Q1443" s="20">
        <v>666667</v>
      </c>
      <c r="S1443">
        <v>77</v>
      </c>
      <c r="T1443">
        <v>10</v>
      </c>
    </row>
    <row r="1444" spans="1:20" x14ac:dyDescent="0.3">
      <c r="A1444" s="22" t="s">
        <v>1520</v>
      </c>
      <c r="B1444" s="28">
        <v>166667</v>
      </c>
      <c r="F1444" t="s">
        <v>1521</v>
      </c>
      <c r="G1444" s="20">
        <v>133333</v>
      </c>
      <c r="J1444" t="s">
        <v>1519</v>
      </c>
      <c r="K1444">
        <v>10</v>
      </c>
      <c r="M1444" t="s">
        <v>1519</v>
      </c>
      <c r="N1444" s="20">
        <v>133333</v>
      </c>
      <c r="P1444" t="s">
        <v>1519</v>
      </c>
      <c r="Q1444" s="20">
        <v>133333</v>
      </c>
      <c r="S1444" t="s">
        <v>1519</v>
      </c>
      <c r="T1444" s="20">
        <v>666667</v>
      </c>
    </row>
    <row r="1445" spans="1:20" x14ac:dyDescent="0.3">
      <c r="A1445" s="22" t="s">
        <v>1521</v>
      </c>
      <c r="B1445" s="22">
        <v>20</v>
      </c>
      <c r="F1445" t="s">
        <v>1522</v>
      </c>
      <c r="G1445" s="20">
        <v>333333</v>
      </c>
      <c r="J1445" t="s">
        <v>1520</v>
      </c>
      <c r="K1445">
        <v>0</v>
      </c>
      <c r="M1445" t="s">
        <v>1520</v>
      </c>
      <c r="N1445">
        <v>0</v>
      </c>
      <c r="P1445" t="s">
        <v>1520</v>
      </c>
      <c r="Q1445">
        <v>0</v>
      </c>
      <c r="S1445" t="s">
        <v>1520</v>
      </c>
      <c r="T1445" s="20">
        <v>233333</v>
      </c>
    </row>
    <row r="1446" spans="1:20" x14ac:dyDescent="0.3">
      <c r="A1446" s="22" t="s">
        <v>1522</v>
      </c>
      <c r="B1446" s="28">
        <v>233333</v>
      </c>
      <c r="F1446" t="s">
        <v>1523</v>
      </c>
      <c r="G1446">
        <v>0</v>
      </c>
      <c r="J1446" t="s">
        <v>1521</v>
      </c>
      <c r="K1446" s="20">
        <v>166667</v>
      </c>
      <c r="M1446" t="s">
        <v>1521</v>
      </c>
      <c r="N1446" s="20">
        <v>666667</v>
      </c>
      <c r="P1446" t="s">
        <v>1521</v>
      </c>
      <c r="Q1446" s="20">
        <v>666667</v>
      </c>
      <c r="S1446" t="s">
        <v>1521</v>
      </c>
      <c r="T1446">
        <v>20</v>
      </c>
    </row>
    <row r="1447" spans="1:20" x14ac:dyDescent="0.3">
      <c r="A1447" s="22" t="s">
        <v>1523</v>
      </c>
      <c r="B1447" s="22">
        <v>10</v>
      </c>
      <c r="F1447" t="s">
        <v>1524</v>
      </c>
      <c r="G1447" s="20">
        <v>666667</v>
      </c>
      <c r="J1447" t="s">
        <v>1522</v>
      </c>
      <c r="K1447" s="20">
        <v>133333</v>
      </c>
      <c r="M1447" t="s">
        <v>1522</v>
      </c>
      <c r="N1447" s="20">
        <v>333333</v>
      </c>
      <c r="P1447" t="s">
        <v>1522</v>
      </c>
      <c r="Q1447" s="20">
        <v>166667</v>
      </c>
      <c r="S1447" t="s">
        <v>1522</v>
      </c>
      <c r="T1447" s="20">
        <v>133333</v>
      </c>
    </row>
    <row r="1448" spans="1:20" x14ac:dyDescent="0.3">
      <c r="A1448" s="22" t="s">
        <v>1524</v>
      </c>
      <c r="B1448" s="28">
        <v>133333</v>
      </c>
      <c r="F1448" t="s">
        <v>1525</v>
      </c>
      <c r="G1448" s="20">
        <v>333333</v>
      </c>
      <c r="J1448" t="s">
        <v>1523</v>
      </c>
      <c r="K1448" s="20">
        <v>133333</v>
      </c>
      <c r="M1448" t="s">
        <v>1523</v>
      </c>
      <c r="N1448" s="20">
        <v>333333</v>
      </c>
      <c r="P1448" t="s">
        <v>1523</v>
      </c>
      <c r="Q1448">
        <v>10</v>
      </c>
      <c r="S1448" t="s">
        <v>1523</v>
      </c>
      <c r="T1448" s="20">
        <v>666667</v>
      </c>
    </row>
    <row r="1449" spans="1:20" x14ac:dyDescent="0.3">
      <c r="A1449" s="22" t="s">
        <v>1525</v>
      </c>
      <c r="B1449" s="28">
        <v>166667</v>
      </c>
      <c r="F1449" t="s">
        <v>1526</v>
      </c>
      <c r="G1449">
        <v>10</v>
      </c>
      <c r="J1449" t="s">
        <v>1524</v>
      </c>
      <c r="K1449">
        <v>20</v>
      </c>
      <c r="M1449" t="s">
        <v>1524</v>
      </c>
      <c r="N1449">
        <v>0</v>
      </c>
      <c r="P1449" t="s">
        <v>1524</v>
      </c>
      <c r="Q1449">
        <v>20</v>
      </c>
      <c r="S1449" t="s">
        <v>1524</v>
      </c>
      <c r="T1449">
        <v>10</v>
      </c>
    </row>
    <row r="1450" spans="1:20" x14ac:dyDescent="0.3">
      <c r="A1450" s="22" t="s">
        <v>1526</v>
      </c>
      <c r="B1450" s="28">
        <v>666667</v>
      </c>
      <c r="F1450" t="s">
        <v>1527</v>
      </c>
      <c r="G1450" s="20">
        <v>666667</v>
      </c>
      <c r="J1450" t="s">
        <v>1525</v>
      </c>
      <c r="K1450">
        <v>10</v>
      </c>
      <c r="M1450" t="s">
        <v>1525</v>
      </c>
      <c r="N1450" s="20">
        <v>133333</v>
      </c>
      <c r="P1450" t="s">
        <v>1525</v>
      </c>
      <c r="Q1450" s="20">
        <v>133333</v>
      </c>
      <c r="S1450" t="s">
        <v>1525</v>
      </c>
      <c r="T1450">
        <v>10</v>
      </c>
    </row>
    <row r="1451" spans="1:20" x14ac:dyDescent="0.3">
      <c r="A1451" s="22" t="s">
        <v>1527</v>
      </c>
      <c r="B1451" s="28">
        <v>333333</v>
      </c>
      <c r="F1451" t="s">
        <v>1528</v>
      </c>
      <c r="G1451">
        <v>10</v>
      </c>
      <c r="J1451" t="s">
        <v>1526</v>
      </c>
      <c r="K1451">
        <v>0</v>
      </c>
      <c r="M1451" t="s">
        <v>1526</v>
      </c>
      <c r="N1451" s="20">
        <v>333333</v>
      </c>
      <c r="P1451" t="s">
        <v>1526</v>
      </c>
      <c r="Q1451">
        <v>10</v>
      </c>
      <c r="S1451" t="s">
        <v>1526</v>
      </c>
      <c r="T1451" s="20">
        <v>666667</v>
      </c>
    </row>
    <row r="1452" spans="1:20" x14ac:dyDescent="0.3">
      <c r="A1452" s="22" t="s">
        <v>1528</v>
      </c>
      <c r="B1452" s="22">
        <v>10</v>
      </c>
      <c r="F1452" t="s">
        <v>1529</v>
      </c>
      <c r="G1452" s="20">
        <v>666667</v>
      </c>
      <c r="J1452" t="s">
        <v>1527</v>
      </c>
      <c r="K1452" s="20">
        <v>133333</v>
      </c>
      <c r="M1452" t="s">
        <v>1527</v>
      </c>
      <c r="N1452" s="20">
        <v>666667</v>
      </c>
      <c r="P1452" t="s">
        <v>1527</v>
      </c>
      <c r="Q1452">
        <v>10</v>
      </c>
      <c r="S1452" t="s">
        <v>1527</v>
      </c>
      <c r="T1452" s="20">
        <v>333333</v>
      </c>
    </row>
    <row r="1453" spans="1:20" x14ac:dyDescent="0.3">
      <c r="A1453" s="22" t="s">
        <v>1529</v>
      </c>
      <c r="B1453" s="22">
        <v>10</v>
      </c>
      <c r="F1453" t="s">
        <v>1530</v>
      </c>
      <c r="G1453" s="20">
        <v>666667</v>
      </c>
      <c r="J1453" t="s">
        <v>1528</v>
      </c>
      <c r="K1453">
        <v>10</v>
      </c>
      <c r="M1453" t="s">
        <v>1528</v>
      </c>
      <c r="N1453">
        <v>0</v>
      </c>
      <c r="P1453" t="s">
        <v>1528</v>
      </c>
      <c r="Q1453" s="20">
        <v>166667</v>
      </c>
      <c r="S1453" t="s">
        <v>1528</v>
      </c>
      <c r="T1453" s="20">
        <v>166667</v>
      </c>
    </row>
    <row r="1454" spans="1:20" x14ac:dyDescent="0.3">
      <c r="A1454" s="22" t="s">
        <v>1530</v>
      </c>
      <c r="B1454" s="28">
        <v>166667</v>
      </c>
      <c r="F1454" t="s">
        <v>1531</v>
      </c>
      <c r="G1454" s="20">
        <v>166667</v>
      </c>
      <c r="J1454" t="s">
        <v>1529</v>
      </c>
      <c r="K1454" s="20">
        <v>666667</v>
      </c>
      <c r="M1454" t="s">
        <v>1529</v>
      </c>
      <c r="N1454" s="20">
        <v>133333</v>
      </c>
      <c r="P1454" t="s">
        <v>1529</v>
      </c>
      <c r="Q1454">
        <v>10</v>
      </c>
      <c r="S1454" t="s">
        <v>1529</v>
      </c>
      <c r="T1454" s="20">
        <v>133333</v>
      </c>
    </row>
    <row r="1455" spans="1:20" x14ac:dyDescent="0.3">
      <c r="A1455" s="22" t="s">
        <v>1531</v>
      </c>
      <c r="B1455" s="28">
        <v>166667</v>
      </c>
      <c r="F1455" t="s">
        <v>1532</v>
      </c>
      <c r="G1455" s="20">
        <v>333333</v>
      </c>
      <c r="J1455" t="s">
        <v>1530</v>
      </c>
      <c r="K1455">
        <v>0</v>
      </c>
      <c r="M1455" t="s">
        <v>1530</v>
      </c>
      <c r="N1455" s="20">
        <v>166667</v>
      </c>
      <c r="P1455" t="s">
        <v>1530</v>
      </c>
      <c r="Q1455" s="20">
        <v>166667</v>
      </c>
      <c r="S1455" t="s">
        <v>1530</v>
      </c>
      <c r="T1455" s="20">
        <v>666667</v>
      </c>
    </row>
    <row r="1456" spans="1:20" x14ac:dyDescent="0.3">
      <c r="A1456" s="22" t="s">
        <v>1532</v>
      </c>
      <c r="B1456" s="28">
        <v>266667</v>
      </c>
      <c r="F1456" t="s">
        <v>1533</v>
      </c>
      <c r="G1456" s="20">
        <v>666667</v>
      </c>
      <c r="J1456" t="s">
        <v>1531</v>
      </c>
      <c r="K1456" s="20">
        <v>666667</v>
      </c>
      <c r="M1456" t="s">
        <v>1531</v>
      </c>
      <c r="N1456">
        <v>0</v>
      </c>
      <c r="P1456" t="s">
        <v>1531</v>
      </c>
      <c r="Q1456" s="20">
        <v>333333</v>
      </c>
      <c r="S1456" t="s">
        <v>1531</v>
      </c>
      <c r="T1456" s="20">
        <v>133333</v>
      </c>
    </row>
    <row r="1457" spans="1:20" x14ac:dyDescent="0.3">
      <c r="A1457" s="22" t="s">
        <v>1533</v>
      </c>
      <c r="B1457" s="22">
        <v>20</v>
      </c>
      <c r="F1457" t="s">
        <v>1534</v>
      </c>
      <c r="G1457">
        <v>20</v>
      </c>
      <c r="J1457" t="s">
        <v>1532</v>
      </c>
      <c r="K1457" s="20">
        <v>666667</v>
      </c>
      <c r="M1457" t="s">
        <v>1532</v>
      </c>
      <c r="N1457">
        <v>10</v>
      </c>
      <c r="P1457" t="s">
        <v>1532</v>
      </c>
      <c r="Q1457" s="20">
        <v>166667</v>
      </c>
      <c r="S1457" t="s">
        <v>1532</v>
      </c>
      <c r="T1457">
        <v>20</v>
      </c>
    </row>
    <row r="1458" spans="1:20" x14ac:dyDescent="0.3">
      <c r="A1458" s="22" t="s">
        <v>1534</v>
      </c>
      <c r="B1458" s="22">
        <v>10</v>
      </c>
      <c r="F1458" t="s">
        <v>1535</v>
      </c>
      <c r="G1458" s="20">
        <v>333333</v>
      </c>
      <c r="J1458" t="s">
        <v>1533</v>
      </c>
      <c r="K1458" s="20">
        <v>333333</v>
      </c>
      <c r="M1458" t="s">
        <v>1533</v>
      </c>
      <c r="N1458" s="20">
        <v>666667</v>
      </c>
      <c r="P1458" t="s">
        <v>1533</v>
      </c>
      <c r="Q1458">
        <v>10</v>
      </c>
      <c r="S1458" t="s">
        <v>1533</v>
      </c>
      <c r="T1458">
        <v>10</v>
      </c>
    </row>
    <row r="1459" spans="1:20" x14ac:dyDescent="0.3">
      <c r="A1459" s="22" t="s">
        <v>1535</v>
      </c>
      <c r="B1459" s="28">
        <v>166667</v>
      </c>
      <c r="F1459" t="s">
        <v>1536</v>
      </c>
      <c r="G1459" s="20">
        <v>166667</v>
      </c>
      <c r="J1459" t="s">
        <v>1534</v>
      </c>
      <c r="K1459" s="20">
        <v>666667</v>
      </c>
      <c r="M1459" t="s">
        <v>1534</v>
      </c>
      <c r="N1459" s="20">
        <v>333333</v>
      </c>
      <c r="P1459" t="s">
        <v>1534</v>
      </c>
      <c r="Q1459">
        <v>10</v>
      </c>
      <c r="S1459" t="s">
        <v>1534</v>
      </c>
      <c r="T1459" s="20">
        <v>333333</v>
      </c>
    </row>
    <row r="1460" spans="1:20" x14ac:dyDescent="0.3">
      <c r="A1460" s="22" t="s">
        <v>1536</v>
      </c>
      <c r="B1460" s="28">
        <v>333333</v>
      </c>
      <c r="F1460" t="s">
        <v>1537</v>
      </c>
      <c r="G1460" s="20">
        <v>133333</v>
      </c>
      <c r="J1460" t="s">
        <v>1535</v>
      </c>
      <c r="K1460">
        <v>10</v>
      </c>
      <c r="M1460" t="s">
        <v>1535</v>
      </c>
      <c r="N1460" s="20">
        <v>333333</v>
      </c>
      <c r="P1460" t="s">
        <v>1535</v>
      </c>
      <c r="Q1460">
        <v>10</v>
      </c>
      <c r="S1460" t="s">
        <v>1535</v>
      </c>
      <c r="T1460">
        <v>20</v>
      </c>
    </row>
    <row r="1461" spans="1:20" x14ac:dyDescent="0.3">
      <c r="A1461" s="22" t="s">
        <v>1537</v>
      </c>
      <c r="B1461" s="22">
        <v>0</v>
      </c>
      <c r="F1461">
        <v>78</v>
      </c>
      <c r="G1461" s="20">
        <v>133333</v>
      </c>
      <c r="J1461" t="s">
        <v>1536</v>
      </c>
      <c r="K1461" s="20">
        <v>333333</v>
      </c>
      <c r="M1461" t="s">
        <v>1536</v>
      </c>
      <c r="N1461" s="20">
        <v>666667</v>
      </c>
      <c r="P1461" t="s">
        <v>1536</v>
      </c>
      <c r="Q1461">
        <v>10</v>
      </c>
      <c r="S1461" t="s">
        <v>1536</v>
      </c>
      <c r="T1461">
        <v>20</v>
      </c>
    </row>
    <row r="1462" spans="1:20" x14ac:dyDescent="0.3">
      <c r="A1462" s="22">
        <v>78</v>
      </c>
      <c r="B1462" s="28">
        <v>133333</v>
      </c>
      <c r="F1462" t="s">
        <v>1538</v>
      </c>
      <c r="G1462" s="20">
        <v>666667</v>
      </c>
      <c r="J1462" t="s">
        <v>1537</v>
      </c>
      <c r="K1462" s="20">
        <v>666667</v>
      </c>
      <c r="M1462" t="s">
        <v>1537</v>
      </c>
      <c r="N1462" s="20">
        <v>166667</v>
      </c>
      <c r="P1462" t="s">
        <v>1537</v>
      </c>
      <c r="Q1462" s="20">
        <v>333333</v>
      </c>
      <c r="S1462" t="s">
        <v>1537</v>
      </c>
      <c r="T1462">
        <v>0</v>
      </c>
    </row>
    <row r="1463" spans="1:20" x14ac:dyDescent="0.3">
      <c r="A1463" s="22" t="s">
        <v>1538</v>
      </c>
      <c r="B1463" s="28">
        <v>666667</v>
      </c>
      <c r="F1463" t="s">
        <v>1539</v>
      </c>
      <c r="G1463">
        <v>10</v>
      </c>
      <c r="J1463">
        <v>78</v>
      </c>
      <c r="K1463" s="20">
        <v>666667</v>
      </c>
      <c r="M1463">
        <v>78</v>
      </c>
      <c r="N1463">
        <v>10</v>
      </c>
      <c r="P1463">
        <v>78</v>
      </c>
      <c r="Q1463" s="20">
        <v>166667</v>
      </c>
      <c r="S1463">
        <v>78</v>
      </c>
      <c r="T1463">
        <v>20</v>
      </c>
    </row>
    <row r="1464" spans="1:20" x14ac:dyDescent="0.3">
      <c r="A1464" s="22" t="s">
        <v>1539</v>
      </c>
      <c r="B1464" s="28">
        <v>333333</v>
      </c>
      <c r="F1464" t="s">
        <v>1540</v>
      </c>
      <c r="G1464" s="20">
        <v>133333</v>
      </c>
      <c r="J1464" t="s">
        <v>1538</v>
      </c>
      <c r="K1464">
        <v>10</v>
      </c>
      <c r="M1464" t="s">
        <v>1538</v>
      </c>
      <c r="N1464" s="20">
        <v>133333</v>
      </c>
      <c r="P1464" t="s">
        <v>1538</v>
      </c>
      <c r="Q1464">
        <v>10</v>
      </c>
      <c r="S1464" t="s">
        <v>1538</v>
      </c>
      <c r="T1464" s="20">
        <v>166667</v>
      </c>
    </row>
    <row r="1465" spans="1:20" x14ac:dyDescent="0.3">
      <c r="A1465" s="22" t="s">
        <v>1540</v>
      </c>
      <c r="B1465" s="28">
        <v>266667</v>
      </c>
      <c r="F1465" t="s">
        <v>1541</v>
      </c>
      <c r="G1465" s="20">
        <v>333333</v>
      </c>
      <c r="J1465" t="s">
        <v>1539</v>
      </c>
      <c r="K1465" s="20">
        <v>166667</v>
      </c>
      <c r="M1465" t="s">
        <v>1539</v>
      </c>
      <c r="N1465" s="20">
        <v>666667</v>
      </c>
      <c r="P1465" t="s">
        <v>1539</v>
      </c>
      <c r="Q1465" s="20">
        <v>133333</v>
      </c>
      <c r="S1465" t="s">
        <v>1539</v>
      </c>
      <c r="T1465" s="20">
        <v>333333</v>
      </c>
    </row>
    <row r="1466" spans="1:20" x14ac:dyDescent="0.3">
      <c r="A1466" s="22" t="s">
        <v>1541</v>
      </c>
      <c r="B1466" s="28">
        <v>166667</v>
      </c>
      <c r="F1466" t="s">
        <v>1542</v>
      </c>
      <c r="G1466">
        <v>0</v>
      </c>
      <c r="J1466" t="s">
        <v>1540</v>
      </c>
      <c r="K1466">
        <v>10</v>
      </c>
      <c r="M1466" t="s">
        <v>1540</v>
      </c>
      <c r="N1466" s="20">
        <v>133333</v>
      </c>
      <c r="P1466" t="s">
        <v>1540</v>
      </c>
      <c r="Q1466" s="20">
        <v>333333</v>
      </c>
      <c r="S1466" t="s">
        <v>1540</v>
      </c>
      <c r="T1466" s="20">
        <v>166667</v>
      </c>
    </row>
    <row r="1467" spans="1:20" x14ac:dyDescent="0.3">
      <c r="A1467" s="22" t="s">
        <v>1542</v>
      </c>
      <c r="B1467" s="22">
        <v>10</v>
      </c>
      <c r="F1467" t="s">
        <v>1543</v>
      </c>
      <c r="G1467" s="20">
        <v>666667</v>
      </c>
      <c r="J1467" t="s">
        <v>1541</v>
      </c>
      <c r="K1467">
        <v>10</v>
      </c>
      <c r="M1467" t="s">
        <v>1541</v>
      </c>
      <c r="N1467" s="20">
        <v>333333</v>
      </c>
      <c r="P1467" t="s">
        <v>1541</v>
      </c>
      <c r="Q1467" s="20">
        <v>166667</v>
      </c>
      <c r="S1467" t="s">
        <v>1541</v>
      </c>
      <c r="T1467" s="20">
        <v>666667</v>
      </c>
    </row>
    <row r="1468" spans="1:20" x14ac:dyDescent="0.3">
      <c r="A1468" s="22" t="s">
        <v>1543</v>
      </c>
      <c r="B1468" s="28">
        <v>166667</v>
      </c>
      <c r="F1468" t="s">
        <v>1544</v>
      </c>
      <c r="G1468">
        <v>10</v>
      </c>
      <c r="J1468" t="s">
        <v>1542</v>
      </c>
      <c r="K1468" s="20">
        <v>166667</v>
      </c>
      <c r="M1468" t="s">
        <v>1542</v>
      </c>
      <c r="N1468">
        <v>10</v>
      </c>
      <c r="P1468" t="s">
        <v>1542</v>
      </c>
      <c r="Q1468">
        <v>10</v>
      </c>
      <c r="S1468" t="s">
        <v>1542</v>
      </c>
      <c r="T1468" s="20">
        <v>166667</v>
      </c>
    </row>
    <row r="1469" spans="1:20" x14ac:dyDescent="0.3">
      <c r="A1469" s="22" t="s">
        <v>1544</v>
      </c>
      <c r="B1469" s="28">
        <v>233333</v>
      </c>
      <c r="F1469" t="s">
        <v>1545</v>
      </c>
      <c r="G1469" s="20">
        <v>333333</v>
      </c>
      <c r="J1469" t="s">
        <v>1543</v>
      </c>
      <c r="K1469" s="20">
        <v>333333</v>
      </c>
      <c r="M1469" t="s">
        <v>1543</v>
      </c>
      <c r="N1469" s="20">
        <v>333333</v>
      </c>
      <c r="P1469" t="s">
        <v>1543</v>
      </c>
      <c r="Q1469" s="20">
        <v>333333</v>
      </c>
      <c r="S1469" t="s">
        <v>1543</v>
      </c>
      <c r="T1469">
        <v>20</v>
      </c>
    </row>
    <row r="1470" spans="1:20" x14ac:dyDescent="0.3">
      <c r="A1470" s="22" t="s">
        <v>1545</v>
      </c>
      <c r="B1470" s="28">
        <v>166667</v>
      </c>
      <c r="F1470" t="s">
        <v>1546</v>
      </c>
      <c r="G1470" s="20">
        <v>333333</v>
      </c>
      <c r="J1470" t="s">
        <v>1544</v>
      </c>
      <c r="K1470">
        <v>0</v>
      </c>
      <c r="M1470" t="s">
        <v>1544</v>
      </c>
      <c r="N1470" s="20">
        <v>333333</v>
      </c>
      <c r="P1470" t="s">
        <v>1544</v>
      </c>
      <c r="Q1470" s="20">
        <v>133333</v>
      </c>
      <c r="S1470" t="s">
        <v>1544</v>
      </c>
      <c r="T1470" s="20">
        <v>166667</v>
      </c>
    </row>
    <row r="1471" spans="1:20" x14ac:dyDescent="0.3">
      <c r="A1471" s="22" t="s">
        <v>1546</v>
      </c>
      <c r="B1471" s="22">
        <v>10</v>
      </c>
      <c r="F1471" t="s">
        <v>1547</v>
      </c>
      <c r="G1471" s="20">
        <v>666667</v>
      </c>
      <c r="J1471" t="s">
        <v>1545</v>
      </c>
      <c r="K1471">
        <v>10</v>
      </c>
      <c r="M1471" t="s">
        <v>1545</v>
      </c>
      <c r="N1471" s="20">
        <v>333333</v>
      </c>
      <c r="P1471" t="s">
        <v>1545</v>
      </c>
      <c r="Q1471">
        <v>10</v>
      </c>
      <c r="S1471" t="s">
        <v>1545</v>
      </c>
      <c r="T1471" s="20">
        <v>666667</v>
      </c>
    </row>
    <row r="1472" spans="1:20" x14ac:dyDescent="0.3">
      <c r="A1472" s="22" t="s">
        <v>1547</v>
      </c>
      <c r="B1472" s="28">
        <v>166667</v>
      </c>
      <c r="F1472" t="s">
        <v>1548</v>
      </c>
      <c r="G1472">
        <v>0</v>
      </c>
      <c r="J1472" t="s">
        <v>1546</v>
      </c>
      <c r="K1472">
        <v>10</v>
      </c>
      <c r="M1472" t="s">
        <v>1546</v>
      </c>
      <c r="N1472" s="20">
        <v>333333</v>
      </c>
      <c r="P1472" t="s">
        <v>1546</v>
      </c>
      <c r="Q1472">
        <v>20</v>
      </c>
      <c r="S1472" t="s">
        <v>1546</v>
      </c>
      <c r="T1472">
        <v>0</v>
      </c>
    </row>
    <row r="1473" spans="1:20" x14ac:dyDescent="0.3">
      <c r="A1473" s="22" t="s">
        <v>1548</v>
      </c>
      <c r="B1473" s="28">
        <v>133333</v>
      </c>
      <c r="F1473" t="s">
        <v>1549</v>
      </c>
      <c r="G1473" s="20">
        <v>133333</v>
      </c>
      <c r="J1473" t="s">
        <v>1547</v>
      </c>
      <c r="K1473">
        <v>10</v>
      </c>
      <c r="M1473" t="s">
        <v>1547</v>
      </c>
      <c r="N1473" s="20">
        <v>333333</v>
      </c>
      <c r="P1473" t="s">
        <v>1547</v>
      </c>
      <c r="Q1473" s="20">
        <v>666667</v>
      </c>
      <c r="S1473" t="s">
        <v>1547</v>
      </c>
      <c r="T1473" s="20">
        <v>133333</v>
      </c>
    </row>
    <row r="1474" spans="1:20" x14ac:dyDescent="0.3">
      <c r="A1474" s="22" t="s">
        <v>1549</v>
      </c>
      <c r="B1474" s="28">
        <v>166667</v>
      </c>
      <c r="F1474" t="s">
        <v>1550</v>
      </c>
      <c r="G1474" s="20">
        <v>166667</v>
      </c>
      <c r="J1474" t="s">
        <v>1548</v>
      </c>
      <c r="K1474">
        <v>10</v>
      </c>
      <c r="M1474" t="s">
        <v>1548</v>
      </c>
      <c r="N1474">
        <v>10</v>
      </c>
      <c r="P1474" t="s">
        <v>1548</v>
      </c>
      <c r="Q1474" s="20">
        <v>333333</v>
      </c>
      <c r="S1474" t="s">
        <v>1548</v>
      </c>
      <c r="T1474" s="20">
        <v>666667</v>
      </c>
    </row>
    <row r="1475" spans="1:20" x14ac:dyDescent="0.3">
      <c r="A1475" s="22" t="s">
        <v>1550</v>
      </c>
      <c r="B1475" s="28">
        <v>266667</v>
      </c>
      <c r="F1475" t="s">
        <v>1551</v>
      </c>
      <c r="G1475" s="20">
        <v>333333</v>
      </c>
      <c r="J1475" t="s">
        <v>1549</v>
      </c>
      <c r="K1475" s="20">
        <v>133333</v>
      </c>
      <c r="M1475" t="s">
        <v>1549</v>
      </c>
      <c r="N1475" s="20">
        <v>666667</v>
      </c>
      <c r="P1475" t="s">
        <v>1549</v>
      </c>
      <c r="Q1475">
        <v>10</v>
      </c>
      <c r="S1475" t="s">
        <v>1549</v>
      </c>
      <c r="T1475">
        <v>20</v>
      </c>
    </row>
    <row r="1476" spans="1:20" x14ac:dyDescent="0.3">
      <c r="A1476" s="22" t="s">
        <v>1551</v>
      </c>
      <c r="B1476" s="22">
        <v>10</v>
      </c>
      <c r="F1476" t="s">
        <v>1552</v>
      </c>
      <c r="G1476">
        <v>0</v>
      </c>
      <c r="J1476" t="s">
        <v>1550</v>
      </c>
      <c r="K1476" s="20">
        <v>666667</v>
      </c>
      <c r="M1476" t="s">
        <v>1550</v>
      </c>
      <c r="N1476">
        <v>0</v>
      </c>
      <c r="P1476" t="s">
        <v>1550</v>
      </c>
      <c r="Q1476" s="20">
        <v>133333</v>
      </c>
      <c r="S1476" t="s">
        <v>1550</v>
      </c>
      <c r="T1476" s="20">
        <v>133333</v>
      </c>
    </row>
    <row r="1477" spans="1:20" x14ac:dyDescent="0.3">
      <c r="A1477" s="22" t="s">
        <v>1552</v>
      </c>
      <c r="B1477" s="28">
        <v>133333</v>
      </c>
      <c r="F1477" t="s">
        <v>1553</v>
      </c>
      <c r="G1477">
        <v>0</v>
      </c>
      <c r="J1477" t="s">
        <v>1551</v>
      </c>
      <c r="K1477" s="20">
        <v>133333</v>
      </c>
      <c r="M1477" t="s">
        <v>1551</v>
      </c>
      <c r="N1477">
        <v>0</v>
      </c>
      <c r="P1477" t="s">
        <v>1551</v>
      </c>
      <c r="Q1477" s="20">
        <v>666667</v>
      </c>
      <c r="S1477" t="s">
        <v>1551</v>
      </c>
      <c r="T1477" s="20">
        <v>666667</v>
      </c>
    </row>
    <row r="1478" spans="1:20" x14ac:dyDescent="0.3">
      <c r="A1478" s="22" t="s">
        <v>1553</v>
      </c>
      <c r="B1478" s="22">
        <v>30</v>
      </c>
      <c r="F1478" t="s">
        <v>1554</v>
      </c>
      <c r="G1478">
        <v>10</v>
      </c>
      <c r="J1478" t="s">
        <v>1552</v>
      </c>
      <c r="K1478" s="20">
        <v>666667</v>
      </c>
      <c r="M1478" t="s">
        <v>1552</v>
      </c>
      <c r="N1478" s="20">
        <v>333333</v>
      </c>
      <c r="P1478" t="s">
        <v>1552</v>
      </c>
      <c r="Q1478" s="20">
        <v>666667</v>
      </c>
      <c r="S1478" t="s">
        <v>1552</v>
      </c>
      <c r="T1478">
        <v>20</v>
      </c>
    </row>
    <row r="1479" spans="1:20" x14ac:dyDescent="0.3">
      <c r="A1479" s="22" t="s">
        <v>1554</v>
      </c>
      <c r="B1479" s="28">
        <v>666667</v>
      </c>
      <c r="F1479" t="s">
        <v>1555</v>
      </c>
      <c r="G1479" s="20">
        <v>666667</v>
      </c>
      <c r="J1479" t="s">
        <v>1553</v>
      </c>
      <c r="K1479" s="20">
        <v>666667</v>
      </c>
      <c r="M1479" t="s">
        <v>1553</v>
      </c>
      <c r="N1479" s="20">
        <v>333333</v>
      </c>
      <c r="P1479" t="s">
        <v>1553</v>
      </c>
      <c r="Q1479" s="20">
        <v>133333</v>
      </c>
      <c r="S1479" t="s">
        <v>1553</v>
      </c>
      <c r="T1479">
        <v>20</v>
      </c>
    </row>
    <row r="1480" spans="1:20" x14ac:dyDescent="0.3">
      <c r="A1480" s="22" t="s">
        <v>1555</v>
      </c>
      <c r="B1480" s="28">
        <v>233333</v>
      </c>
      <c r="F1480" t="s">
        <v>1556</v>
      </c>
      <c r="G1480">
        <v>20</v>
      </c>
      <c r="J1480" t="s">
        <v>1554</v>
      </c>
      <c r="K1480" s="20">
        <v>133333</v>
      </c>
      <c r="M1480" t="s">
        <v>1554</v>
      </c>
      <c r="N1480" s="20">
        <v>666667</v>
      </c>
      <c r="P1480" t="s">
        <v>1554</v>
      </c>
      <c r="Q1480" s="20">
        <v>333333</v>
      </c>
      <c r="S1480" t="s">
        <v>1554</v>
      </c>
      <c r="T1480">
        <v>10</v>
      </c>
    </row>
    <row r="1481" spans="1:20" x14ac:dyDescent="0.3">
      <c r="A1481" s="22" t="s">
        <v>1556</v>
      </c>
      <c r="B1481" s="28">
        <v>666667</v>
      </c>
      <c r="F1481">
        <v>79</v>
      </c>
      <c r="G1481" s="20">
        <v>666667</v>
      </c>
      <c r="J1481" t="s">
        <v>1555</v>
      </c>
      <c r="K1481" s="20">
        <v>666667</v>
      </c>
      <c r="M1481" t="s">
        <v>1555</v>
      </c>
      <c r="N1481">
        <v>0</v>
      </c>
      <c r="P1481" t="s">
        <v>1555</v>
      </c>
      <c r="Q1481">
        <v>20</v>
      </c>
      <c r="S1481" t="s">
        <v>1555</v>
      </c>
      <c r="T1481" s="20">
        <v>233333</v>
      </c>
    </row>
    <row r="1482" spans="1:20" x14ac:dyDescent="0.3">
      <c r="A1482" s="22">
        <v>79</v>
      </c>
      <c r="B1482" s="22">
        <v>1</v>
      </c>
      <c r="F1482" t="s">
        <v>1557</v>
      </c>
      <c r="G1482" s="20">
        <v>666667</v>
      </c>
      <c r="J1482" t="s">
        <v>1556</v>
      </c>
      <c r="K1482" s="20">
        <v>333333</v>
      </c>
      <c r="M1482" t="s">
        <v>1556</v>
      </c>
      <c r="N1482" s="20">
        <v>666667</v>
      </c>
      <c r="P1482" t="s">
        <v>1556</v>
      </c>
      <c r="Q1482" s="20">
        <v>133333</v>
      </c>
      <c r="S1482" t="s">
        <v>1556</v>
      </c>
      <c r="T1482" s="20">
        <v>666667</v>
      </c>
    </row>
    <row r="1483" spans="1:20" x14ac:dyDescent="0.3">
      <c r="A1483" s="22" t="s">
        <v>1557</v>
      </c>
      <c r="B1483" s="28">
        <v>666667</v>
      </c>
      <c r="F1483" t="s">
        <v>1558</v>
      </c>
      <c r="G1483" s="20">
        <v>333333</v>
      </c>
      <c r="J1483">
        <v>79</v>
      </c>
      <c r="K1483" s="20">
        <v>666667</v>
      </c>
      <c r="M1483">
        <v>79</v>
      </c>
      <c r="N1483">
        <v>10</v>
      </c>
      <c r="P1483">
        <v>79</v>
      </c>
      <c r="Q1483" s="20">
        <v>666667</v>
      </c>
      <c r="S1483">
        <v>79</v>
      </c>
      <c r="T1483" s="20">
        <v>666667</v>
      </c>
    </row>
    <row r="1484" spans="1:20" x14ac:dyDescent="0.3">
      <c r="A1484" s="22" t="s">
        <v>1558</v>
      </c>
      <c r="B1484" s="22">
        <v>10</v>
      </c>
      <c r="F1484" t="s">
        <v>1559</v>
      </c>
      <c r="G1484" s="20">
        <v>333333</v>
      </c>
      <c r="J1484" t="s">
        <v>1557</v>
      </c>
      <c r="K1484" s="20">
        <v>333333</v>
      </c>
      <c r="M1484" t="s">
        <v>1557</v>
      </c>
      <c r="N1484" s="20">
        <v>133333</v>
      </c>
      <c r="P1484" t="s">
        <v>1557</v>
      </c>
      <c r="Q1484" s="20">
        <v>333333</v>
      </c>
      <c r="S1484" t="s">
        <v>1557</v>
      </c>
      <c r="T1484" s="20">
        <v>666667</v>
      </c>
    </row>
    <row r="1485" spans="1:20" x14ac:dyDescent="0.3">
      <c r="A1485" s="22" t="s">
        <v>1559</v>
      </c>
      <c r="B1485" s="22">
        <v>20</v>
      </c>
      <c r="F1485" t="s">
        <v>1560</v>
      </c>
      <c r="G1485" s="20">
        <v>666667</v>
      </c>
      <c r="J1485" t="s">
        <v>1558</v>
      </c>
      <c r="K1485">
        <v>10</v>
      </c>
      <c r="M1485" t="s">
        <v>1558</v>
      </c>
      <c r="N1485" s="20">
        <v>666667</v>
      </c>
      <c r="P1485" t="s">
        <v>1558</v>
      </c>
      <c r="Q1485" s="20">
        <v>133333</v>
      </c>
      <c r="S1485" t="s">
        <v>1558</v>
      </c>
      <c r="T1485" s="20">
        <v>666667</v>
      </c>
    </row>
    <row r="1486" spans="1:20" x14ac:dyDescent="0.3">
      <c r="A1486" s="22" t="s">
        <v>1560</v>
      </c>
      <c r="B1486" s="28">
        <v>133333</v>
      </c>
      <c r="F1486" t="s">
        <v>1561</v>
      </c>
      <c r="G1486">
        <v>0</v>
      </c>
      <c r="J1486" t="s">
        <v>1559</v>
      </c>
      <c r="K1486">
        <v>10</v>
      </c>
      <c r="M1486" t="s">
        <v>1559</v>
      </c>
      <c r="N1486" s="20">
        <v>333333</v>
      </c>
      <c r="P1486" t="s">
        <v>1559</v>
      </c>
      <c r="Q1486" s="20">
        <v>233333</v>
      </c>
      <c r="S1486" t="s">
        <v>1559</v>
      </c>
      <c r="T1486">
        <v>10</v>
      </c>
    </row>
    <row r="1487" spans="1:20" x14ac:dyDescent="0.3">
      <c r="A1487" s="22" t="s">
        <v>1561</v>
      </c>
      <c r="B1487" s="28">
        <v>233333</v>
      </c>
      <c r="F1487" t="s">
        <v>1562</v>
      </c>
      <c r="G1487">
        <v>10</v>
      </c>
      <c r="J1487" t="s">
        <v>1560</v>
      </c>
      <c r="K1487">
        <v>20</v>
      </c>
      <c r="M1487" t="s">
        <v>1560</v>
      </c>
      <c r="N1487" s="20">
        <v>666667</v>
      </c>
      <c r="P1487" t="s">
        <v>1560</v>
      </c>
      <c r="Q1487" s="20">
        <v>166667</v>
      </c>
      <c r="S1487" t="s">
        <v>1560</v>
      </c>
      <c r="T1487" s="20">
        <v>666667</v>
      </c>
    </row>
    <row r="1488" spans="1:20" x14ac:dyDescent="0.3">
      <c r="A1488" s="22" t="s">
        <v>1562</v>
      </c>
      <c r="B1488" s="28">
        <v>133333</v>
      </c>
      <c r="F1488" t="s">
        <v>1563</v>
      </c>
      <c r="G1488" s="20">
        <v>333333</v>
      </c>
      <c r="J1488" t="s">
        <v>1561</v>
      </c>
      <c r="K1488" s="20">
        <v>666667</v>
      </c>
      <c r="M1488" t="s">
        <v>1561</v>
      </c>
      <c r="N1488">
        <v>0</v>
      </c>
      <c r="P1488" t="s">
        <v>1561</v>
      </c>
      <c r="Q1488" s="20">
        <v>666667</v>
      </c>
      <c r="S1488" t="s">
        <v>1561</v>
      </c>
      <c r="T1488" s="20">
        <v>266667</v>
      </c>
    </row>
    <row r="1489" spans="1:20" x14ac:dyDescent="0.3">
      <c r="A1489" s="22" t="s">
        <v>1563</v>
      </c>
      <c r="B1489" s="28">
        <v>366667</v>
      </c>
      <c r="F1489" t="s">
        <v>1564</v>
      </c>
      <c r="G1489">
        <v>0</v>
      </c>
      <c r="J1489" t="s">
        <v>1562</v>
      </c>
      <c r="K1489">
        <v>20</v>
      </c>
      <c r="M1489" t="s">
        <v>1562</v>
      </c>
      <c r="N1489" s="20">
        <v>133333</v>
      </c>
      <c r="P1489" t="s">
        <v>1562</v>
      </c>
      <c r="Q1489" s="20">
        <v>333333</v>
      </c>
      <c r="S1489" t="s">
        <v>1562</v>
      </c>
      <c r="T1489" s="20">
        <v>133333</v>
      </c>
    </row>
    <row r="1490" spans="1:20" x14ac:dyDescent="0.3">
      <c r="A1490" s="22" t="s">
        <v>1564</v>
      </c>
      <c r="B1490" s="28">
        <v>666667</v>
      </c>
      <c r="F1490" t="s">
        <v>1565</v>
      </c>
      <c r="G1490" s="20">
        <v>666667</v>
      </c>
      <c r="J1490" t="s">
        <v>1563</v>
      </c>
      <c r="K1490" s="20">
        <v>233333</v>
      </c>
      <c r="M1490" t="s">
        <v>1563</v>
      </c>
      <c r="N1490" s="20">
        <v>333333</v>
      </c>
      <c r="P1490" t="s">
        <v>1563</v>
      </c>
      <c r="Q1490">
        <v>10</v>
      </c>
      <c r="S1490" t="s">
        <v>1563</v>
      </c>
      <c r="T1490">
        <v>10</v>
      </c>
    </row>
    <row r="1491" spans="1:20" x14ac:dyDescent="0.3">
      <c r="A1491" s="22" t="s">
        <v>1565</v>
      </c>
      <c r="B1491" s="22">
        <v>20</v>
      </c>
      <c r="F1491" t="s">
        <v>1566</v>
      </c>
      <c r="G1491" s="20">
        <v>666667</v>
      </c>
      <c r="J1491" t="s">
        <v>1564</v>
      </c>
      <c r="K1491" s="20">
        <v>666667</v>
      </c>
      <c r="M1491" t="s">
        <v>1564</v>
      </c>
      <c r="N1491" s="20">
        <v>666667</v>
      </c>
      <c r="P1491" t="s">
        <v>1564</v>
      </c>
      <c r="Q1491" s="20">
        <v>333333</v>
      </c>
      <c r="S1491" t="s">
        <v>1564</v>
      </c>
      <c r="T1491">
        <v>0</v>
      </c>
    </row>
    <row r="1492" spans="1:20" x14ac:dyDescent="0.3">
      <c r="A1492" s="22" t="s">
        <v>1566</v>
      </c>
      <c r="B1492" s="28">
        <v>166667</v>
      </c>
      <c r="F1492" t="s">
        <v>1567</v>
      </c>
      <c r="G1492" s="20">
        <v>666667</v>
      </c>
      <c r="J1492" t="s">
        <v>1565</v>
      </c>
      <c r="K1492" s="20">
        <v>333333</v>
      </c>
      <c r="M1492" t="s">
        <v>1565</v>
      </c>
      <c r="N1492">
        <v>10</v>
      </c>
      <c r="P1492" t="s">
        <v>1565</v>
      </c>
      <c r="Q1492" s="20">
        <v>233333</v>
      </c>
      <c r="S1492" t="s">
        <v>1565</v>
      </c>
      <c r="T1492">
        <v>0</v>
      </c>
    </row>
    <row r="1493" spans="1:20" x14ac:dyDescent="0.3">
      <c r="A1493" s="22" t="s">
        <v>1567</v>
      </c>
      <c r="B1493" s="28">
        <v>666667</v>
      </c>
      <c r="F1493" t="s">
        <v>1568</v>
      </c>
      <c r="G1493" s="20">
        <v>166667</v>
      </c>
      <c r="J1493" t="s">
        <v>1566</v>
      </c>
      <c r="K1493" s="20">
        <v>166667</v>
      </c>
      <c r="M1493" t="s">
        <v>1566</v>
      </c>
      <c r="N1493" s="20">
        <v>333333</v>
      </c>
      <c r="P1493" t="s">
        <v>1566</v>
      </c>
      <c r="Q1493">
        <v>0</v>
      </c>
      <c r="S1493" t="s">
        <v>1566</v>
      </c>
      <c r="T1493">
        <v>10</v>
      </c>
    </row>
    <row r="1494" spans="1:20" x14ac:dyDescent="0.3">
      <c r="A1494" s="22" t="s">
        <v>1568</v>
      </c>
      <c r="B1494" s="22">
        <v>10</v>
      </c>
      <c r="F1494" t="s">
        <v>1569</v>
      </c>
      <c r="G1494">
        <v>10</v>
      </c>
      <c r="J1494" t="s">
        <v>1567</v>
      </c>
      <c r="K1494" s="20">
        <v>133333</v>
      </c>
      <c r="M1494" t="s">
        <v>1567</v>
      </c>
      <c r="N1494" s="20">
        <v>333333</v>
      </c>
      <c r="P1494" t="s">
        <v>1567</v>
      </c>
      <c r="Q1494">
        <v>10</v>
      </c>
      <c r="S1494" t="s">
        <v>1567</v>
      </c>
      <c r="T1494" s="20">
        <v>133333</v>
      </c>
    </row>
    <row r="1495" spans="1:20" x14ac:dyDescent="0.3">
      <c r="A1495" s="22" t="s">
        <v>1569</v>
      </c>
      <c r="B1495" s="28">
        <v>166667</v>
      </c>
      <c r="F1495" t="s">
        <v>1570</v>
      </c>
      <c r="G1495" s="20">
        <v>666667</v>
      </c>
      <c r="J1495" t="s">
        <v>1568</v>
      </c>
      <c r="K1495">
        <v>10</v>
      </c>
      <c r="M1495" t="s">
        <v>1568</v>
      </c>
      <c r="N1495" s="20">
        <v>333333</v>
      </c>
      <c r="P1495" t="s">
        <v>1568</v>
      </c>
      <c r="Q1495" s="20">
        <v>233333</v>
      </c>
      <c r="S1495" t="s">
        <v>1568</v>
      </c>
      <c r="T1495" s="20">
        <v>333333</v>
      </c>
    </row>
    <row r="1496" spans="1:20" x14ac:dyDescent="0.3">
      <c r="A1496" s="22" t="s">
        <v>1570</v>
      </c>
      <c r="B1496" s="28">
        <v>233333</v>
      </c>
      <c r="F1496" t="s">
        <v>1571</v>
      </c>
      <c r="G1496" s="20">
        <v>333333</v>
      </c>
      <c r="J1496" t="s">
        <v>1569</v>
      </c>
      <c r="K1496">
        <v>0</v>
      </c>
      <c r="M1496" t="s">
        <v>1569</v>
      </c>
      <c r="N1496" s="20">
        <v>333333</v>
      </c>
      <c r="P1496" t="s">
        <v>1569</v>
      </c>
      <c r="Q1496" s="20">
        <v>666667</v>
      </c>
      <c r="S1496" t="s">
        <v>1569</v>
      </c>
      <c r="T1496" s="20">
        <v>666667</v>
      </c>
    </row>
    <row r="1497" spans="1:20" x14ac:dyDescent="0.3">
      <c r="A1497" s="22" t="s">
        <v>1571</v>
      </c>
      <c r="B1497" s="28">
        <v>133333</v>
      </c>
      <c r="F1497" t="s">
        <v>1572</v>
      </c>
      <c r="G1497">
        <v>10</v>
      </c>
      <c r="J1497" t="s">
        <v>1570</v>
      </c>
      <c r="K1497">
        <v>10</v>
      </c>
      <c r="M1497" t="s">
        <v>1570</v>
      </c>
      <c r="N1497" s="20">
        <v>333333</v>
      </c>
      <c r="P1497" t="s">
        <v>1570</v>
      </c>
      <c r="Q1497" s="20">
        <v>233333</v>
      </c>
      <c r="S1497" t="s">
        <v>1570</v>
      </c>
      <c r="T1497">
        <v>10</v>
      </c>
    </row>
    <row r="1498" spans="1:20" x14ac:dyDescent="0.3">
      <c r="A1498" s="22" t="s">
        <v>1572</v>
      </c>
      <c r="B1498" s="28">
        <v>233333</v>
      </c>
      <c r="F1498" t="s">
        <v>1573</v>
      </c>
      <c r="G1498" s="20">
        <v>666667</v>
      </c>
      <c r="J1498" t="s">
        <v>1571</v>
      </c>
      <c r="K1498" s="20">
        <v>166667</v>
      </c>
      <c r="M1498" t="s">
        <v>1571</v>
      </c>
      <c r="N1498" s="20">
        <v>333333</v>
      </c>
      <c r="P1498" t="s">
        <v>1571</v>
      </c>
      <c r="Q1498" s="20">
        <v>333333</v>
      </c>
      <c r="S1498" t="s">
        <v>1571</v>
      </c>
      <c r="T1498" s="20">
        <v>133333</v>
      </c>
    </row>
    <row r="1499" spans="1:20" x14ac:dyDescent="0.3">
      <c r="A1499" s="22" t="s">
        <v>1573</v>
      </c>
      <c r="B1499" s="22">
        <v>20</v>
      </c>
      <c r="F1499" t="s">
        <v>1574</v>
      </c>
      <c r="G1499" s="20">
        <v>666667</v>
      </c>
      <c r="J1499" t="s">
        <v>1572</v>
      </c>
      <c r="K1499">
        <v>10</v>
      </c>
      <c r="M1499" t="s">
        <v>1572</v>
      </c>
      <c r="N1499" s="20">
        <v>666667</v>
      </c>
      <c r="P1499" t="s">
        <v>1572</v>
      </c>
      <c r="Q1499" s="20">
        <v>666667</v>
      </c>
      <c r="S1499" t="s">
        <v>1572</v>
      </c>
      <c r="T1499">
        <v>10</v>
      </c>
    </row>
    <row r="1500" spans="1:20" x14ac:dyDescent="0.3">
      <c r="A1500" s="22" t="s">
        <v>1574</v>
      </c>
      <c r="B1500" s="22">
        <v>10</v>
      </c>
      <c r="F1500" t="s">
        <v>1575</v>
      </c>
      <c r="G1500" s="20">
        <v>133333</v>
      </c>
      <c r="J1500" t="s">
        <v>1573</v>
      </c>
      <c r="K1500" s="20">
        <v>666667</v>
      </c>
      <c r="M1500" t="s">
        <v>1573</v>
      </c>
      <c r="N1500" s="20">
        <v>333333</v>
      </c>
      <c r="P1500" t="s">
        <v>1573</v>
      </c>
      <c r="Q1500" s="20">
        <v>666667</v>
      </c>
      <c r="S1500" t="s">
        <v>1573</v>
      </c>
      <c r="T1500" s="20">
        <v>666667</v>
      </c>
    </row>
    <row r="1501" spans="1:20" x14ac:dyDescent="0.3">
      <c r="A1501" s="22" t="s">
        <v>1575</v>
      </c>
      <c r="B1501" s="28">
        <v>266667</v>
      </c>
      <c r="F1501">
        <v>80</v>
      </c>
      <c r="G1501" s="20">
        <v>333333</v>
      </c>
      <c r="J1501" t="s">
        <v>1574</v>
      </c>
      <c r="K1501">
        <v>20</v>
      </c>
      <c r="M1501" t="s">
        <v>1574</v>
      </c>
      <c r="N1501" s="20">
        <v>666667</v>
      </c>
      <c r="P1501" t="s">
        <v>1574</v>
      </c>
      <c r="Q1501" s="20">
        <v>166667</v>
      </c>
      <c r="S1501" t="s">
        <v>1574</v>
      </c>
      <c r="T1501" s="20">
        <v>666667</v>
      </c>
    </row>
    <row r="1502" spans="1:20" x14ac:dyDescent="0.3">
      <c r="A1502" s="22">
        <v>80</v>
      </c>
      <c r="B1502" s="28">
        <v>233333</v>
      </c>
      <c r="J1502" t="s">
        <v>1575</v>
      </c>
      <c r="K1502">
        <v>10</v>
      </c>
      <c r="M1502" t="s">
        <v>1575</v>
      </c>
      <c r="N1502">
        <v>20</v>
      </c>
      <c r="P1502" t="s">
        <v>1575</v>
      </c>
      <c r="Q1502" s="20">
        <v>333333</v>
      </c>
      <c r="S1502" t="s">
        <v>1575</v>
      </c>
      <c r="T1502">
        <v>20</v>
      </c>
    </row>
    <row r="1503" spans="1:20" x14ac:dyDescent="0.3">
      <c r="J1503">
        <v>80</v>
      </c>
      <c r="K1503" s="20">
        <v>666667</v>
      </c>
      <c r="M1503">
        <v>80</v>
      </c>
      <c r="N1503" s="20">
        <v>666667</v>
      </c>
      <c r="P1503">
        <v>80</v>
      </c>
      <c r="Q1503" s="20">
        <v>133333</v>
      </c>
      <c r="S1503">
        <v>80</v>
      </c>
      <c r="T1503">
        <v>10</v>
      </c>
    </row>
    <row r="1504" spans="1:20" x14ac:dyDescent="0.3">
      <c r="A1504" s="22" t="s">
        <v>165</v>
      </c>
    </row>
    <row r="1505" spans="1:1" x14ac:dyDescent="0.3">
      <c r="A1505" s="22" t="s">
        <v>166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F0AC-43FC-4192-AB37-749372D77D14}">
  <dimension ref="A1:T25"/>
  <sheetViews>
    <sheetView zoomScale="91" workbookViewId="0">
      <selection activeCell="F17" sqref="F17"/>
    </sheetView>
  </sheetViews>
  <sheetFormatPr defaultRowHeight="14.4" x14ac:dyDescent="0.3"/>
  <cols>
    <col min="2" max="2" width="12" bestFit="1" customWidth="1"/>
    <col min="5" max="5" width="19.88671875" style="17" customWidth="1"/>
    <col min="6" max="6" width="23.44140625" style="17" customWidth="1"/>
    <col min="10" max="10" width="21.44140625" customWidth="1"/>
    <col min="15" max="15" width="10.44140625" bestFit="1" customWidth="1"/>
    <col min="16" max="16" width="12" bestFit="1" customWidth="1"/>
  </cols>
  <sheetData>
    <row r="1" spans="1:20" x14ac:dyDescent="0.3">
      <c r="A1" s="1" t="s">
        <v>51</v>
      </c>
      <c r="C1" t="s">
        <v>58</v>
      </c>
      <c r="O1" s="1" t="s">
        <v>68</v>
      </c>
      <c r="S1" s="18" t="s">
        <v>22</v>
      </c>
      <c r="T1" s="18" t="s">
        <v>33</v>
      </c>
    </row>
    <row r="2" spans="1:20" x14ac:dyDescent="0.3">
      <c r="A2" t="s">
        <v>39</v>
      </c>
      <c r="B2" t="s">
        <v>69</v>
      </c>
      <c r="C2" t="s">
        <v>33</v>
      </c>
      <c r="E2" s="18" t="s">
        <v>65</v>
      </c>
      <c r="J2" s="1" t="s">
        <v>67</v>
      </c>
      <c r="O2" s="1" t="s">
        <v>52</v>
      </c>
      <c r="P2" s="18" t="s">
        <v>22</v>
      </c>
      <c r="Q2" s="18" t="s">
        <v>33</v>
      </c>
      <c r="S2" s="1" t="s">
        <v>66</v>
      </c>
    </row>
    <row r="3" spans="1:20" x14ac:dyDescent="0.3">
      <c r="A3">
        <v>0</v>
      </c>
      <c r="B3">
        <v>1</v>
      </c>
      <c r="C3">
        <v>0.16</v>
      </c>
      <c r="E3" s="18" t="s">
        <v>59</v>
      </c>
      <c r="F3" s="18" t="s">
        <v>60</v>
      </c>
      <c r="G3" s="18" t="s">
        <v>33</v>
      </c>
      <c r="J3" s="18" t="s">
        <v>65</v>
      </c>
      <c r="K3" s="18" t="s">
        <v>22</v>
      </c>
      <c r="L3" s="18" t="s">
        <v>33</v>
      </c>
      <c r="O3">
        <v>0</v>
      </c>
      <c r="P3">
        <v>1</v>
      </c>
      <c r="Q3">
        <v>0.08</v>
      </c>
      <c r="S3">
        <v>1.26</v>
      </c>
      <c r="T3">
        <v>0.1</v>
      </c>
    </row>
    <row r="4" spans="1:20" x14ac:dyDescent="0.3">
      <c r="A4">
        <v>6</v>
      </c>
      <c r="B4">
        <f>B16/B15</f>
        <v>0.952755905511811</v>
      </c>
      <c r="C4">
        <v>0.02</v>
      </c>
      <c r="E4" s="18" t="s">
        <v>61</v>
      </c>
      <c r="F4" s="17">
        <v>27</v>
      </c>
      <c r="G4">
        <v>2</v>
      </c>
      <c r="H4" s="1" t="s">
        <v>63</v>
      </c>
      <c r="J4">
        <v>0</v>
      </c>
      <c r="K4">
        <v>0</v>
      </c>
      <c r="L4">
        <v>0</v>
      </c>
      <c r="O4">
        <v>6</v>
      </c>
      <c r="P4">
        <f>S4/S3</f>
        <v>0.97619047619047616</v>
      </c>
      <c r="Q4">
        <v>0.05</v>
      </c>
      <c r="S4">
        <v>1.23</v>
      </c>
      <c r="T4">
        <v>0.3</v>
      </c>
    </row>
    <row r="5" spans="1:20" x14ac:dyDescent="0.3">
      <c r="A5">
        <v>12</v>
      </c>
      <c r="B5">
        <f>B15/B17</f>
        <v>1.0583333333333333</v>
      </c>
      <c r="C5">
        <v>0.06</v>
      </c>
      <c r="E5" s="19">
        <v>0.4</v>
      </c>
      <c r="F5" s="17">
        <v>26.83</v>
      </c>
      <c r="G5">
        <v>5</v>
      </c>
      <c r="H5" s="1" t="s">
        <v>63</v>
      </c>
      <c r="J5">
        <v>6</v>
      </c>
      <c r="K5">
        <v>1</v>
      </c>
      <c r="L5">
        <v>1.3</v>
      </c>
      <c r="O5">
        <v>12</v>
      </c>
      <c r="P5">
        <f>S5/S3</f>
        <v>0.95238095238095233</v>
      </c>
      <c r="Q5">
        <v>0.06</v>
      </c>
      <c r="S5">
        <v>1.2</v>
      </c>
      <c r="T5">
        <v>0.2</v>
      </c>
    </row>
    <row r="6" spans="1:20" x14ac:dyDescent="0.3">
      <c r="A6">
        <v>24</v>
      </c>
      <c r="B6">
        <f>B18/B15</f>
        <v>0.90551181102362199</v>
      </c>
      <c r="C6">
        <v>0.01</v>
      </c>
      <c r="E6" s="19">
        <v>0.2</v>
      </c>
      <c r="F6" s="17">
        <v>22.96</v>
      </c>
      <c r="G6">
        <v>7</v>
      </c>
      <c r="H6" s="1" t="s">
        <v>64</v>
      </c>
      <c r="J6">
        <v>12</v>
      </c>
      <c r="K6">
        <v>1.3</v>
      </c>
      <c r="L6">
        <v>1.6</v>
      </c>
      <c r="O6">
        <v>24</v>
      </c>
      <c r="P6">
        <f>S6/S3</f>
        <v>0.94444444444444442</v>
      </c>
      <c r="Q6">
        <v>0.03</v>
      </c>
      <c r="S6">
        <v>1.19</v>
      </c>
      <c r="T6">
        <v>0.25</v>
      </c>
    </row>
    <row r="7" spans="1:20" x14ac:dyDescent="0.3">
      <c r="A7">
        <v>48</v>
      </c>
      <c r="B7">
        <f>B19/B15</f>
        <v>0.88976377952755892</v>
      </c>
      <c r="C7">
        <v>0.03</v>
      </c>
      <c r="E7" s="19">
        <v>0.4</v>
      </c>
      <c r="F7" s="17">
        <v>24</v>
      </c>
      <c r="G7">
        <v>10</v>
      </c>
      <c r="H7" s="1" t="s">
        <v>64</v>
      </c>
      <c r="J7">
        <v>24</v>
      </c>
      <c r="K7">
        <v>1.6</v>
      </c>
      <c r="L7">
        <v>1.4</v>
      </c>
      <c r="O7">
        <v>48</v>
      </c>
      <c r="P7">
        <f>S7/S3</f>
        <v>0.88095238095238104</v>
      </c>
      <c r="Q7">
        <v>0.02</v>
      </c>
      <c r="S7">
        <v>1.1100000000000001</v>
      </c>
      <c r="T7">
        <v>0.3</v>
      </c>
    </row>
    <row r="8" spans="1:20" x14ac:dyDescent="0.3">
      <c r="A8">
        <v>72</v>
      </c>
      <c r="B8">
        <f>B20/B15</f>
        <v>0.83464566929133865</v>
      </c>
      <c r="C8">
        <v>0.08</v>
      </c>
      <c r="E8" s="18" t="s">
        <v>62</v>
      </c>
      <c r="F8" s="17">
        <v>16</v>
      </c>
      <c r="G8">
        <v>1</v>
      </c>
      <c r="H8" s="1" t="s">
        <v>63</v>
      </c>
      <c r="J8">
        <v>48</v>
      </c>
      <c r="K8">
        <v>3.9</v>
      </c>
      <c r="L8">
        <v>2.2999999999999998</v>
      </c>
      <c r="O8">
        <v>72</v>
      </c>
      <c r="P8">
        <f>S8/S3</f>
        <v>0.83333333333333337</v>
      </c>
      <c r="Q8">
        <v>0.3</v>
      </c>
      <c r="S8">
        <v>1.05</v>
      </c>
      <c r="T8">
        <v>0.2</v>
      </c>
    </row>
    <row r="9" spans="1:20" x14ac:dyDescent="0.3">
      <c r="A9">
        <v>4</v>
      </c>
      <c r="B9">
        <v>0.79</v>
      </c>
      <c r="C9">
        <v>7.9000000000000001E-2</v>
      </c>
      <c r="E9" s="19">
        <v>0.2</v>
      </c>
      <c r="F9" s="17">
        <v>13</v>
      </c>
      <c r="G9">
        <v>1.3</v>
      </c>
      <c r="H9" s="1" t="s">
        <v>64</v>
      </c>
      <c r="J9">
        <v>72</v>
      </c>
      <c r="K9">
        <v>4.2</v>
      </c>
      <c r="L9">
        <v>1.9</v>
      </c>
      <c r="O9">
        <v>4</v>
      </c>
      <c r="P9">
        <f>S9/S3</f>
        <v>0.75396825396825395</v>
      </c>
      <c r="Q9">
        <v>0.15</v>
      </c>
      <c r="S9">
        <v>0.95</v>
      </c>
      <c r="T9">
        <v>0.2</v>
      </c>
    </row>
    <row r="10" spans="1:20" x14ac:dyDescent="0.3">
      <c r="A10">
        <v>8</v>
      </c>
      <c r="B10">
        <v>0.7</v>
      </c>
      <c r="C10">
        <v>0.16600000000000001</v>
      </c>
      <c r="E10" s="19">
        <v>0.4</v>
      </c>
      <c r="F10" s="17">
        <v>15</v>
      </c>
      <c r="G10">
        <v>1.5</v>
      </c>
      <c r="H10" s="1" t="s">
        <v>63</v>
      </c>
      <c r="J10">
        <v>4</v>
      </c>
      <c r="K10">
        <v>7.5</v>
      </c>
      <c r="L10">
        <v>1.2</v>
      </c>
      <c r="O10">
        <v>8</v>
      </c>
      <c r="P10">
        <f>S10/S3</f>
        <v>0.75396825396825395</v>
      </c>
      <c r="Q10">
        <v>0.23</v>
      </c>
      <c r="S10">
        <v>0.95</v>
      </c>
      <c r="T10">
        <v>0.3</v>
      </c>
    </row>
    <row r="11" spans="1:20" x14ac:dyDescent="0.3">
      <c r="A11">
        <v>12</v>
      </c>
      <c r="B11">
        <v>0.39</v>
      </c>
      <c r="C11">
        <v>0.24</v>
      </c>
      <c r="E11" s="19">
        <v>0.4</v>
      </c>
      <c r="F11" s="17">
        <v>12</v>
      </c>
      <c r="G11">
        <v>1.2</v>
      </c>
      <c r="H11" s="1" t="s">
        <v>64</v>
      </c>
      <c r="J11">
        <v>8</v>
      </c>
      <c r="K11">
        <v>10</v>
      </c>
      <c r="L11">
        <v>2.2999999999999998</v>
      </c>
      <c r="O11">
        <v>12</v>
      </c>
      <c r="P11">
        <f>S11/S3</f>
        <v>0.72222222222222221</v>
      </c>
      <c r="Q11">
        <v>0.08</v>
      </c>
      <c r="S11">
        <v>0.91</v>
      </c>
      <c r="T11">
        <v>0.1</v>
      </c>
    </row>
    <row r="12" spans="1:20" x14ac:dyDescent="0.3">
      <c r="A12">
        <v>16</v>
      </c>
      <c r="B12">
        <v>0.34</v>
      </c>
      <c r="C12">
        <v>0.08</v>
      </c>
      <c r="J12">
        <v>12</v>
      </c>
      <c r="K12">
        <v>12</v>
      </c>
      <c r="L12">
        <v>1.3</v>
      </c>
      <c r="O12">
        <v>16</v>
      </c>
      <c r="P12">
        <f>S12/S3</f>
        <v>0.5714285714285714</v>
      </c>
      <c r="Q12">
        <v>0.15</v>
      </c>
      <c r="S12">
        <v>0.72</v>
      </c>
      <c r="T12">
        <v>0.2</v>
      </c>
    </row>
    <row r="13" spans="1:20" x14ac:dyDescent="0.3">
      <c r="A13">
        <v>20</v>
      </c>
      <c r="B13">
        <v>0.32</v>
      </c>
      <c r="C13">
        <v>0.15</v>
      </c>
      <c r="J13">
        <v>16</v>
      </c>
      <c r="K13">
        <v>18</v>
      </c>
      <c r="L13">
        <v>1.6</v>
      </c>
      <c r="O13">
        <v>20</v>
      </c>
      <c r="P13">
        <f>S13/S3</f>
        <v>0.5</v>
      </c>
      <c r="Q13">
        <v>0.08</v>
      </c>
      <c r="S13">
        <v>0.63</v>
      </c>
      <c r="T13">
        <v>0.1</v>
      </c>
    </row>
    <row r="14" spans="1:20" x14ac:dyDescent="0.3">
      <c r="A14" s="1" t="s">
        <v>70</v>
      </c>
      <c r="J14">
        <v>20</v>
      </c>
      <c r="K14">
        <v>28</v>
      </c>
      <c r="L14">
        <v>3</v>
      </c>
    </row>
    <row r="15" spans="1:20" x14ac:dyDescent="0.3">
      <c r="A15">
        <v>0</v>
      </c>
      <c r="B15">
        <v>1.27</v>
      </c>
    </row>
    <row r="16" spans="1:20" x14ac:dyDescent="0.3">
      <c r="A16">
        <v>6</v>
      </c>
      <c r="B16">
        <v>1.21</v>
      </c>
    </row>
    <row r="17" spans="1:2" x14ac:dyDescent="0.3">
      <c r="A17">
        <v>12</v>
      </c>
      <c r="B17">
        <v>1.2</v>
      </c>
    </row>
    <row r="18" spans="1:2" x14ac:dyDescent="0.3">
      <c r="A18">
        <v>24</v>
      </c>
      <c r="B18">
        <v>1.1499999999999999</v>
      </c>
    </row>
    <row r="19" spans="1:2" x14ac:dyDescent="0.3">
      <c r="A19">
        <v>48</v>
      </c>
      <c r="B19">
        <v>1.1299999999999999</v>
      </c>
    </row>
    <row r="20" spans="1:2" x14ac:dyDescent="0.3">
      <c r="A20">
        <v>72</v>
      </c>
      <c r="B20">
        <v>1.06</v>
      </c>
    </row>
    <row r="21" spans="1:2" x14ac:dyDescent="0.3">
      <c r="A21">
        <v>4</v>
      </c>
      <c r="B21">
        <v>1.01</v>
      </c>
    </row>
    <row r="22" spans="1:2" x14ac:dyDescent="0.3">
      <c r="A22">
        <v>8</v>
      </c>
      <c r="B22">
        <v>0.88900000000000001</v>
      </c>
    </row>
    <row r="23" spans="1:2" x14ac:dyDescent="0.3">
      <c r="A23">
        <v>12</v>
      </c>
      <c r="B23">
        <v>0.50800000000000001</v>
      </c>
    </row>
    <row r="24" spans="1:2" x14ac:dyDescent="0.3">
      <c r="A24">
        <v>16</v>
      </c>
      <c r="B24">
        <v>0.43140000000000001</v>
      </c>
    </row>
    <row r="25" spans="1:2" x14ac:dyDescent="0.3">
      <c r="A25">
        <v>20</v>
      </c>
      <c r="B25">
        <v>0.40639999999999998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69E2-6772-4656-A925-8AC4236C034A}">
  <dimension ref="A1:K13"/>
  <sheetViews>
    <sheetView zoomScale="122" workbookViewId="0">
      <selection activeCell="E4" sqref="E4"/>
    </sheetView>
  </sheetViews>
  <sheetFormatPr defaultRowHeight="14.4" x14ac:dyDescent="0.3"/>
  <cols>
    <col min="5" max="5" width="14.21875" customWidth="1"/>
    <col min="9" max="9" width="21.44140625" customWidth="1"/>
  </cols>
  <sheetData>
    <row r="1" spans="1:11" x14ac:dyDescent="0.3">
      <c r="A1" s="29" t="s">
        <v>46</v>
      </c>
      <c r="B1" s="1" t="s">
        <v>22</v>
      </c>
      <c r="C1" s="1" t="s">
        <v>33</v>
      </c>
      <c r="E1" s="1" t="s">
        <v>47</v>
      </c>
      <c r="F1" s="1" t="s">
        <v>22</v>
      </c>
      <c r="G1" s="1" t="s">
        <v>33</v>
      </c>
      <c r="I1" s="1" t="s">
        <v>50</v>
      </c>
      <c r="J1" s="1" t="s">
        <v>22</v>
      </c>
      <c r="K1" s="1" t="s">
        <v>33</v>
      </c>
    </row>
    <row r="2" spans="1:11" x14ac:dyDescent="0.3">
      <c r="A2" s="1" t="s">
        <v>6</v>
      </c>
      <c r="B2">
        <v>62</v>
      </c>
      <c r="C2">
        <v>3</v>
      </c>
      <c r="E2" s="1" t="s">
        <v>44</v>
      </c>
      <c r="F2">
        <v>120</v>
      </c>
      <c r="G2">
        <v>2</v>
      </c>
      <c r="I2" s="1" t="s">
        <v>48</v>
      </c>
      <c r="J2">
        <v>200</v>
      </c>
      <c r="K2">
        <v>1</v>
      </c>
    </row>
    <row r="3" spans="1:11" x14ac:dyDescent="0.3">
      <c r="A3" s="1" t="s">
        <v>0</v>
      </c>
      <c r="B3">
        <v>52</v>
      </c>
      <c r="C3">
        <v>2</v>
      </c>
      <c r="E3" s="1" t="s">
        <v>45</v>
      </c>
      <c r="F3">
        <v>116</v>
      </c>
      <c r="G3">
        <v>5</v>
      </c>
      <c r="I3" s="1" t="s">
        <v>49</v>
      </c>
      <c r="J3">
        <v>196</v>
      </c>
      <c r="K3">
        <v>1</v>
      </c>
    </row>
    <row r="4" spans="1:11" x14ac:dyDescent="0.3">
      <c r="B4" s="1" t="s">
        <v>56</v>
      </c>
      <c r="F4" s="1" t="s">
        <v>56</v>
      </c>
      <c r="J4" s="1" t="s">
        <v>56</v>
      </c>
    </row>
    <row r="6" spans="1:11" x14ac:dyDescent="0.3">
      <c r="A6" s="1" t="s">
        <v>53</v>
      </c>
    </row>
    <row r="7" spans="1:11" x14ac:dyDescent="0.3">
      <c r="A7" s="1" t="s">
        <v>54</v>
      </c>
      <c r="B7" s="1" t="s">
        <v>55</v>
      </c>
      <c r="D7" t="s">
        <v>57</v>
      </c>
    </row>
    <row r="8" spans="1:11" x14ac:dyDescent="0.3">
      <c r="A8">
        <v>1</v>
      </c>
      <c r="B8">
        <v>6.5</v>
      </c>
    </row>
    <row r="9" spans="1:11" x14ac:dyDescent="0.3">
      <c r="A9">
        <v>2</v>
      </c>
      <c r="B9">
        <v>6.2</v>
      </c>
    </row>
    <row r="10" spans="1:11" x14ac:dyDescent="0.3">
      <c r="A10">
        <v>3</v>
      </c>
      <c r="B10">
        <v>5.8</v>
      </c>
    </row>
    <row r="11" spans="1:11" x14ac:dyDescent="0.3">
      <c r="A11">
        <v>3.5</v>
      </c>
      <c r="B11">
        <v>5.5</v>
      </c>
    </row>
    <row r="12" spans="1:11" x14ac:dyDescent="0.3">
      <c r="A12">
        <v>4</v>
      </c>
      <c r="B12">
        <v>4.5</v>
      </c>
    </row>
    <row r="13" spans="1:11" x14ac:dyDescent="0.3">
      <c r="A13">
        <v>5</v>
      </c>
      <c r="B1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5769-D752-4E28-B543-B857C29BB16D}">
  <dimension ref="A1:AE20"/>
  <sheetViews>
    <sheetView zoomScale="96" workbookViewId="0">
      <selection activeCell="R7" sqref="R7"/>
    </sheetView>
  </sheetViews>
  <sheetFormatPr defaultRowHeight="14.4" x14ac:dyDescent="0.3"/>
  <cols>
    <col min="1" max="1" width="9" bestFit="1" customWidth="1"/>
    <col min="2" max="2" width="10" bestFit="1" customWidth="1"/>
    <col min="3" max="5" width="9" bestFit="1" customWidth="1"/>
    <col min="6" max="6" width="10" bestFit="1" customWidth="1"/>
    <col min="7" max="7" width="9" bestFit="1" customWidth="1"/>
    <col min="9" max="11" width="9.109375" bestFit="1" customWidth="1"/>
    <col min="12" max="12" width="12" bestFit="1" customWidth="1"/>
    <col min="13" max="13" width="9.109375" bestFit="1" customWidth="1"/>
    <col min="14" max="14" width="12.109375" bestFit="1" customWidth="1"/>
    <col min="15" max="15" width="9.109375" bestFit="1" customWidth="1"/>
    <col min="17" max="17" width="9.109375" bestFit="1" customWidth="1"/>
    <col min="31" max="31" width="9.109375" bestFit="1" customWidth="1"/>
  </cols>
  <sheetData>
    <row r="1" spans="1:31" x14ac:dyDescent="0.3">
      <c r="A1" s="1" t="s">
        <v>29</v>
      </c>
      <c r="B1" s="1"/>
      <c r="C1" s="6" t="s">
        <v>31</v>
      </c>
      <c r="D1" s="1"/>
      <c r="E1" s="1"/>
      <c r="F1" s="1"/>
      <c r="G1" s="1"/>
      <c r="I1" s="1" t="s">
        <v>29</v>
      </c>
      <c r="J1" s="6" t="s">
        <v>34</v>
      </c>
      <c r="Q1" s="1" t="s">
        <v>29</v>
      </c>
      <c r="R1" s="1"/>
      <c r="S1" s="6" t="s">
        <v>31</v>
      </c>
      <c r="T1" s="1"/>
      <c r="U1" s="1"/>
      <c r="V1" s="1"/>
      <c r="W1" s="1"/>
      <c r="AE1" s="1"/>
    </row>
    <row r="2" spans="1:31" x14ac:dyDescent="0.3">
      <c r="A2" s="1"/>
      <c r="B2" s="5" t="s">
        <v>8</v>
      </c>
      <c r="C2" s="5"/>
      <c r="D2" s="9" t="s">
        <v>10</v>
      </c>
      <c r="E2" s="9"/>
      <c r="F2" s="7" t="s">
        <v>9</v>
      </c>
      <c r="G2" s="7"/>
      <c r="J2" s="5" t="s">
        <v>8</v>
      </c>
      <c r="K2" s="5"/>
      <c r="L2" s="9" t="s">
        <v>10</v>
      </c>
      <c r="M2" s="9"/>
      <c r="N2" s="7" t="s">
        <v>9</v>
      </c>
      <c r="O2" s="7"/>
      <c r="Q2" s="1" t="s">
        <v>35</v>
      </c>
      <c r="R2" s="3" t="s">
        <v>7</v>
      </c>
      <c r="S2" s="3"/>
      <c r="T2" s="7" t="s">
        <v>9</v>
      </c>
      <c r="U2" s="7"/>
      <c r="AE2" s="1"/>
    </row>
    <row r="3" spans="1:31" x14ac:dyDescent="0.3">
      <c r="A3" s="1" t="s">
        <v>37</v>
      </c>
      <c r="B3" s="5" t="s">
        <v>32</v>
      </c>
      <c r="C3" s="5" t="s">
        <v>33</v>
      </c>
      <c r="D3" s="9" t="s">
        <v>32</v>
      </c>
      <c r="E3" s="9" t="s">
        <v>33</v>
      </c>
      <c r="F3" s="7" t="s">
        <v>32</v>
      </c>
      <c r="G3" s="7" t="s">
        <v>33</v>
      </c>
      <c r="J3" s="5" t="s">
        <v>32</v>
      </c>
      <c r="K3" s="5" t="s">
        <v>33</v>
      </c>
      <c r="L3" s="9" t="s">
        <v>32</v>
      </c>
      <c r="M3" s="9" t="s">
        <v>33</v>
      </c>
      <c r="N3" s="7" t="s">
        <v>32</v>
      </c>
      <c r="O3" s="7" t="s">
        <v>33</v>
      </c>
      <c r="Q3" s="1"/>
      <c r="R3" s="3" t="s">
        <v>32</v>
      </c>
      <c r="S3" s="3" t="s">
        <v>33</v>
      </c>
      <c r="T3" s="7" t="s">
        <v>32</v>
      </c>
      <c r="U3" s="7" t="s">
        <v>33</v>
      </c>
      <c r="AE3" s="1"/>
    </row>
    <row r="4" spans="1:31" x14ac:dyDescent="0.3">
      <c r="A4" s="1">
        <v>4</v>
      </c>
      <c r="B4" s="4">
        <f>J4*2</f>
        <v>117.59</v>
      </c>
      <c r="C4" s="4">
        <v>18.06485</v>
      </c>
      <c r="D4" s="8">
        <f>L4*75/10</f>
        <v>427.5</v>
      </c>
      <c r="E4" s="8">
        <v>12</v>
      </c>
      <c r="F4" s="6">
        <f>N4*15</f>
        <v>877.10669999999993</v>
      </c>
      <c r="G4" s="6">
        <v>7.0422599999999997</v>
      </c>
      <c r="I4" s="1">
        <v>4</v>
      </c>
      <c r="J4" s="4">
        <v>58.795000000000002</v>
      </c>
      <c r="K4" s="4">
        <v>18.06485</v>
      </c>
      <c r="L4" s="8">
        <v>57</v>
      </c>
      <c r="M4" s="8">
        <v>12</v>
      </c>
      <c r="N4" s="6">
        <v>58.473779999999998</v>
      </c>
      <c r="O4" s="6">
        <v>7.0422599999999997</v>
      </c>
      <c r="Q4" s="1">
        <v>6</v>
      </c>
      <c r="R4" s="2"/>
      <c r="S4" s="2"/>
      <c r="T4" s="6"/>
      <c r="U4" s="6"/>
      <c r="AE4" s="1"/>
    </row>
    <row r="5" spans="1:31" x14ac:dyDescent="0.3">
      <c r="A5" s="1">
        <v>8</v>
      </c>
      <c r="B5" s="4">
        <f t="shared" ref="B5:B8" si="0">J5*2</f>
        <v>102.33334000000001</v>
      </c>
      <c r="C5" s="4">
        <v>11.930350000000001</v>
      </c>
      <c r="D5" s="8">
        <f t="shared" ref="D5:D8" si="1">L5*75/10</f>
        <v>337.5</v>
      </c>
      <c r="E5" s="8">
        <v>10</v>
      </c>
      <c r="F5" s="6">
        <f t="shared" ref="F5:F8" si="2">N5*15</f>
        <v>910.99995000000001</v>
      </c>
      <c r="G5" s="6">
        <v>9.8306500000000003</v>
      </c>
      <c r="I5" s="1">
        <v>8</v>
      </c>
      <c r="J5" s="4">
        <v>51.166670000000003</v>
      </c>
      <c r="K5" s="4">
        <v>11.930350000000001</v>
      </c>
      <c r="L5" s="8">
        <v>45</v>
      </c>
      <c r="M5" s="8">
        <v>10</v>
      </c>
      <c r="N5" s="6">
        <v>60.733330000000002</v>
      </c>
      <c r="O5" s="6">
        <v>9.8306500000000003</v>
      </c>
      <c r="Q5" s="1">
        <v>12</v>
      </c>
      <c r="R5" s="2">
        <v>62.69</v>
      </c>
      <c r="S5" s="2">
        <v>7.63</v>
      </c>
      <c r="T5" s="6"/>
      <c r="U5" s="6"/>
      <c r="AE5" s="1"/>
    </row>
    <row r="6" spans="1:31" x14ac:dyDescent="0.3">
      <c r="A6" s="1">
        <v>12</v>
      </c>
      <c r="B6" s="4">
        <f t="shared" si="0"/>
        <v>106</v>
      </c>
      <c r="C6" s="4">
        <v>12.767659999999999</v>
      </c>
      <c r="D6" s="8">
        <f t="shared" si="1"/>
        <v>345</v>
      </c>
      <c r="E6" s="8">
        <v>9</v>
      </c>
      <c r="F6" s="6">
        <f t="shared" si="2"/>
        <v>1134.1566</v>
      </c>
      <c r="G6" s="6">
        <v>18.32011</v>
      </c>
      <c r="I6" s="1">
        <v>12</v>
      </c>
      <c r="J6" s="4">
        <v>53</v>
      </c>
      <c r="K6" s="4">
        <v>12.767659999999999</v>
      </c>
      <c r="L6" s="8">
        <v>46</v>
      </c>
      <c r="M6" s="8">
        <v>9</v>
      </c>
      <c r="N6" s="6">
        <v>75.610439999999997</v>
      </c>
      <c r="O6" s="6">
        <v>18.32011</v>
      </c>
      <c r="Q6" s="1">
        <v>24</v>
      </c>
      <c r="R6" s="2">
        <v>69.650000000000006</v>
      </c>
      <c r="S6" s="2">
        <v>2.2999999999999998</v>
      </c>
      <c r="T6" s="6"/>
      <c r="U6" s="6"/>
      <c r="AE6" s="1"/>
    </row>
    <row r="7" spans="1:31" x14ac:dyDescent="0.3">
      <c r="A7" s="1">
        <v>16</v>
      </c>
      <c r="B7" s="4">
        <f t="shared" si="0"/>
        <v>102.88334</v>
      </c>
      <c r="C7" s="4">
        <v>15.493499999999999</v>
      </c>
      <c r="D7" s="8">
        <f t="shared" si="1"/>
        <v>315</v>
      </c>
      <c r="E7" s="8">
        <v>8.6</v>
      </c>
      <c r="F7" s="6">
        <f t="shared" si="2"/>
        <v>995.76329999999996</v>
      </c>
      <c r="G7" s="6">
        <v>17.868269999999999</v>
      </c>
      <c r="I7" s="1">
        <v>16</v>
      </c>
      <c r="J7" s="4">
        <v>51.441670000000002</v>
      </c>
      <c r="K7" s="4">
        <v>15.493499999999999</v>
      </c>
      <c r="L7" s="8">
        <v>42</v>
      </c>
      <c r="M7" s="8">
        <v>8.6</v>
      </c>
      <c r="N7" s="6">
        <v>66.384219999999999</v>
      </c>
      <c r="O7" s="6">
        <v>17.868269999999999</v>
      </c>
      <c r="Q7" s="1">
        <v>48</v>
      </c>
      <c r="R7" s="2">
        <v>52.3</v>
      </c>
      <c r="S7" s="2">
        <v>9.6</v>
      </c>
      <c r="T7" s="6">
        <v>82.93</v>
      </c>
      <c r="U7" s="6">
        <v>5.96</v>
      </c>
      <c r="AE7" s="1"/>
    </row>
    <row r="8" spans="1:31" x14ac:dyDescent="0.3">
      <c r="A8" s="1">
        <v>20</v>
      </c>
      <c r="B8" s="4">
        <f t="shared" si="0"/>
        <v>89.496660000000006</v>
      </c>
      <c r="C8" s="4">
        <v>19.0733</v>
      </c>
      <c r="D8" s="8">
        <f t="shared" si="1"/>
        <v>300</v>
      </c>
      <c r="E8" s="8">
        <v>5</v>
      </c>
      <c r="F8" s="6">
        <f t="shared" si="2"/>
        <v>758.16</v>
      </c>
      <c r="G8" s="6">
        <v>4.9172599999999997</v>
      </c>
      <c r="I8" s="1">
        <v>20</v>
      </c>
      <c r="J8" s="4">
        <v>44.748330000000003</v>
      </c>
      <c r="K8" s="4">
        <v>19.0733</v>
      </c>
      <c r="L8" s="8">
        <v>40</v>
      </c>
      <c r="M8" s="8">
        <v>5</v>
      </c>
      <c r="N8" s="6">
        <v>50.543999999999997</v>
      </c>
      <c r="O8" s="6">
        <v>4.9172599999999997</v>
      </c>
      <c r="Q8" s="1">
        <v>72</v>
      </c>
      <c r="R8" s="2">
        <v>44.97</v>
      </c>
      <c r="S8" s="2">
        <v>6.72</v>
      </c>
      <c r="T8" s="6">
        <v>79.3</v>
      </c>
      <c r="U8" s="6">
        <v>2.35</v>
      </c>
      <c r="AE8" s="1"/>
    </row>
    <row r="9" spans="1:31" x14ac:dyDescent="0.3">
      <c r="B9" s="4"/>
      <c r="C9" s="4"/>
      <c r="D9" s="8"/>
      <c r="E9" s="8"/>
      <c r="F9" s="6"/>
      <c r="G9" s="6"/>
      <c r="J9" s="4"/>
      <c r="K9" s="4"/>
      <c r="L9" s="8"/>
      <c r="M9" s="8"/>
      <c r="N9" s="6"/>
      <c r="O9" s="6"/>
      <c r="Q9" s="1">
        <v>96</v>
      </c>
      <c r="R9" s="2">
        <v>32.9</v>
      </c>
      <c r="S9" s="2">
        <v>5.6</v>
      </c>
      <c r="T9" s="6">
        <v>75.959999999999994</v>
      </c>
      <c r="U9" s="6">
        <v>2.6</v>
      </c>
      <c r="AE9" s="1"/>
    </row>
    <row r="10" spans="1:31" x14ac:dyDescent="0.3">
      <c r="B10" s="4"/>
      <c r="C10" s="4"/>
      <c r="D10" s="8"/>
      <c r="E10" s="8"/>
      <c r="F10" s="6"/>
      <c r="G10" s="6"/>
      <c r="J10" s="4"/>
      <c r="K10" s="4"/>
      <c r="L10" s="8"/>
      <c r="M10" s="8"/>
      <c r="N10" s="6"/>
      <c r="O10" s="6"/>
    </row>
    <row r="11" spans="1:31" x14ac:dyDescent="0.3">
      <c r="A11" s="1" t="s">
        <v>30</v>
      </c>
      <c r="B11" s="5" t="s">
        <v>8</v>
      </c>
      <c r="C11" s="5"/>
      <c r="D11" s="9" t="s">
        <v>10</v>
      </c>
      <c r="E11" s="9"/>
      <c r="F11" s="7" t="s">
        <v>9</v>
      </c>
      <c r="G11" s="7"/>
      <c r="I11" s="1" t="s">
        <v>30</v>
      </c>
      <c r="J11" s="5" t="s">
        <v>8</v>
      </c>
      <c r="K11" s="5"/>
      <c r="L11" s="9" t="s">
        <v>10</v>
      </c>
      <c r="M11" s="9"/>
      <c r="N11" s="7" t="s">
        <v>9</v>
      </c>
      <c r="O11" s="7"/>
      <c r="Q11" s="1" t="s">
        <v>160</v>
      </c>
      <c r="R11" s="1"/>
      <c r="S11" s="6" t="s">
        <v>31</v>
      </c>
      <c r="T11" s="1"/>
      <c r="U11" s="1"/>
      <c r="AE11" s="1"/>
    </row>
    <row r="12" spans="1:31" x14ac:dyDescent="0.3">
      <c r="A12" s="1" t="s">
        <v>37</v>
      </c>
      <c r="B12" s="5" t="s">
        <v>32</v>
      </c>
      <c r="C12" s="5" t="s">
        <v>33</v>
      </c>
      <c r="D12" s="9" t="s">
        <v>32</v>
      </c>
      <c r="E12" s="9" t="s">
        <v>33</v>
      </c>
      <c r="F12" s="7" t="s">
        <v>32</v>
      </c>
      <c r="G12" s="7" t="s">
        <v>33</v>
      </c>
      <c r="I12" s="1"/>
      <c r="J12" s="5" t="s">
        <v>32</v>
      </c>
      <c r="K12" s="5" t="s">
        <v>33</v>
      </c>
      <c r="L12" s="9" t="s">
        <v>32</v>
      </c>
      <c r="M12" s="9" t="s">
        <v>33</v>
      </c>
      <c r="N12" s="7" t="s">
        <v>32</v>
      </c>
      <c r="O12" s="7" t="s">
        <v>33</v>
      </c>
      <c r="Q12" s="1" t="s">
        <v>35</v>
      </c>
      <c r="R12" s="3" t="s">
        <v>7</v>
      </c>
      <c r="S12" s="3" t="s">
        <v>4</v>
      </c>
      <c r="T12" s="3" t="s">
        <v>7</v>
      </c>
      <c r="U12" s="3" t="s">
        <v>6</v>
      </c>
      <c r="V12" s="3" t="s">
        <v>7</v>
      </c>
      <c r="W12" s="3" t="s">
        <v>36</v>
      </c>
      <c r="X12" s="7" t="s">
        <v>9</v>
      </c>
      <c r="Y12" s="7" t="s">
        <v>4</v>
      </c>
      <c r="Z12" s="7" t="s">
        <v>9</v>
      </c>
      <c r="AA12" s="7" t="s">
        <v>6</v>
      </c>
      <c r="AB12" s="7" t="s">
        <v>9</v>
      </c>
      <c r="AC12" s="7" t="s">
        <v>36</v>
      </c>
      <c r="AE12" s="1"/>
    </row>
    <row r="13" spans="1:31" x14ac:dyDescent="0.3">
      <c r="A13" s="1">
        <v>4</v>
      </c>
      <c r="B13" s="4">
        <v>132</v>
      </c>
      <c r="C13" s="4">
        <v>7.2</v>
      </c>
      <c r="D13" s="8">
        <v>450</v>
      </c>
      <c r="E13" s="8">
        <v>7</v>
      </c>
      <c r="F13" s="6">
        <v>790</v>
      </c>
      <c r="G13" s="6">
        <v>9</v>
      </c>
      <c r="I13" s="1">
        <v>4</v>
      </c>
      <c r="J13" s="4">
        <f>B13/2</f>
        <v>66</v>
      </c>
      <c r="K13" s="4">
        <v>7.2</v>
      </c>
      <c r="L13" s="8">
        <f>D13*10/75</f>
        <v>60</v>
      </c>
      <c r="M13" s="8">
        <v>7</v>
      </c>
      <c r="N13" s="6">
        <f>F13/15</f>
        <v>52.666666666666664</v>
      </c>
      <c r="O13" s="6">
        <v>9</v>
      </c>
      <c r="Q13" s="1"/>
      <c r="R13" s="3" t="s">
        <v>32</v>
      </c>
      <c r="S13" s="3" t="s">
        <v>33</v>
      </c>
      <c r="T13" s="3" t="s">
        <v>32</v>
      </c>
      <c r="U13" s="3" t="s">
        <v>33</v>
      </c>
      <c r="V13" s="3" t="s">
        <v>32</v>
      </c>
      <c r="W13" s="3" t="s">
        <v>33</v>
      </c>
      <c r="X13" s="7" t="s">
        <v>32</v>
      </c>
      <c r="Y13" s="7" t="s">
        <v>33</v>
      </c>
      <c r="Z13" s="7" t="s">
        <v>32</v>
      </c>
      <c r="AA13" s="7" t="s">
        <v>33</v>
      </c>
      <c r="AB13" s="7" t="s">
        <v>32</v>
      </c>
      <c r="AC13" s="7" t="s">
        <v>33</v>
      </c>
      <c r="AE13" s="1"/>
    </row>
    <row r="14" spans="1:31" x14ac:dyDescent="0.3">
      <c r="A14" s="1">
        <v>8</v>
      </c>
      <c r="B14" s="4">
        <v>114</v>
      </c>
      <c r="C14" s="4">
        <v>12</v>
      </c>
      <c r="D14" s="8">
        <v>350</v>
      </c>
      <c r="E14" s="8">
        <v>5</v>
      </c>
      <c r="F14" s="6">
        <v>643</v>
      </c>
      <c r="G14" s="6">
        <v>8</v>
      </c>
      <c r="I14" s="1">
        <v>8</v>
      </c>
      <c r="J14" s="4">
        <f t="shared" ref="J14:J15" si="3">B14/2</f>
        <v>57</v>
      </c>
      <c r="K14" s="4">
        <v>12</v>
      </c>
      <c r="L14" s="8">
        <f t="shared" ref="L14:L17" si="4">D14*10/75</f>
        <v>46.666666666666664</v>
      </c>
      <c r="M14" s="8">
        <v>5</v>
      </c>
      <c r="N14" s="6">
        <f t="shared" ref="N14:N17" si="5">F14/15</f>
        <v>42.866666666666667</v>
      </c>
      <c r="O14" s="6">
        <v>8</v>
      </c>
      <c r="Q14" s="1">
        <v>6</v>
      </c>
      <c r="R14" s="2">
        <v>90.23</v>
      </c>
      <c r="S14" s="2">
        <v>2.36</v>
      </c>
      <c r="T14" s="2">
        <v>88.63</v>
      </c>
      <c r="U14" s="2">
        <v>0.36</v>
      </c>
      <c r="V14" s="2">
        <v>90.23</v>
      </c>
      <c r="W14" s="2">
        <v>2.63</v>
      </c>
      <c r="X14" s="6">
        <v>65.69</v>
      </c>
      <c r="Y14" s="6">
        <v>2.2999999999999998</v>
      </c>
      <c r="Z14" s="6"/>
      <c r="AA14" s="6"/>
      <c r="AB14" s="6">
        <v>95.3</v>
      </c>
      <c r="AC14" s="6">
        <v>9.1999999999999993</v>
      </c>
      <c r="AE14" s="1"/>
    </row>
    <row r="15" spans="1:31" x14ac:dyDescent="0.3">
      <c r="A15" s="1">
        <v>12</v>
      </c>
      <c r="B15" s="4">
        <v>90</v>
      </c>
      <c r="C15" s="4">
        <v>10</v>
      </c>
      <c r="D15" s="8">
        <v>330</v>
      </c>
      <c r="E15" s="8">
        <v>6</v>
      </c>
      <c r="F15" s="6">
        <v>563</v>
      </c>
      <c r="G15" s="6">
        <v>6</v>
      </c>
      <c r="I15" s="1">
        <v>12</v>
      </c>
      <c r="J15" s="4">
        <f t="shared" si="3"/>
        <v>45</v>
      </c>
      <c r="K15" s="4">
        <v>10</v>
      </c>
      <c r="L15" s="8">
        <f t="shared" si="4"/>
        <v>44</v>
      </c>
      <c r="M15" s="8">
        <v>6</v>
      </c>
      <c r="N15" s="6">
        <f t="shared" si="5"/>
        <v>37.533333333333331</v>
      </c>
      <c r="O15" s="6">
        <v>6</v>
      </c>
      <c r="Q15" s="1">
        <v>12</v>
      </c>
      <c r="R15" s="2">
        <v>85.63</v>
      </c>
      <c r="S15" s="2">
        <v>4.5599999999999996</v>
      </c>
      <c r="T15" s="2">
        <v>85.63</v>
      </c>
      <c r="U15" s="2">
        <v>1.56</v>
      </c>
      <c r="V15" s="2">
        <v>95.86</v>
      </c>
      <c r="W15" s="2">
        <v>4.53</v>
      </c>
      <c r="X15" s="6">
        <v>83.56</v>
      </c>
      <c r="Y15" s="6">
        <v>1.56</v>
      </c>
      <c r="Z15" s="6"/>
      <c r="AA15" s="6"/>
      <c r="AB15" s="6">
        <v>95.6</v>
      </c>
      <c r="AC15" s="6">
        <v>4.3600000000000003</v>
      </c>
      <c r="AE15" s="1"/>
    </row>
    <row r="16" spans="1:31" x14ac:dyDescent="0.3">
      <c r="A16" s="1">
        <v>16</v>
      </c>
      <c r="B16" s="4"/>
      <c r="C16" s="4"/>
      <c r="D16" s="8"/>
      <c r="E16" s="8"/>
      <c r="F16" s="6"/>
      <c r="G16" s="6"/>
      <c r="I16" s="1">
        <v>16</v>
      </c>
      <c r="J16" s="4">
        <v>43</v>
      </c>
      <c r="K16" s="4"/>
      <c r="L16" s="8"/>
      <c r="M16" s="8"/>
      <c r="N16" s="6"/>
      <c r="O16" s="6"/>
      <c r="Q16" s="1">
        <v>24</v>
      </c>
      <c r="R16" s="2">
        <v>72.62</v>
      </c>
      <c r="S16" s="2">
        <v>9.6</v>
      </c>
      <c r="T16" s="2"/>
      <c r="U16" s="2"/>
      <c r="V16" s="2">
        <v>70.36</v>
      </c>
      <c r="W16" s="2">
        <v>8.36</v>
      </c>
      <c r="X16" s="6">
        <v>75.36</v>
      </c>
      <c r="Y16" s="6">
        <v>5.42</v>
      </c>
      <c r="Z16" s="6"/>
      <c r="AA16" s="6"/>
      <c r="AB16" s="6">
        <v>93.2</v>
      </c>
      <c r="AC16" s="6">
        <v>5.62</v>
      </c>
      <c r="AE16" s="1"/>
    </row>
    <row r="17" spans="1:31" x14ac:dyDescent="0.3">
      <c r="A17" s="1">
        <v>20</v>
      </c>
      <c r="B17" s="4">
        <v>47.2</v>
      </c>
      <c r="C17" s="4">
        <v>6</v>
      </c>
      <c r="D17" s="8">
        <v>290</v>
      </c>
      <c r="E17" s="8">
        <v>6</v>
      </c>
      <c r="F17" s="6">
        <v>450</v>
      </c>
      <c r="G17" s="6">
        <v>5</v>
      </c>
      <c r="I17" s="1">
        <v>20</v>
      </c>
      <c r="J17" s="4">
        <f>B17/2</f>
        <v>23.6</v>
      </c>
      <c r="K17" s="4">
        <v>6</v>
      </c>
      <c r="L17" s="8">
        <f t="shared" si="4"/>
        <v>38.666666666666664</v>
      </c>
      <c r="M17" s="8">
        <v>6</v>
      </c>
      <c r="N17" s="6">
        <f t="shared" si="5"/>
        <v>30</v>
      </c>
      <c r="O17" s="6">
        <v>5</v>
      </c>
      <c r="Q17" s="1">
        <v>48</v>
      </c>
      <c r="R17" s="2">
        <v>39.630000000000003</v>
      </c>
      <c r="S17" s="2">
        <v>4.8899999999999997</v>
      </c>
      <c r="T17" s="2">
        <v>56.39</v>
      </c>
      <c r="U17" s="2">
        <v>5.32</v>
      </c>
      <c r="V17" s="2">
        <v>75.63</v>
      </c>
      <c r="W17" s="2">
        <v>1.23</v>
      </c>
      <c r="X17" s="6">
        <v>48.6</v>
      </c>
      <c r="Y17" s="6">
        <v>4.3</v>
      </c>
      <c r="Z17" s="6">
        <v>69.2</v>
      </c>
      <c r="AA17" s="6">
        <v>4.3600000000000003</v>
      </c>
      <c r="AB17" s="6">
        <v>85.3</v>
      </c>
      <c r="AC17" s="6">
        <v>4.8499999999999996</v>
      </c>
      <c r="AE17" s="1"/>
    </row>
    <row r="18" spans="1:31" x14ac:dyDescent="0.3">
      <c r="Q18" s="1">
        <v>72</v>
      </c>
      <c r="R18" s="2">
        <v>35.78</v>
      </c>
      <c r="S18" s="2">
        <v>1.23</v>
      </c>
      <c r="T18" s="2">
        <v>56.39</v>
      </c>
      <c r="U18" s="2">
        <v>2.69</v>
      </c>
      <c r="V18" s="2">
        <v>73.63</v>
      </c>
      <c r="W18" s="2">
        <v>0.96</v>
      </c>
      <c r="X18" s="6">
        <v>45</v>
      </c>
      <c r="Y18" s="6">
        <v>6.3</v>
      </c>
      <c r="Z18" s="6">
        <v>75.900000000000006</v>
      </c>
      <c r="AA18" s="6">
        <v>2.65</v>
      </c>
      <c r="AB18" s="6">
        <v>81</v>
      </c>
      <c r="AC18" s="6">
        <v>7.6</v>
      </c>
      <c r="AE18" s="1"/>
    </row>
    <row r="19" spans="1:31" x14ac:dyDescent="0.3">
      <c r="Q19" s="1">
        <v>96</v>
      </c>
      <c r="R19" s="2">
        <v>30.63</v>
      </c>
      <c r="S19" s="2">
        <v>0.69</v>
      </c>
      <c r="T19" s="2">
        <v>20.63</v>
      </c>
      <c r="U19" s="2">
        <v>2.78</v>
      </c>
      <c r="V19" s="2">
        <v>65</v>
      </c>
      <c r="W19" s="2">
        <v>7.23</v>
      </c>
      <c r="X19" s="6">
        <v>31</v>
      </c>
      <c r="Y19" s="6">
        <v>1.89</v>
      </c>
      <c r="Z19" s="6">
        <v>69</v>
      </c>
      <c r="AA19" s="6">
        <v>2.65</v>
      </c>
      <c r="AB19" s="6">
        <v>29.3</v>
      </c>
      <c r="AC19" s="6">
        <v>3.69</v>
      </c>
      <c r="AE19" s="1"/>
    </row>
    <row r="20" spans="1:31" x14ac:dyDescent="0.3">
      <c r="R20" s="2"/>
      <c r="S20" s="2"/>
      <c r="T20" s="2"/>
      <c r="U20" s="2"/>
      <c r="V20" s="2"/>
      <c r="W20" s="2"/>
      <c r="X20" s="6"/>
      <c r="Y20" s="6"/>
      <c r="Z20" s="6"/>
      <c r="AA20" s="6"/>
      <c r="AB20" s="6"/>
      <c r="AC2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A8CB-0757-4BDA-BB30-4EB8FFF1C9B0}">
  <dimension ref="A1:W77"/>
  <sheetViews>
    <sheetView zoomScale="98" zoomScaleNormal="175" workbookViewId="0">
      <selection activeCell="K17" sqref="K17"/>
    </sheetView>
  </sheetViews>
  <sheetFormatPr defaultRowHeight="14.4" x14ac:dyDescent="0.3"/>
  <cols>
    <col min="1" max="1" width="9.21875" bestFit="1" customWidth="1"/>
    <col min="2" max="2" width="12.88671875" bestFit="1" customWidth="1"/>
    <col min="3" max="3" width="8.77734375" customWidth="1"/>
  </cols>
  <sheetData>
    <row r="1" spans="1:23" s="1" customFormat="1" x14ac:dyDescent="0.3">
      <c r="A1" s="1" t="s">
        <v>132</v>
      </c>
      <c r="I1" s="1" t="s">
        <v>109</v>
      </c>
      <c r="O1" s="1" t="s">
        <v>131</v>
      </c>
    </row>
    <row r="2" spans="1:23" s="1" customFormat="1" x14ac:dyDescent="0.3">
      <c r="A2" s="1" t="s">
        <v>96</v>
      </c>
      <c r="B2" s="1" t="s">
        <v>4</v>
      </c>
      <c r="C2" s="1" t="s">
        <v>33</v>
      </c>
      <c r="D2" s="1" t="s">
        <v>6</v>
      </c>
      <c r="E2" s="1" t="s">
        <v>33</v>
      </c>
      <c r="F2" s="1" t="s">
        <v>36</v>
      </c>
      <c r="G2" s="1" t="s">
        <v>33</v>
      </c>
      <c r="I2" s="1" t="s">
        <v>96</v>
      </c>
      <c r="J2" s="1" t="s">
        <v>7</v>
      </c>
      <c r="K2" s="1" t="s">
        <v>33</v>
      </c>
      <c r="L2" s="1" t="s">
        <v>9</v>
      </c>
      <c r="M2" s="1" t="s">
        <v>33</v>
      </c>
      <c r="O2" s="1" t="s">
        <v>96</v>
      </c>
      <c r="P2" s="1" t="s">
        <v>4</v>
      </c>
      <c r="Q2" s="1" t="s">
        <v>33</v>
      </c>
      <c r="R2" s="1" t="s">
        <v>6</v>
      </c>
      <c r="S2" s="1" t="s">
        <v>33</v>
      </c>
      <c r="T2" s="1" t="s">
        <v>36</v>
      </c>
      <c r="U2" s="1" t="s">
        <v>33</v>
      </c>
      <c r="W2" s="1" t="s">
        <v>133</v>
      </c>
    </row>
    <row r="3" spans="1:23" x14ac:dyDescent="0.3">
      <c r="A3">
        <v>6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>
        <v>1</v>
      </c>
      <c r="I3">
        <v>6</v>
      </c>
      <c r="J3">
        <v>26</v>
      </c>
      <c r="K3">
        <v>4</v>
      </c>
      <c r="L3" t="s">
        <v>97</v>
      </c>
      <c r="M3">
        <v>12</v>
      </c>
      <c r="O3">
        <v>6</v>
      </c>
      <c r="P3" t="s">
        <v>110</v>
      </c>
      <c r="Q3" t="s">
        <v>111</v>
      </c>
      <c r="R3" t="s">
        <v>112</v>
      </c>
      <c r="S3" t="s">
        <v>113</v>
      </c>
      <c r="T3" s="20">
        <v>8466</v>
      </c>
      <c r="U3" t="s">
        <v>114</v>
      </c>
      <c r="W3" t="s">
        <v>134</v>
      </c>
    </row>
    <row r="4" spans="1:23" x14ac:dyDescent="0.3">
      <c r="A4">
        <v>12</v>
      </c>
      <c r="B4" t="s">
        <v>76</v>
      </c>
      <c r="C4" t="s">
        <v>77</v>
      </c>
      <c r="D4" t="s">
        <v>78</v>
      </c>
      <c r="E4" s="20">
        <v>2309</v>
      </c>
      <c r="F4" t="s">
        <v>79</v>
      </c>
      <c r="G4" t="s">
        <v>80</v>
      </c>
      <c r="I4">
        <v>12</v>
      </c>
      <c r="J4">
        <v>34.33</v>
      </c>
      <c r="K4" t="s">
        <v>98</v>
      </c>
      <c r="L4" t="s">
        <v>99</v>
      </c>
      <c r="M4" t="s">
        <v>100</v>
      </c>
      <c r="O4">
        <v>12</v>
      </c>
      <c r="P4" t="s">
        <v>115</v>
      </c>
      <c r="Q4" t="s">
        <v>116</v>
      </c>
      <c r="R4" s="20">
        <v>11533</v>
      </c>
      <c r="S4" t="s">
        <v>117</v>
      </c>
      <c r="T4" s="20">
        <v>35966</v>
      </c>
      <c r="U4" t="s">
        <v>118</v>
      </c>
    </row>
    <row r="5" spans="1:23" x14ac:dyDescent="0.3">
      <c r="A5">
        <v>24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I5">
        <v>24</v>
      </c>
      <c r="J5">
        <v>33.659999999999997</v>
      </c>
      <c r="K5" t="s">
        <v>101</v>
      </c>
      <c r="L5" t="s">
        <v>102</v>
      </c>
      <c r="M5" t="s">
        <v>103</v>
      </c>
      <c r="O5">
        <v>24</v>
      </c>
      <c r="P5" t="s">
        <v>119</v>
      </c>
      <c r="Q5" t="s">
        <v>120</v>
      </c>
      <c r="R5" s="20">
        <v>31866</v>
      </c>
      <c r="S5" t="s">
        <v>121</v>
      </c>
      <c r="T5" s="20">
        <v>29466</v>
      </c>
      <c r="U5" t="s">
        <v>122</v>
      </c>
    </row>
    <row r="6" spans="1:23" x14ac:dyDescent="0.3">
      <c r="A6">
        <v>48</v>
      </c>
      <c r="B6" t="s">
        <v>87</v>
      </c>
      <c r="C6" t="s">
        <v>88</v>
      </c>
      <c r="D6" t="s">
        <v>89</v>
      </c>
      <c r="E6" s="20">
        <v>4618</v>
      </c>
      <c r="F6" t="s">
        <v>90</v>
      </c>
      <c r="G6" t="s">
        <v>91</v>
      </c>
      <c r="I6">
        <v>48</v>
      </c>
      <c r="J6">
        <v>49.33</v>
      </c>
      <c r="K6" s="20">
        <v>3055</v>
      </c>
      <c r="L6" t="s">
        <v>104</v>
      </c>
      <c r="M6" t="s">
        <v>105</v>
      </c>
      <c r="O6">
        <v>48</v>
      </c>
      <c r="P6" s="20">
        <v>60233</v>
      </c>
      <c r="Q6" t="s">
        <v>123</v>
      </c>
      <c r="R6" s="20">
        <v>41166</v>
      </c>
      <c r="S6" t="s">
        <v>124</v>
      </c>
      <c r="T6" t="s">
        <v>125</v>
      </c>
      <c r="U6" t="s">
        <v>126</v>
      </c>
    </row>
    <row r="7" spans="1:23" x14ac:dyDescent="0.3">
      <c r="A7">
        <v>72</v>
      </c>
      <c r="B7">
        <v>56</v>
      </c>
      <c r="C7">
        <v>9</v>
      </c>
      <c r="D7" t="s">
        <v>92</v>
      </c>
      <c r="E7" s="20">
        <v>1154</v>
      </c>
      <c r="F7" t="s">
        <v>93</v>
      </c>
      <c r="G7">
        <v>1</v>
      </c>
      <c r="I7">
        <v>72</v>
      </c>
      <c r="J7">
        <v>55.66</v>
      </c>
      <c r="K7" s="20">
        <v>3511</v>
      </c>
      <c r="L7">
        <v>22</v>
      </c>
      <c r="M7">
        <v>10</v>
      </c>
      <c r="O7">
        <v>72</v>
      </c>
      <c r="P7" t="s">
        <v>127</v>
      </c>
      <c r="Q7" s="20">
        <v>1154</v>
      </c>
      <c r="R7" s="20">
        <v>42066</v>
      </c>
      <c r="S7" t="s">
        <v>128</v>
      </c>
      <c r="T7">
        <v>23</v>
      </c>
      <c r="U7">
        <v>2</v>
      </c>
    </row>
    <row r="8" spans="1:23" x14ac:dyDescent="0.3">
      <c r="A8">
        <v>96</v>
      </c>
      <c r="B8">
        <v>69</v>
      </c>
      <c r="C8" t="s">
        <v>94</v>
      </c>
      <c r="D8">
        <v>32</v>
      </c>
      <c r="E8" s="20">
        <v>46188</v>
      </c>
      <c r="F8" t="s">
        <v>95</v>
      </c>
      <c r="G8">
        <v>1</v>
      </c>
      <c r="I8">
        <v>96</v>
      </c>
      <c r="J8">
        <v>67.66</v>
      </c>
      <c r="K8" t="s">
        <v>106</v>
      </c>
      <c r="L8" t="s">
        <v>107</v>
      </c>
      <c r="M8" t="s">
        <v>108</v>
      </c>
      <c r="O8">
        <v>96</v>
      </c>
      <c r="P8">
        <v>70</v>
      </c>
      <c r="Q8">
        <v>1</v>
      </c>
      <c r="R8" t="s">
        <v>129</v>
      </c>
      <c r="S8" s="20">
        <v>2081</v>
      </c>
      <c r="T8">
        <v>31</v>
      </c>
      <c r="U8" t="s">
        <v>130</v>
      </c>
    </row>
    <row r="10" spans="1:23" s="1" customFormat="1" x14ac:dyDescent="0.3">
      <c r="A10" s="1" t="s">
        <v>132</v>
      </c>
      <c r="I10" s="1" t="s">
        <v>109</v>
      </c>
      <c r="O10" s="1" t="s">
        <v>131</v>
      </c>
    </row>
    <row r="11" spans="1:23" s="1" customFormat="1" x14ac:dyDescent="0.3">
      <c r="A11" s="1" t="s">
        <v>96</v>
      </c>
      <c r="B11" s="1" t="s">
        <v>4</v>
      </c>
      <c r="C11" s="1" t="s">
        <v>33</v>
      </c>
      <c r="D11" s="1" t="s">
        <v>6</v>
      </c>
      <c r="E11" s="1" t="s">
        <v>33</v>
      </c>
      <c r="F11" s="1" t="s">
        <v>36</v>
      </c>
      <c r="G11" s="1" t="s">
        <v>33</v>
      </c>
      <c r="I11" s="1" t="s">
        <v>96</v>
      </c>
      <c r="J11" s="1" t="s">
        <v>7</v>
      </c>
      <c r="K11" s="1" t="s">
        <v>33</v>
      </c>
      <c r="L11" s="1" t="s">
        <v>9</v>
      </c>
      <c r="M11" s="1" t="s">
        <v>33</v>
      </c>
      <c r="O11" s="1" t="s">
        <v>96</v>
      </c>
      <c r="P11" s="1" t="s">
        <v>4</v>
      </c>
      <c r="Q11" s="1" t="s">
        <v>33</v>
      </c>
      <c r="R11" s="1" t="s">
        <v>6</v>
      </c>
      <c r="S11" s="1" t="s">
        <v>33</v>
      </c>
      <c r="T11" s="1" t="s">
        <v>36</v>
      </c>
      <c r="U11" s="1" t="s">
        <v>33</v>
      </c>
    </row>
    <row r="12" spans="1:23" s="1" customFormat="1" x14ac:dyDescent="0.3">
      <c r="A12" s="1">
        <v>0</v>
      </c>
      <c r="B12" s="1">
        <v>0</v>
      </c>
      <c r="D12" s="1">
        <v>0</v>
      </c>
      <c r="F12" s="1">
        <v>0</v>
      </c>
      <c r="I12" s="1">
        <v>0</v>
      </c>
      <c r="J12" s="1">
        <v>0</v>
      </c>
      <c r="L12" s="1">
        <v>0</v>
      </c>
      <c r="O12" s="1">
        <v>0</v>
      </c>
      <c r="P12" s="1">
        <v>0</v>
      </c>
      <c r="R12" s="1">
        <v>0</v>
      </c>
      <c r="T12" s="1">
        <v>0</v>
      </c>
    </row>
    <row r="13" spans="1:23" x14ac:dyDescent="0.3">
      <c r="A13">
        <v>6</v>
      </c>
      <c r="B13">
        <v>58.566666666666698</v>
      </c>
      <c r="D13">
        <v>26.133333333333301</v>
      </c>
      <c r="F13">
        <v>72</v>
      </c>
      <c r="I13">
        <v>6</v>
      </c>
      <c r="J13">
        <v>26</v>
      </c>
      <c r="L13">
        <v>148.66666666666666</v>
      </c>
      <c r="O13">
        <v>6</v>
      </c>
      <c r="P13">
        <v>8.3333333333333339</v>
      </c>
      <c r="R13">
        <v>10.333333333333334</v>
      </c>
      <c r="T13">
        <v>8.4666666666666668</v>
      </c>
    </row>
    <row r="14" spans="1:23" x14ac:dyDescent="0.3">
      <c r="A14">
        <v>12</v>
      </c>
      <c r="B14">
        <v>222.66666666666666</v>
      </c>
      <c r="D14">
        <v>145.66666666666666</v>
      </c>
      <c r="F14">
        <v>49.20000000000001</v>
      </c>
      <c r="I14">
        <v>12</v>
      </c>
      <c r="J14">
        <v>34.333333333333336</v>
      </c>
      <c r="L14">
        <v>163.66666666666666</v>
      </c>
      <c r="O14">
        <v>12</v>
      </c>
      <c r="P14">
        <v>12.166666666666666</v>
      </c>
      <c r="R14">
        <v>11.533333333333333</v>
      </c>
      <c r="T14">
        <v>3.5966666666666671</v>
      </c>
    </row>
    <row r="15" spans="1:23" x14ac:dyDescent="0.3">
      <c r="A15">
        <v>24</v>
      </c>
      <c r="B15">
        <v>326.33333333333331</v>
      </c>
      <c r="D15">
        <v>206.33333333333334</v>
      </c>
      <c r="F15">
        <v>120.2</v>
      </c>
      <c r="I15">
        <v>24</v>
      </c>
      <c r="J15">
        <v>33.666666666666664</v>
      </c>
      <c r="L15">
        <v>173.66666666666666</v>
      </c>
      <c r="O15">
        <v>24</v>
      </c>
      <c r="P15">
        <v>29.973333333333333</v>
      </c>
      <c r="R15">
        <v>31.866666666666671</v>
      </c>
      <c r="T15">
        <v>29.466666666666669</v>
      </c>
    </row>
    <row r="16" spans="1:23" x14ac:dyDescent="0.3">
      <c r="A16">
        <v>48</v>
      </c>
      <c r="B16">
        <v>755.66666666666663</v>
      </c>
      <c r="D16">
        <v>467.33333333333343</v>
      </c>
      <c r="F16">
        <v>147.83333333333334</v>
      </c>
      <c r="I16">
        <v>48</v>
      </c>
      <c r="J16">
        <v>49.333333333333336</v>
      </c>
      <c r="L16">
        <v>185</v>
      </c>
      <c r="O16">
        <v>48</v>
      </c>
      <c r="P16">
        <v>60.233333333333341</v>
      </c>
      <c r="R16">
        <v>41.166666666666671</v>
      </c>
      <c r="T16">
        <v>30.01</v>
      </c>
    </row>
    <row r="17" spans="1:20" x14ac:dyDescent="0.3">
      <c r="A17">
        <v>72</v>
      </c>
      <c r="B17">
        <v>841</v>
      </c>
      <c r="D17">
        <v>344.33333333333331</v>
      </c>
      <c r="F17">
        <v>212</v>
      </c>
      <c r="I17">
        <v>72</v>
      </c>
      <c r="J17">
        <v>55.666666666666664</v>
      </c>
      <c r="L17">
        <v>330</v>
      </c>
      <c r="O17">
        <v>72</v>
      </c>
      <c r="P17">
        <v>62.333333333333336</v>
      </c>
      <c r="R17">
        <v>42.06666666666667</v>
      </c>
      <c r="T17">
        <v>23</v>
      </c>
    </row>
    <row r="18" spans="1:20" x14ac:dyDescent="0.3">
      <c r="A18">
        <v>96</v>
      </c>
      <c r="B18">
        <v>1037.6666666666667</v>
      </c>
      <c r="D18">
        <v>1260.3333333333333</v>
      </c>
      <c r="F18">
        <v>1044</v>
      </c>
      <c r="I18">
        <v>96</v>
      </c>
      <c r="J18">
        <v>67.666666666666671</v>
      </c>
      <c r="L18">
        <v>418</v>
      </c>
      <c r="O18">
        <v>96</v>
      </c>
      <c r="P18">
        <v>70</v>
      </c>
      <c r="R18">
        <v>76.666666666666671</v>
      </c>
      <c r="T18">
        <v>31</v>
      </c>
    </row>
    <row r="19" spans="1:20" x14ac:dyDescent="0.3">
      <c r="A19">
        <v>192</v>
      </c>
      <c r="B19">
        <v>1048.3333333333333</v>
      </c>
      <c r="D19">
        <v>750.33333333333337</v>
      </c>
      <c r="F19">
        <v>1050</v>
      </c>
      <c r="I19">
        <v>192</v>
      </c>
      <c r="J19">
        <v>68.23</v>
      </c>
      <c r="L19">
        <v>431.33333333333331</v>
      </c>
      <c r="O19">
        <v>192</v>
      </c>
      <c r="P19">
        <v>66</v>
      </c>
      <c r="R19">
        <v>75</v>
      </c>
      <c r="T19">
        <v>44.666666666666664</v>
      </c>
    </row>
    <row r="20" spans="1:20" s="1" customFormat="1" x14ac:dyDescent="0.3">
      <c r="A20" s="1" t="s">
        <v>135</v>
      </c>
      <c r="B20">
        <f>A22</f>
        <v>3.494444444444444</v>
      </c>
      <c r="C20" s="1" t="s">
        <v>135</v>
      </c>
      <c r="D20" s="1">
        <f>D19/3*0.01</f>
        <v>2.5011111111111113</v>
      </c>
      <c r="E20" s="1" t="s">
        <v>135</v>
      </c>
      <c r="F20" s="1">
        <f>F19/3*0.01</f>
        <v>3.5</v>
      </c>
      <c r="I20" s="1" t="s">
        <v>135</v>
      </c>
      <c r="J20" s="1">
        <f>J19/3*0.01</f>
        <v>0.22743333333333338</v>
      </c>
      <c r="K20" s="1" t="s">
        <v>135</v>
      </c>
      <c r="L20" s="1">
        <f>L19/3*0.01</f>
        <v>1.4377777777777778</v>
      </c>
      <c r="O20" s="1" t="s">
        <v>135</v>
      </c>
      <c r="P20" s="1">
        <f>P19/3*0.01</f>
        <v>0.22</v>
      </c>
      <c r="Q20" s="1" t="s">
        <v>135</v>
      </c>
      <c r="R20" s="1">
        <f>R19/3*0.01</f>
        <v>0.25</v>
      </c>
      <c r="S20" s="1" t="s">
        <v>135</v>
      </c>
      <c r="T20" s="1">
        <f>T19/3*0.01</f>
        <v>0.14888888888888888</v>
      </c>
    </row>
    <row r="21" spans="1:20" s="1" customFormat="1" x14ac:dyDescent="0.3">
      <c r="A21">
        <v>3.494444444444444</v>
      </c>
      <c r="B21">
        <f t="shared" ref="B21:B28" si="0">B12/3*0.01</f>
        <v>0</v>
      </c>
      <c r="C21">
        <v>2.50111111111111</v>
      </c>
      <c r="D21">
        <f t="shared" ref="D21:D28" si="1">D12/3*0.01</f>
        <v>0</v>
      </c>
      <c r="E21">
        <v>3.5</v>
      </c>
      <c r="F21">
        <f t="shared" ref="F21:F28" si="2">F12/3*0.01</f>
        <v>0</v>
      </c>
      <c r="I21">
        <v>0.22743333333333338</v>
      </c>
      <c r="J21">
        <f t="shared" ref="J21:J28" si="3">J12/3*0.01</f>
        <v>0</v>
      </c>
      <c r="K21">
        <v>1.4377777777777778</v>
      </c>
      <c r="L21">
        <f t="shared" ref="L21:L28" si="4">L12/3*0.01</f>
        <v>0</v>
      </c>
      <c r="O21">
        <v>0.22</v>
      </c>
      <c r="P21">
        <f t="shared" ref="P21:P28" si="5">P12/3*0.01</f>
        <v>0</v>
      </c>
      <c r="Q21">
        <v>0.25</v>
      </c>
      <c r="R21">
        <f t="shared" ref="R21:R28" si="6">R12/3*0.01</f>
        <v>0</v>
      </c>
      <c r="S21">
        <v>0.14888888888888888</v>
      </c>
      <c r="T21">
        <f t="shared" ref="T21:T28" si="7">T12/3*0.01</f>
        <v>0</v>
      </c>
    </row>
    <row r="22" spans="1:20" x14ac:dyDescent="0.3">
      <c r="A22">
        <v>3.494444444444444</v>
      </c>
      <c r="B22">
        <f t="shared" si="0"/>
        <v>0.19522222222222232</v>
      </c>
      <c r="C22">
        <v>2.50111111111111</v>
      </c>
      <c r="D22">
        <f t="shared" si="1"/>
        <v>8.7111111111111E-2</v>
      </c>
      <c r="E22">
        <v>3.5</v>
      </c>
      <c r="F22">
        <f t="shared" si="2"/>
        <v>0.24</v>
      </c>
      <c r="I22">
        <v>0.22743333333333338</v>
      </c>
      <c r="J22">
        <f t="shared" si="3"/>
        <v>8.6666666666666656E-2</v>
      </c>
      <c r="K22">
        <v>1.4377777777777778</v>
      </c>
      <c r="L22">
        <f t="shared" si="4"/>
        <v>0.49555555555555553</v>
      </c>
      <c r="O22">
        <v>0.22</v>
      </c>
      <c r="P22">
        <f t="shared" si="5"/>
        <v>2.7777777777777783E-2</v>
      </c>
      <c r="Q22">
        <v>0.25</v>
      </c>
      <c r="R22">
        <f t="shared" si="6"/>
        <v>3.4444444444444444E-2</v>
      </c>
      <c r="S22">
        <v>0.14888888888888888</v>
      </c>
      <c r="T22">
        <f t="shared" si="7"/>
        <v>2.8222222222222225E-2</v>
      </c>
    </row>
    <row r="23" spans="1:20" x14ac:dyDescent="0.3">
      <c r="A23">
        <v>3.494444444444444</v>
      </c>
      <c r="B23">
        <f t="shared" si="0"/>
        <v>0.74222222222222212</v>
      </c>
      <c r="C23">
        <v>2.5011111111111113</v>
      </c>
      <c r="D23">
        <f t="shared" si="1"/>
        <v>0.48555555555555552</v>
      </c>
      <c r="E23">
        <v>3.5</v>
      </c>
      <c r="F23">
        <f t="shared" si="2"/>
        <v>0.16400000000000003</v>
      </c>
      <c r="I23">
        <v>0.22743333333333338</v>
      </c>
      <c r="J23">
        <f t="shared" si="3"/>
        <v>0.11444444444444445</v>
      </c>
      <c r="K23">
        <v>1.4377777777777778</v>
      </c>
      <c r="L23">
        <f t="shared" si="4"/>
        <v>0.54555555555555546</v>
      </c>
      <c r="O23">
        <v>0.22</v>
      </c>
      <c r="P23">
        <f t="shared" si="5"/>
        <v>4.0555555555555553E-2</v>
      </c>
      <c r="Q23">
        <v>0.25</v>
      </c>
      <c r="R23">
        <f t="shared" si="6"/>
        <v>3.8444444444444448E-2</v>
      </c>
      <c r="S23">
        <v>0.14888888888888888</v>
      </c>
      <c r="T23">
        <f t="shared" si="7"/>
        <v>1.1988888888888891E-2</v>
      </c>
    </row>
    <row r="24" spans="1:20" x14ac:dyDescent="0.3">
      <c r="A24">
        <v>3.494444444444444</v>
      </c>
      <c r="B24">
        <f t="shared" si="0"/>
        <v>1.0877777777777777</v>
      </c>
      <c r="C24">
        <v>2.5011111111111113</v>
      </c>
      <c r="D24">
        <f t="shared" si="1"/>
        <v>0.68777777777777782</v>
      </c>
      <c r="E24">
        <v>3.5</v>
      </c>
      <c r="F24">
        <f t="shared" si="2"/>
        <v>0.40066666666666673</v>
      </c>
      <c r="I24">
        <v>0.22743333333333338</v>
      </c>
      <c r="J24">
        <f t="shared" si="3"/>
        <v>0.11222222222222222</v>
      </c>
      <c r="K24">
        <v>1.4377777777777778</v>
      </c>
      <c r="L24">
        <f t="shared" si="4"/>
        <v>0.5788888888888889</v>
      </c>
      <c r="O24">
        <v>0.22</v>
      </c>
      <c r="P24">
        <f t="shared" si="5"/>
        <v>9.9911111111111117E-2</v>
      </c>
      <c r="Q24">
        <v>0.25</v>
      </c>
      <c r="R24">
        <f t="shared" si="6"/>
        <v>0.10622222222222223</v>
      </c>
      <c r="S24">
        <v>0.14888888888888888</v>
      </c>
      <c r="T24">
        <f t="shared" si="7"/>
        <v>9.8222222222222225E-2</v>
      </c>
    </row>
    <row r="25" spans="1:20" x14ac:dyDescent="0.3">
      <c r="A25">
        <v>3.494444444444444</v>
      </c>
      <c r="B25">
        <f t="shared" si="0"/>
        <v>2.5188888888888887</v>
      </c>
      <c r="C25">
        <v>2.5011111111111113</v>
      </c>
      <c r="D25">
        <f t="shared" si="1"/>
        <v>1.5577777777777779</v>
      </c>
      <c r="E25">
        <v>3.5</v>
      </c>
      <c r="F25">
        <f t="shared" si="2"/>
        <v>0.49277777777777781</v>
      </c>
      <c r="I25">
        <v>0.22743333333333338</v>
      </c>
      <c r="J25">
        <f t="shared" si="3"/>
        <v>0.16444444444444448</v>
      </c>
      <c r="K25">
        <v>1.4377777777777778</v>
      </c>
      <c r="L25">
        <f t="shared" si="4"/>
        <v>0.6166666666666667</v>
      </c>
      <c r="O25">
        <v>0.22</v>
      </c>
      <c r="P25">
        <f t="shared" si="5"/>
        <v>0.2007777777777778</v>
      </c>
      <c r="Q25">
        <v>0.25</v>
      </c>
      <c r="R25">
        <f t="shared" si="6"/>
        <v>0.13722222222222225</v>
      </c>
      <c r="S25">
        <v>0.14888888888888888</v>
      </c>
      <c r="T25">
        <f t="shared" si="7"/>
        <v>0.10003333333333334</v>
      </c>
    </row>
    <row r="26" spans="1:20" x14ac:dyDescent="0.3">
      <c r="A26">
        <v>3.494444444444444</v>
      </c>
      <c r="B26">
        <f t="shared" si="0"/>
        <v>2.8033333333333332</v>
      </c>
      <c r="C26">
        <v>2.5011111111111113</v>
      </c>
      <c r="D26">
        <f t="shared" si="1"/>
        <v>1.1477777777777778</v>
      </c>
      <c r="E26">
        <v>3.5</v>
      </c>
      <c r="F26">
        <f t="shared" si="2"/>
        <v>0.70666666666666678</v>
      </c>
      <c r="I26">
        <v>0.22743333333333338</v>
      </c>
      <c r="J26">
        <f t="shared" si="3"/>
        <v>0.18555555555555553</v>
      </c>
      <c r="K26">
        <v>1.4377777777777778</v>
      </c>
      <c r="L26">
        <f t="shared" si="4"/>
        <v>1.1000000000000001</v>
      </c>
      <c r="O26">
        <v>0.22</v>
      </c>
      <c r="P26">
        <f t="shared" si="5"/>
        <v>0.20777777777777778</v>
      </c>
      <c r="Q26">
        <v>0.25</v>
      </c>
      <c r="R26">
        <f t="shared" si="6"/>
        <v>0.14022222222222225</v>
      </c>
      <c r="S26">
        <v>0.14888888888888888</v>
      </c>
      <c r="T26">
        <f t="shared" si="7"/>
        <v>7.6666666666666675E-2</v>
      </c>
    </row>
    <row r="27" spans="1:20" x14ac:dyDescent="0.3">
      <c r="A27">
        <v>3.494444444444444</v>
      </c>
      <c r="B27">
        <f t="shared" si="0"/>
        <v>3.4588888888888891</v>
      </c>
      <c r="C27">
        <v>2.5011111111111113</v>
      </c>
      <c r="D27">
        <f t="shared" si="1"/>
        <v>4.2011111111111106</v>
      </c>
      <c r="E27">
        <v>3.5</v>
      </c>
      <c r="F27">
        <f t="shared" si="2"/>
        <v>3.48</v>
      </c>
      <c r="I27">
        <v>0.22743333333333338</v>
      </c>
      <c r="J27">
        <f t="shared" si="3"/>
        <v>0.22555555555555556</v>
      </c>
      <c r="K27">
        <v>1.4377777777777778</v>
      </c>
      <c r="L27">
        <f t="shared" si="4"/>
        <v>1.3933333333333335</v>
      </c>
      <c r="O27">
        <v>0.22</v>
      </c>
      <c r="P27">
        <f t="shared" si="5"/>
        <v>0.23333333333333334</v>
      </c>
      <c r="Q27">
        <v>0.25</v>
      </c>
      <c r="R27">
        <f t="shared" si="6"/>
        <v>0.25555555555555559</v>
      </c>
      <c r="S27">
        <v>0.14888888888888888</v>
      </c>
      <c r="T27">
        <f t="shared" si="7"/>
        <v>0.10333333333333335</v>
      </c>
    </row>
    <row r="28" spans="1:20" x14ac:dyDescent="0.3">
      <c r="A28">
        <v>3.494444444444444</v>
      </c>
      <c r="B28">
        <f t="shared" si="0"/>
        <v>3.494444444444444</v>
      </c>
      <c r="C28">
        <v>2.5011111111111113</v>
      </c>
      <c r="D28">
        <f t="shared" si="1"/>
        <v>2.5011111111111113</v>
      </c>
      <c r="E28">
        <v>3.5</v>
      </c>
      <c r="F28">
        <f t="shared" si="2"/>
        <v>3.5</v>
      </c>
      <c r="I28">
        <v>0.22743333333333338</v>
      </c>
      <c r="J28">
        <f t="shared" si="3"/>
        <v>0.22743333333333338</v>
      </c>
      <c r="K28">
        <v>1.4377777777777778</v>
      </c>
      <c r="L28">
        <f t="shared" si="4"/>
        <v>1.4377777777777778</v>
      </c>
      <c r="O28">
        <v>0.22</v>
      </c>
      <c r="P28">
        <f t="shared" si="5"/>
        <v>0.22</v>
      </c>
      <c r="Q28">
        <v>0.25</v>
      </c>
      <c r="R28">
        <f t="shared" si="6"/>
        <v>0.25</v>
      </c>
      <c r="S28">
        <v>0.14888888888888888</v>
      </c>
      <c r="T28">
        <f t="shared" si="7"/>
        <v>0.14888888888888888</v>
      </c>
    </row>
    <row r="29" spans="1:20" x14ac:dyDescent="0.3">
      <c r="A29" s="1" t="s">
        <v>136</v>
      </c>
      <c r="B29">
        <f t="shared" ref="B29:B35" si="8">LN(A21-B21)</f>
        <v>1.2511744058102301</v>
      </c>
      <c r="D29">
        <f t="shared" ref="D29:D34" si="9">LN(C21-D21)</f>
        <v>0.91673507758242101</v>
      </c>
      <c r="F29">
        <f t="shared" ref="F29:F35" si="10">LN(E21-F21)</f>
        <v>1.2527629684953681</v>
      </c>
      <c r="J29">
        <f t="shared" ref="J29:J35" si="11">LN(I21-J21)</f>
        <v>-1.4808981238288685</v>
      </c>
      <c r="L29">
        <f t="shared" ref="L29:L35" si="12">LN(K21-L21)</f>
        <v>0.36309871173653513</v>
      </c>
      <c r="P29">
        <f t="shared" ref="P29:P34" si="13">LN(O21-P21)</f>
        <v>-1.5141277326297755</v>
      </c>
      <c r="R29">
        <f>LN(Q21-R21)</f>
        <v>-1.3862943611198906</v>
      </c>
      <c r="T29">
        <f>LN(S21-T21)</f>
        <v>-1.9045549633733994</v>
      </c>
    </row>
    <row r="30" spans="1:20" x14ac:dyDescent="0.3">
      <c r="B30">
        <f t="shared" si="8"/>
        <v>1.1936867504574356</v>
      </c>
      <c r="D30">
        <f t="shared" si="9"/>
        <v>0.88128512267533932</v>
      </c>
      <c r="F30">
        <f t="shared" si="10"/>
        <v>1.1817271953786161</v>
      </c>
      <c r="J30">
        <f t="shared" si="11"/>
        <v>-1.9606516057103485</v>
      </c>
      <c r="L30">
        <f t="shared" si="12"/>
        <v>-5.9514127532407604E-2</v>
      </c>
      <c r="P30">
        <f t="shared" si="13"/>
        <v>-1.6491031688265319</v>
      </c>
      <c r="R30">
        <f t="shared" ref="R30:T30" si="14">LN(Q22-R22)</f>
        <v>-1.5345366042609827</v>
      </c>
      <c r="T30">
        <f t="shared" si="14"/>
        <v>-2.1147233558244758</v>
      </c>
    </row>
    <row r="31" spans="1:20" x14ac:dyDescent="0.3">
      <c r="B31">
        <f t="shared" si="8"/>
        <v>1.0124086661650487</v>
      </c>
      <c r="D31">
        <f t="shared" si="9"/>
        <v>0.70089486735077122</v>
      </c>
      <c r="F31">
        <f t="shared" si="10"/>
        <v>1.2047724844965002</v>
      </c>
      <c r="J31">
        <f t="shared" si="11"/>
        <v>-2.1804657935212641</v>
      </c>
      <c r="L31">
        <f t="shared" si="12"/>
        <v>-0.11404004937754893</v>
      </c>
      <c r="P31">
        <f t="shared" si="13"/>
        <v>-1.7178896206615994</v>
      </c>
      <c r="R31">
        <f t="shared" ref="R31" si="15">LN(Q23-R23)</f>
        <v>-1.5532676409670458</v>
      </c>
      <c r="T31">
        <f t="shared" ref="T31" si="16">LN(S23-T23)</f>
        <v>-1.9885045466877338</v>
      </c>
    </row>
    <row r="32" spans="1:20" x14ac:dyDescent="0.3">
      <c r="B32">
        <f t="shared" si="8"/>
        <v>0.878242664236625</v>
      </c>
      <c r="D32">
        <f t="shared" si="9"/>
        <v>0.59516677219974168</v>
      </c>
      <c r="F32">
        <f t="shared" si="10"/>
        <v>1.1311870346002832</v>
      </c>
      <c r="J32">
        <f t="shared" si="11"/>
        <v>-2.1609890847541235</v>
      </c>
      <c r="L32">
        <f t="shared" si="12"/>
        <v>-0.15211571473688876</v>
      </c>
      <c r="P32">
        <f t="shared" si="13"/>
        <v>-2.1195230696723675</v>
      </c>
      <c r="R32">
        <f t="shared" ref="R32" si="17">LN(Q24-R24)</f>
        <v>-1.9394863812575105</v>
      </c>
      <c r="T32">
        <f t="shared" ref="T32" si="18">LN(S24-T24)</f>
        <v>-2.9824870468039708</v>
      </c>
    </row>
    <row r="33" spans="1:20" x14ac:dyDescent="0.3">
      <c r="B33">
        <f t="shared" si="8"/>
        <v>-2.4748169689194365E-2</v>
      </c>
      <c r="D33">
        <f t="shared" si="9"/>
        <v>-5.8335577012963408E-2</v>
      </c>
      <c r="F33">
        <f t="shared" si="10"/>
        <v>1.1010168029127219</v>
      </c>
      <c r="J33">
        <f t="shared" si="11"/>
        <v>-2.7647969349880981</v>
      </c>
      <c r="L33">
        <f t="shared" si="12"/>
        <v>-0.19709684237610897</v>
      </c>
      <c r="P33">
        <f t="shared" si="13"/>
        <v>-3.9516882618205789</v>
      </c>
      <c r="R33">
        <f t="shared" ref="R33" si="19">LN(Q25-R25)</f>
        <v>-2.1823359648424687</v>
      </c>
      <c r="T33">
        <f>LN(S25-T25)</f>
        <v>-3.0188871801315922</v>
      </c>
    </row>
    <row r="34" spans="1:20" x14ac:dyDescent="0.3">
      <c r="B34">
        <f t="shared" si="8"/>
        <v>-0.36945467058513176</v>
      </c>
      <c r="D34">
        <f t="shared" si="9"/>
        <v>0.30257068494553169</v>
      </c>
      <c r="F34">
        <f t="shared" si="10"/>
        <v>1.0272356258258819</v>
      </c>
      <c r="J34">
        <f t="shared" si="11"/>
        <v>-3.1729999560452651</v>
      </c>
      <c r="L34">
        <f t="shared" si="12"/>
        <v>-1.0853670619180893</v>
      </c>
      <c r="P34">
        <f t="shared" si="13"/>
        <v>-4.4044994905259403</v>
      </c>
      <c r="R34">
        <f t="shared" ref="R34" si="20">LN(Q26-R26)</f>
        <v>-2.209297158570489</v>
      </c>
      <c r="T34">
        <f t="shared" ref="T34" si="21">LN(S26-T26)</f>
        <v>-2.6280074934286741</v>
      </c>
    </row>
    <row r="35" spans="1:20" x14ac:dyDescent="0.3">
      <c r="B35">
        <f t="shared" si="8"/>
        <v>-3.3366588605246026</v>
      </c>
      <c r="F35">
        <f t="shared" si="10"/>
        <v>-3.9120230054281451</v>
      </c>
      <c r="J35">
        <f t="shared" si="11"/>
        <v>-6.2776662343893106</v>
      </c>
      <c r="L35">
        <f t="shared" si="12"/>
        <v>-3.1135153092103778</v>
      </c>
      <c r="T35">
        <f t="shared" ref="T35" si="22">LN(S27-T27)</f>
        <v>-3.0888226966200034</v>
      </c>
    </row>
    <row r="36" spans="1:20" x14ac:dyDescent="0.3">
      <c r="A36" s="1" t="s">
        <v>156</v>
      </c>
    </row>
    <row r="37" spans="1:20" x14ac:dyDescent="0.3">
      <c r="A37" cm="1">
        <f t="array" ref="A37:B37">LINEST(B$29:B$35,$A$12:$A$18,TRUE,FALSE)</f>
        <v>-4.1505556578782972E-2</v>
      </c>
      <c r="B37">
        <v>1.6161549118852023</v>
      </c>
      <c r="C37" cm="1">
        <f t="array" ref="C37:D37">LINEST(D$29:D$34,$A$12:$A$17,TRUE,FALSE)</f>
        <v>-1.1154295682814364E-2</v>
      </c>
      <c r="D37">
        <v>0.85755214139279468</v>
      </c>
      <c r="E37" cm="1">
        <f t="array" ref="E37:F37">LINEST(F$29:F$35,$A$12:$A$18,TRUE,FALSE)</f>
        <v>-3.9005703161508108E-2</v>
      </c>
      <c r="F37">
        <v>1.8643072174214739</v>
      </c>
      <c r="I37" cm="1">
        <f t="array" ref="I37:J37">LINEST(J$29:J$35,$A$12:$A$18,TRUE,FALSE)</f>
        <v>-3.9810684250961743E-2</v>
      </c>
      <c r="J37">
        <v>-1.3896158852127352</v>
      </c>
      <c r="K37" cm="1">
        <f t="array" ref="K37:L37">LINEST(L$29:L$35,$A$12:$A$18,TRUE,FALSE)</f>
        <v>-2.9083301389127771E-2</v>
      </c>
      <c r="L37">
        <v>0.44927733785429702</v>
      </c>
      <c r="O37" cm="1">
        <f t="array" ref="O37:P37">LINEST(P$29:P$34,$A$12:$A$17,TRUE,FALSE)</f>
        <v>-4.4844548249766733E-2</v>
      </c>
      <c r="P37">
        <v>-1.3486690879457637</v>
      </c>
      <c r="Q37" cm="1">
        <f t="array" ref="Q37:R37">LINEST(R$29:R$34,$A$12:$A$17,TRUE,FALSE)</f>
        <v>-1.2008976020508514E-2</v>
      </c>
      <c r="R37">
        <v>-1.4766273326160013</v>
      </c>
      <c r="S37" cm="1">
        <f t="array" ref="S37:T37">LINEST(T$29:T$35,$A$12:$A$18,TRUE,FALSE)</f>
        <v>-1.0747387327331333E-2</v>
      </c>
      <c r="T37">
        <v>-2.1361659074883383</v>
      </c>
    </row>
    <row r="38" spans="1:20" x14ac:dyDescent="0.3">
      <c r="A38" t="s">
        <v>150</v>
      </c>
      <c r="B38" t="s">
        <v>151</v>
      </c>
      <c r="C38" t="s">
        <v>150</v>
      </c>
      <c r="D38" t="s">
        <v>151</v>
      </c>
      <c r="E38" t="s">
        <v>150</v>
      </c>
      <c r="F38" t="s">
        <v>151</v>
      </c>
      <c r="I38" t="s">
        <v>150</v>
      </c>
      <c r="J38" t="s">
        <v>151</v>
      </c>
      <c r="K38" t="s">
        <v>150</v>
      </c>
      <c r="L38" t="s">
        <v>151</v>
      </c>
      <c r="O38" t="s">
        <v>150</v>
      </c>
      <c r="P38" t="s">
        <v>151</v>
      </c>
      <c r="Q38" t="s">
        <v>150</v>
      </c>
      <c r="R38" t="s">
        <v>151</v>
      </c>
      <c r="S38" t="s">
        <v>150</v>
      </c>
      <c r="T38" t="s">
        <v>151</v>
      </c>
    </row>
    <row r="39" spans="1:20" x14ac:dyDescent="0.3">
      <c r="A39">
        <f>-A37</f>
        <v>4.1505556578782972E-2</v>
      </c>
      <c r="B39">
        <f>EXP(B37)</f>
        <v>5.0336980454326783</v>
      </c>
      <c r="C39">
        <f>-C37</f>
        <v>1.1154295682814364E-2</v>
      </c>
      <c r="D39">
        <f>EXP(D37)</f>
        <v>2.3573830847313846</v>
      </c>
      <c r="E39">
        <f>-E37</f>
        <v>3.9005703161508108E-2</v>
      </c>
      <c r="F39">
        <f>EXP(F37)</f>
        <v>6.4514648749794175</v>
      </c>
      <c r="I39">
        <f>-I37</f>
        <v>3.9810684250961743E-2</v>
      </c>
      <c r="J39">
        <f>EXP(J37)</f>
        <v>0.24917099651647712</v>
      </c>
      <c r="K39">
        <f>-K37</f>
        <v>2.9083301389127771E-2</v>
      </c>
      <c r="L39">
        <f>EXP(L37)</f>
        <v>1.5671792350605707</v>
      </c>
      <c r="O39">
        <f>-O37</f>
        <v>4.4844548249766733E-2</v>
      </c>
      <c r="P39">
        <f>EXP(P37)</f>
        <v>0.25958551633524446</v>
      </c>
      <c r="Q39">
        <f>-Q37</f>
        <v>1.2008976020508514E-2</v>
      </c>
      <c r="R39">
        <f>EXP(R37)</f>
        <v>0.22840673072382164</v>
      </c>
      <c r="S39">
        <f>-S37</f>
        <v>1.0747387327331333E-2</v>
      </c>
      <c r="T39">
        <f>EXP(T37)</f>
        <v>0.11810680845935206</v>
      </c>
    </row>
    <row r="40" spans="1:20" x14ac:dyDescent="0.3">
      <c r="A40" s="21">
        <v>-69.175899999999999</v>
      </c>
      <c r="C40" s="21">
        <v>-1.5899999999999999E-4</v>
      </c>
      <c r="E40" s="21">
        <v>-1.65E-4</v>
      </c>
      <c r="I40" s="21">
        <v>-6.6350000000000003E-4</v>
      </c>
      <c r="K40" s="21">
        <v>-4.84E-4</v>
      </c>
      <c r="O40" s="21">
        <v>1.5799999999999999E-4</v>
      </c>
      <c r="Q40" s="21">
        <v>2.0900000000000001E-4</v>
      </c>
      <c r="S40" s="21">
        <v>1.4799999999999999E-4</v>
      </c>
    </row>
    <row r="41" spans="1:20" x14ac:dyDescent="0.3">
      <c r="B41">
        <v>0.86</v>
      </c>
      <c r="D41">
        <v>0.75</v>
      </c>
      <c r="F41">
        <v>0.67</v>
      </c>
      <c r="J41">
        <v>0.82</v>
      </c>
      <c r="L41">
        <v>0.8</v>
      </c>
      <c r="P41">
        <v>0.15</v>
      </c>
      <c r="R41">
        <v>0.27</v>
      </c>
      <c r="T41">
        <v>0.32</v>
      </c>
    </row>
    <row r="42" spans="1:20" x14ac:dyDescent="0.3">
      <c r="A42" s="1" t="s">
        <v>137</v>
      </c>
    </row>
    <row r="43" spans="1:20" x14ac:dyDescent="0.3">
      <c r="A43">
        <f>A3*60</f>
        <v>360</v>
      </c>
      <c r="B43">
        <f t="shared" ref="B43:B49" si="23">A43/B22</f>
        <v>1844.0523619806479</v>
      </c>
      <c r="D43">
        <f t="shared" ref="D43:D49" si="24">A43/D22</f>
        <v>4132.6530612244951</v>
      </c>
      <c r="F43">
        <f t="shared" ref="F43:F49" si="25">A43/F22</f>
        <v>1500</v>
      </c>
      <c r="J43">
        <f t="shared" ref="J43:J49" si="26">A43/J22</f>
        <v>4153.8461538461543</v>
      </c>
      <c r="L43">
        <f t="shared" ref="L43:L49" si="27">A43/L22</f>
        <v>726.4573991031391</v>
      </c>
      <c r="P43">
        <f t="shared" ref="P43:P49" si="28">A43/P22</f>
        <v>12959.999999999998</v>
      </c>
      <c r="R43">
        <f t="shared" ref="R43:R49" si="29">A43/R22</f>
        <v>10451.612903225807</v>
      </c>
      <c r="T43">
        <f t="shared" ref="T43:T49" si="30">A43/T22</f>
        <v>12755.905511811023</v>
      </c>
    </row>
    <row r="44" spans="1:20" x14ac:dyDescent="0.3">
      <c r="A44">
        <f t="shared" ref="A44:A48" si="31">A4*60</f>
        <v>720</v>
      </c>
      <c r="B44">
        <f t="shared" si="23"/>
        <v>970.05988023952114</v>
      </c>
      <c r="D44">
        <f t="shared" si="24"/>
        <v>1482.8375286041191</v>
      </c>
      <c r="F44">
        <f t="shared" si="25"/>
        <v>4390.2439024390233</v>
      </c>
      <c r="J44">
        <f t="shared" si="26"/>
        <v>6291.2621359223303</v>
      </c>
      <c r="L44">
        <f t="shared" si="27"/>
        <v>1319.7556008146641</v>
      </c>
      <c r="P44">
        <f t="shared" si="28"/>
        <v>17753.424657534248</v>
      </c>
      <c r="R44">
        <f t="shared" si="29"/>
        <v>18728.323699421962</v>
      </c>
      <c r="T44">
        <f t="shared" si="30"/>
        <v>60055.607043558841</v>
      </c>
    </row>
    <row r="45" spans="1:20" x14ac:dyDescent="0.3">
      <c r="A45">
        <f t="shared" si="31"/>
        <v>1440</v>
      </c>
      <c r="B45">
        <f t="shared" si="23"/>
        <v>1323.799795709908</v>
      </c>
      <c r="D45">
        <f t="shared" si="24"/>
        <v>2093.6995153473345</v>
      </c>
      <c r="F45">
        <f t="shared" si="25"/>
        <v>3594.0099833610643</v>
      </c>
      <c r="J45">
        <f t="shared" si="26"/>
        <v>12831.683168316831</v>
      </c>
      <c r="L45">
        <f t="shared" si="27"/>
        <v>2487.5239923224567</v>
      </c>
      <c r="P45">
        <f t="shared" si="28"/>
        <v>14412.811387900356</v>
      </c>
      <c r="R45">
        <f t="shared" si="29"/>
        <v>13556.485355648534</v>
      </c>
      <c r="T45">
        <f t="shared" si="30"/>
        <v>14660.633484162896</v>
      </c>
    </row>
    <row r="46" spans="1:20" x14ac:dyDescent="0.3">
      <c r="A46">
        <f t="shared" si="31"/>
        <v>2880</v>
      </c>
      <c r="B46">
        <f t="shared" si="23"/>
        <v>1143.3612704014117</v>
      </c>
      <c r="D46">
        <f t="shared" si="24"/>
        <v>1848.7874465049927</v>
      </c>
      <c r="F46">
        <f t="shared" si="25"/>
        <v>5844.4193912063129</v>
      </c>
      <c r="J46">
        <f t="shared" si="26"/>
        <v>17513.51351351351</v>
      </c>
      <c r="L46">
        <f t="shared" si="27"/>
        <v>4670.27027027027</v>
      </c>
      <c r="P46">
        <f t="shared" si="28"/>
        <v>14344.21693414499</v>
      </c>
      <c r="R46">
        <f t="shared" si="29"/>
        <v>20987.854251012141</v>
      </c>
      <c r="T46">
        <f t="shared" si="30"/>
        <v>28790.403198933687</v>
      </c>
    </row>
    <row r="47" spans="1:20" x14ac:dyDescent="0.3">
      <c r="A47">
        <f t="shared" si="31"/>
        <v>4320</v>
      </c>
      <c r="B47">
        <f t="shared" si="23"/>
        <v>1541.0225921521999</v>
      </c>
      <c r="D47">
        <f t="shared" si="24"/>
        <v>3763.7947725072604</v>
      </c>
      <c r="F47">
        <f t="shared" si="25"/>
        <v>6113.2075471698108</v>
      </c>
      <c r="J47">
        <f t="shared" si="26"/>
        <v>23281.437125748507</v>
      </c>
      <c r="L47">
        <f t="shared" si="27"/>
        <v>3927.272727272727</v>
      </c>
      <c r="P47">
        <f t="shared" si="28"/>
        <v>20791.44385026738</v>
      </c>
      <c r="R47">
        <f t="shared" si="29"/>
        <v>30808.240887480184</v>
      </c>
      <c r="T47">
        <f t="shared" si="30"/>
        <v>56347.826086956513</v>
      </c>
    </row>
    <row r="48" spans="1:20" x14ac:dyDescent="0.3">
      <c r="A48">
        <f t="shared" si="31"/>
        <v>5760</v>
      </c>
      <c r="B48">
        <f t="shared" si="23"/>
        <v>1665.2746546739479</v>
      </c>
      <c r="D48">
        <f t="shared" si="24"/>
        <v>1371.0658555937584</v>
      </c>
      <c r="F48">
        <f t="shared" si="25"/>
        <v>1655.1724137931035</v>
      </c>
      <c r="J48">
        <f t="shared" si="26"/>
        <v>25536.94581280788</v>
      </c>
      <c r="L48">
        <f t="shared" si="27"/>
        <v>4133.971291866028</v>
      </c>
      <c r="P48">
        <f t="shared" si="28"/>
        <v>24685.714285714286</v>
      </c>
      <c r="R48">
        <f t="shared" si="29"/>
        <v>22539.130434782604</v>
      </c>
      <c r="T48">
        <f t="shared" si="30"/>
        <v>55741.935483870962</v>
      </c>
    </row>
    <row r="49" spans="1:22" x14ac:dyDescent="0.3">
      <c r="A49">
        <f>192*60</f>
        <v>11520</v>
      </c>
      <c r="B49">
        <f t="shared" si="23"/>
        <v>3296.6613672496028</v>
      </c>
      <c r="D49">
        <f t="shared" si="24"/>
        <v>4605.9529098178582</v>
      </c>
      <c r="F49">
        <f t="shared" si="25"/>
        <v>3291.4285714285716</v>
      </c>
      <c r="J49">
        <f t="shared" si="26"/>
        <v>50652.205774585949</v>
      </c>
      <c r="L49">
        <f t="shared" si="27"/>
        <v>8012.3647604327662</v>
      </c>
      <c r="P49">
        <f t="shared" si="28"/>
        <v>52363.63636363636</v>
      </c>
      <c r="R49">
        <f t="shared" si="29"/>
        <v>46080</v>
      </c>
      <c r="T49">
        <f t="shared" si="30"/>
        <v>77373.13432835821</v>
      </c>
    </row>
    <row r="52" spans="1:22" x14ac:dyDescent="0.3">
      <c r="K52" s="1" t="s">
        <v>138</v>
      </c>
      <c r="L52" t="s">
        <v>140</v>
      </c>
      <c r="M52" t="s">
        <v>155</v>
      </c>
      <c r="O52">
        <v>1500</v>
      </c>
    </row>
    <row r="53" spans="1:22" x14ac:dyDescent="0.3">
      <c r="L53" t="s">
        <v>135</v>
      </c>
      <c r="M53">
        <v>0.24129999999999999</v>
      </c>
      <c r="O53">
        <v>1.73</v>
      </c>
    </row>
    <row r="54" spans="1:22" x14ac:dyDescent="0.3">
      <c r="L54" t="s">
        <v>139</v>
      </c>
      <c r="M54" s="21">
        <v>3.9999999999999998E-7</v>
      </c>
      <c r="O54" s="21">
        <v>2.34E-4</v>
      </c>
    </row>
    <row r="55" spans="1:22" x14ac:dyDescent="0.3">
      <c r="L55">
        <v>0.94</v>
      </c>
      <c r="O55">
        <v>0.86</v>
      </c>
    </row>
    <row r="60" spans="1:22" x14ac:dyDescent="0.3">
      <c r="M60" t="s">
        <v>141</v>
      </c>
      <c r="N60" t="s">
        <v>143</v>
      </c>
      <c r="Q60" t="s">
        <v>138</v>
      </c>
      <c r="R60" t="s">
        <v>141</v>
      </c>
      <c r="S60" t="s">
        <v>144</v>
      </c>
      <c r="U60" t="s">
        <v>141</v>
      </c>
      <c r="V60" t="s">
        <v>145</v>
      </c>
    </row>
    <row r="61" spans="1:22" x14ac:dyDescent="0.3">
      <c r="M61" t="s">
        <v>135</v>
      </c>
      <c r="N61">
        <v>0.30025000000000002</v>
      </c>
      <c r="Q61" t="s">
        <v>135</v>
      </c>
      <c r="R61">
        <v>0.35709999999999997</v>
      </c>
      <c r="U61" t="s">
        <v>135</v>
      </c>
      <c r="V61">
        <v>0.1578</v>
      </c>
    </row>
    <row r="62" spans="1:22" x14ac:dyDescent="0.3">
      <c r="M62" t="s">
        <v>139</v>
      </c>
      <c r="N62" t="s">
        <v>152</v>
      </c>
      <c r="Q62" t="s">
        <v>139</v>
      </c>
      <c r="R62" s="21">
        <v>6.6069999999999996E-4</v>
      </c>
      <c r="U62" t="s">
        <v>139</v>
      </c>
      <c r="V62">
        <v>2.8999999999999998E-3</v>
      </c>
    </row>
    <row r="63" spans="1:22" x14ac:dyDescent="0.3">
      <c r="M63" t="s">
        <v>142</v>
      </c>
      <c r="N63" t="s">
        <v>153</v>
      </c>
      <c r="Q63" t="s">
        <v>142</v>
      </c>
      <c r="R63">
        <v>0.92669999999999997</v>
      </c>
      <c r="U63" t="s">
        <v>142</v>
      </c>
      <c r="V63">
        <v>0.82599999999999996</v>
      </c>
    </row>
    <row r="67" spans="3:22" x14ac:dyDescent="0.3">
      <c r="M67" t="s">
        <v>146</v>
      </c>
      <c r="N67" t="s">
        <v>143</v>
      </c>
      <c r="Q67" t="s">
        <v>138</v>
      </c>
      <c r="R67" t="s">
        <v>146</v>
      </c>
      <c r="S67" t="s">
        <v>144</v>
      </c>
      <c r="U67" t="s">
        <v>146</v>
      </c>
      <c r="V67" t="s">
        <v>145</v>
      </c>
    </row>
    <row r="68" spans="3:22" x14ac:dyDescent="0.3">
      <c r="M68" t="s">
        <v>135</v>
      </c>
      <c r="N68">
        <v>4.9400000000000004</v>
      </c>
      <c r="Q68" t="s">
        <v>135</v>
      </c>
      <c r="R68">
        <v>4.4400000000000004</v>
      </c>
      <c r="U68" t="s">
        <v>135</v>
      </c>
      <c r="V68">
        <v>20.77</v>
      </c>
    </row>
    <row r="69" spans="3:22" x14ac:dyDescent="0.3">
      <c r="J69" s="21"/>
      <c r="M69" t="s">
        <v>139</v>
      </c>
      <c r="N69" t="s">
        <v>154</v>
      </c>
      <c r="Q69" t="s">
        <v>139</v>
      </c>
      <c r="R69" s="21">
        <v>4.5399999999999999E-5</v>
      </c>
      <c r="U69" t="s">
        <v>139</v>
      </c>
      <c r="V69" s="21">
        <v>9.1339999999999993E-6</v>
      </c>
    </row>
    <row r="70" spans="3:22" x14ac:dyDescent="0.3">
      <c r="M70" t="s">
        <v>142</v>
      </c>
      <c r="N70">
        <v>0.94199999999999995</v>
      </c>
      <c r="Q70" t="s">
        <v>142</v>
      </c>
      <c r="R70">
        <v>0.61529999999999996</v>
      </c>
      <c r="U70" t="s">
        <v>142</v>
      </c>
      <c r="V70" t="s">
        <v>147</v>
      </c>
    </row>
    <row r="71" spans="3:22" x14ac:dyDescent="0.3">
      <c r="J71" s="21"/>
    </row>
    <row r="74" spans="3:22" x14ac:dyDescent="0.3">
      <c r="I74" t="s">
        <v>148</v>
      </c>
    </row>
    <row r="75" spans="3:22" x14ac:dyDescent="0.3">
      <c r="I75" t="s">
        <v>149</v>
      </c>
    </row>
    <row r="77" spans="3:22" x14ac:dyDescent="0.3">
      <c r="C77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B0E4-DF30-42EC-936C-857254DF73D0}">
  <dimension ref="A1:T18"/>
  <sheetViews>
    <sheetView tabSelected="1" workbookViewId="0">
      <selection activeCell="L26" sqref="L26"/>
    </sheetView>
  </sheetViews>
  <sheetFormatPr defaultRowHeight="14.4" x14ac:dyDescent="0.3"/>
  <cols>
    <col min="1" max="19" width="8.88671875" style="22"/>
  </cols>
  <sheetData>
    <row r="1" spans="1:20" x14ac:dyDescent="0.3">
      <c r="A1" s="25" t="s">
        <v>157</v>
      </c>
      <c r="B1" s="24"/>
      <c r="C1" s="24"/>
      <c r="D1" s="24"/>
      <c r="E1" s="24"/>
      <c r="F1" s="24"/>
      <c r="G1" s="24"/>
      <c r="H1" s="24"/>
      <c r="I1" s="24"/>
      <c r="K1" s="27" t="s">
        <v>158</v>
      </c>
      <c r="L1" s="26"/>
      <c r="M1" s="26"/>
      <c r="N1" s="26"/>
      <c r="O1" s="26"/>
      <c r="P1" s="26"/>
      <c r="Q1" s="26"/>
      <c r="R1" s="26"/>
      <c r="S1" s="26"/>
      <c r="T1" s="4"/>
    </row>
    <row r="2" spans="1:20" x14ac:dyDescent="0.3">
      <c r="A2" s="24"/>
      <c r="B2" s="25">
        <v>100</v>
      </c>
      <c r="C2" s="25">
        <v>1500</v>
      </c>
      <c r="D2" s="25" t="s">
        <v>160</v>
      </c>
      <c r="E2" s="25">
        <v>100</v>
      </c>
      <c r="F2" s="25">
        <v>1500</v>
      </c>
      <c r="G2" s="25" t="s">
        <v>160</v>
      </c>
      <c r="H2" s="25">
        <v>100</v>
      </c>
      <c r="I2" s="25">
        <v>1500</v>
      </c>
      <c r="J2" s="23"/>
      <c r="K2" s="27"/>
      <c r="L2" s="27">
        <v>100</v>
      </c>
      <c r="M2" s="27">
        <v>1500</v>
      </c>
      <c r="N2" s="27" t="s">
        <v>160</v>
      </c>
      <c r="O2" s="27">
        <v>100</v>
      </c>
      <c r="P2" s="27">
        <v>1500</v>
      </c>
      <c r="Q2" s="27" t="s">
        <v>160</v>
      </c>
      <c r="R2" s="27">
        <v>100</v>
      </c>
      <c r="S2" s="27">
        <v>1500</v>
      </c>
      <c r="T2" s="4" t="s">
        <v>162</v>
      </c>
    </row>
    <row r="3" spans="1:20" x14ac:dyDescent="0.3">
      <c r="A3" s="25" t="s">
        <v>159</v>
      </c>
      <c r="B3" s="25"/>
      <c r="C3" s="25"/>
      <c r="D3" s="25" t="s">
        <v>161</v>
      </c>
      <c r="E3" s="25"/>
      <c r="F3" s="25"/>
      <c r="G3" s="25" t="s">
        <v>36</v>
      </c>
      <c r="H3" s="24"/>
      <c r="I3" s="24"/>
      <c r="K3" s="27" t="s">
        <v>159</v>
      </c>
      <c r="L3" s="27"/>
      <c r="M3" s="27"/>
      <c r="N3" s="27" t="s">
        <v>161</v>
      </c>
      <c r="O3" s="27"/>
      <c r="P3" s="27"/>
      <c r="Q3" s="27" t="s">
        <v>36</v>
      </c>
      <c r="R3" s="26"/>
      <c r="S3" s="26"/>
      <c r="T3" s="4"/>
    </row>
    <row r="4" spans="1:20" x14ac:dyDescent="0.3">
      <c r="A4" s="24">
        <v>24</v>
      </c>
      <c r="B4" s="24"/>
      <c r="C4" s="24"/>
      <c r="D4" s="24"/>
      <c r="E4" s="24"/>
      <c r="F4" s="24"/>
      <c r="G4" s="24"/>
      <c r="H4" s="24"/>
      <c r="I4" s="24"/>
      <c r="K4" s="26">
        <v>24</v>
      </c>
      <c r="L4" s="26">
        <v>35</v>
      </c>
      <c r="M4" s="26">
        <v>12.5</v>
      </c>
      <c r="N4" s="26"/>
      <c r="O4" s="26">
        <v>32</v>
      </c>
      <c r="P4" s="26">
        <v>14</v>
      </c>
      <c r="Q4" s="26"/>
      <c r="R4" s="26">
        <v>30</v>
      </c>
      <c r="S4" s="26">
        <v>10</v>
      </c>
      <c r="T4" s="4"/>
    </row>
    <row r="5" spans="1:20" x14ac:dyDescent="0.3">
      <c r="A5" s="24">
        <v>48</v>
      </c>
      <c r="B5" s="24"/>
      <c r="C5" s="24"/>
      <c r="D5" s="24"/>
      <c r="E5" s="24"/>
      <c r="F5" s="24"/>
      <c r="G5" s="24"/>
      <c r="H5" s="24"/>
      <c r="I5" s="24"/>
      <c r="K5" s="26">
        <v>48</v>
      </c>
      <c r="L5" s="26">
        <v>52</v>
      </c>
      <c r="M5" s="26">
        <v>36</v>
      </c>
      <c r="N5" s="26"/>
      <c r="O5" s="26">
        <v>65</v>
      </c>
      <c r="P5" s="26">
        <v>42</v>
      </c>
      <c r="Q5" s="26"/>
      <c r="R5" s="26">
        <v>63</v>
      </c>
      <c r="S5" s="26">
        <v>45</v>
      </c>
      <c r="T5" s="4"/>
    </row>
    <row r="6" spans="1:20" x14ac:dyDescent="0.3">
      <c r="A6" s="24">
        <v>72</v>
      </c>
      <c r="B6" s="24"/>
      <c r="C6" s="24"/>
      <c r="D6" s="24"/>
      <c r="E6" s="24"/>
      <c r="F6" s="24"/>
      <c r="G6" s="24"/>
      <c r="H6" s="24"/>
      <c r="I6" s="24"/>
      <c r="K6" s="26">
        <v>72</v>
      </c>
      <c r="L6" s="26">
        <v>72</v>
      </c>
      <c r="M6" s="26">
        <v>57</v>
      </c>
      <c r="N6" s="26"/>
      <c r="O6" s="26">
        <v>78</v>
      </c>
      <c r="P6" s="26">
        <v>61</v>
      </c>
      <c r="Q6" s="26"/>
      <c r="R6" s="26">
        <v>76</v>
      </c>
      <c r="S6" s="26">
        <v>60</v>
      </c>
      <c r="T6" s="4"/>
    </row>
    <row r="7" spans="1:20" x14ac:dyDescent="0.3">
      <c r="A7" s="24"/>
      <c r="B7" s="24"/>
      <c r="C7" s="24"/>
      <c r="D7" s="24"/>
      <c r="E7" s="24"/>
      <c r="F7" s="24"/>
      <c r="G7" s="24"/>
      <c r="H7" s="24"/>
      <c r="I7" s="24"/>
      <c r="K7" s="26"/>
      <c r="L7" s="26"/>
      <c r="M7" s="26"/>
      <c r="N7" s="26"/>
      <c r="O7" s="26"/>
      <c r="P7" s="26"/>
      <c r="Q7" s="26"/>
      <c r="R7" s="26"/>
      <c r="S7" s="26"/>
      <c r="T7" s="4"/>
    </row>
    <row r="8" spans="1:20" x14ac:dyDescent="0.3">
      <c r="A8" s="24"/>
      <c r="B8" s="24"/>
      <c r="C8" s="24"/>
      <c r="D8" s="24"/>
      <c r="E8" s="24"/>
      <c r="F8" s="24"/>
      <c r="G8" s="24"/>
      <c r="H8" s="24"/>
      <c r="I8" s="24"/>
      <c r="K8" s="26"/>
      <c r="L8" s="26"/>
      <c r="M8" s="26"/>
      <c r="N8" s="26"/>
      <c r="O8" s="26"/>
      <c r="P8" s="26"/>
      <c r="Q8" s="26"/>
      <c r="R8" s="26"/>
      <c r="S8" s="26"/>
      <c r="T8" s="4"/>
    </row>
    <row r="9" spans="1:20" x14ac:dyDescent="0.3">
      <c r="A9" s="24"/>
      <c r="B9" s="24"/>
      <c r="C9" s="24"/>
      <c r="D9" s="24"/>
      <c r="E9" s="24"/>
      <c r="F9" s="24"/>
      <c r="G9" s="24"/>
      <c r="H9" s="24"/>
      <c r="I9" s="24"/>
      <c r="K9" s="27" t="s">
        <v>159</v>
      </c>
      <c r="L9" s="27"/>
      <c r="M9" s="27"/>
      <c r="N9" s="27" t="s">
        <v>161</v>
      </c>
      <c r="O9" s="27"/>
      <c r="P9" s="27"/>
      <c r="Q9" s="27" t="s">
        <v>36</v>
      </c>
      <c r="R9" s="26"/>
      <c r="S9" s="26"/>
      <c r="T9" s="4" t="s">
        <v>163</v>
      </c>
    </row>
    <row r="10" spans="1:20" x14ac:dyDescent="0.3">
      <c r="A10" s="24"/>
      <c r="B10" s="24"/>
      <c r="C10" s="24"/>
      <c r="D10" s="24"/>
      <c r="E10" s="24"/>
      <c r="F10" s="24"/>
      <c r="G10" s="24"/>
      <c r="H10" s="24"/>
      <c r="I10" s="24"/>
      <c r="K10" s="26">
        <v>24</v>
      </c>
      <c r="L10" s="26">
        <v>2</v>
      </c>
      <c r="M10" s="26">
        <v>3.4</v>
      </c>
      <c r="N10" s="26"/>
      <c r="O10" s="26">
        <v>2.6</v>
      </c>
      <c r="P10" s="26">
        <v>5.2</v>
      </c>
      <c r="Q10" s="26"/>
      <c r="R10" s="26">
        <v>3.6</v>
      </c>
      <c r="S10" s="26">
        <v>6.2</v>
      </c>
      <c r="T10" s="4"/>
    </row>
    <row r="11" spans="1:20" x14ac:dyDescent="0.3">
      <c r="A11" s="24"/>
      <c r="B11" s="24"/>
      <c r="C11" s="24"/>
      <c r="D11" s="24"/>
      <c r="E11" s="24"/>
      <c r="F11" s="24"/>
      <c r="G11" s="24"/>
      <c r="H11" s="24"/>
      <c r="I11" s="24"/>
      <c r="K11" s="26">
        <v>48</v>
      </c>
      <c r="L11" s="26">
        <v>1.2</v>
      </c>
      <c r="M11" s="26">
        <v>6.5</v>
      </c>
      <c r="N11" s="26"/>
      <c r="O11" s="26">
        <v>1.9</v>
      </c>
      <c r="P11" s="26">
        <v>4.5999999999999996</v>
      </c>
      <c r="Q11" s="26"/>
      <c r="R11" s="26">
        <v>3.2</v>
      </c>
      <c r="S11" s="26">
        <v>4.9000000000000004</v>
      </c>
      <c r="T11" s="4"/>
    </row>
    <row r="12" spans="1:20" x14ac:dyDescent="0.3">
      <c r="A12" s="24"/>
      <c r="B12" s="24"/>
      <c r="C12" s="24"/>
      <c r="D12" s="24"/>
      <c r="E12" s="24"/>
      <c r="F12" s="24"/>
      <c r="G12" s="24"/>
      <c r="H12" s="24"/>
      <c r="I12" s="24"/>
      <c r="K12" s="26">
        <v>72</v>
      </c>
      <c r="L12" s="26">
        <v>4.3</v>
      </c>
      <c r="M12" s="26">
        <v>4.9000000000000004</v>
      </c>
      <c r="N12" s="26"/>
      <c r="O12" s="26">
        <v>5.3</v>
      </c>
      <c r="P12" s="26">
        <v>3.5</v>
      </c>
      <c r="Q12" s="26"/>
      <c r="R12" s="26">
        <v>3.7</v>
      </c>
      <c r="S12" s="26">
        <v>2.8</v>
      </c>
      <c r="T12" s="4"/>
    </row>
    <row r="13" spans="1:20" x14ac:dyDescent="0.3">
      <c r="A13" s="24"/>
      <c r="B13" s="24"/>
      <c r="C13" s="24"/>
      <c r="D13" s="24"/>
      <c r="E13" s="24"/>
      <c r="F13" s="24"/>
      <c r="G13" s="24"/>
      <c r="H13" s="24"/>
      <c r="I13" s="24"/>
      <c r="K13" s="26"/>
      <c r="L13" s="26"/>
      <c r="M13" s="26"/>
      <c r="N13" s="26"/>
      <c r="O13" s="26"/>
      <c r="P13" s="26"/>
      <c r="Q13" s="26"/>
      <c r="R13" s="26"/>
      <c r="S13" s="26"/>
      <c r="T13" s="4"/>
    </row>
    <row r="14" spans="1:20" x14ac:dyDescent="0.3">
      <c r="A14" s="24"/>
      <c r="B14" s="24"/>
      <c r="C14" s="24"/>
      <c r="D14" s="24"/>
      <c r="E14" s="24"/>
      <c r="F14" s="24"/>
      <c r="G14" s="24"/>
      <c r="H14" s="24"/>
      <c r="I14" s="24"/>
      <c r="K14" s="26"/>
      <c r="L14" s="26"/>
      <c r="M14" s="26"/>
      <c r="N14" s="26"/>
      <c r="O14" s="26"/>
      <c r="P14" s="26"/>
      <c r="Q14" s="26"/>
      <c r="R14" s="26"/>
      <c r="S14" s="26"/>
      <c r="T14" s="4"/>
    </row>
    <row r="15" spans="1:20" x14ac:dyDescent="0.3">
      <c r="A15" s="24"/>
      <c r="B15" s="24"/>
      <c r="C15" s="24"/>
      <c r="D15" s="24"/>
      <c r="E15" s="24"/>
      <c r="F15" s="24"/>
      <c r="G15" s="24"/>
      <c r="H15" s="24"/>
      <c r="I15" s="24"/>
      <c r="K15" s="26"/>
      <c r="L15" s="26"/>
      <c r="M15" s="26"/>
      <c r="N15" s="26"/>
      <c r="O15" s="26"/>
      <c r="P15" s="26"/>
      <c r="Q15" s="26"/>
      <c r="R15" s="26"/>
      <c r="S15" s="26"/>
      <c r="T15" s="4"/>
    </row>
    <row r="16" spans="1:20" x14ac:dyDescent="0.3">
      <c r="A16" s="24"/>
      <c r="B16" s="24"/>
      <c r="C16" s="24"/>
      <c r="D16" s="24"/>
      <c r="E16" s="24"/>
      <c r="F16" s="24"/>
      <c r="G16" s="24"/>
      <c r="H16" s="24"/>
      <c r="I16" s="24"/>
      <c r="K16" s="26"/>
      <c r="L16" s="26"/>
      <c r="M16" s="26"/>
      <c r="N16" s="26"/>
      <c r="O16" s="26"/>
      <c r="P16" s="26"/>
      <c r="Q16" s="26"/>
      <c r="R16" s="26"/>
      <c r="S16" s="26"/>
      <c r="T16" s="4"/>
    </row>
    <row r="18" spans="3:3" x14ac:dyDescent="0.3">
      <c r="C18" s="22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</vt:lpstr>
      <vt:lpstr>PF</vt:lpstr>
      <vt:lpstr>XRD</vt:lpstr>
      <vt:lpstr>degradation </vt:lpstr>
      <vt:lpstr>optimisation data </vt:lpstr>
      <vt:lpstr>soil values </vt:lpstr>
      <vt:lpstr>kinetics</vt:lpstr>
      <vt:lpstr>cumulative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Mruganka Parasnis</dc:creator>
  <cp:lastModifiedBy>Parasnis, Mruganka</cp:lastModifiedBy>
  <dcterms:created xsi:type="dcterms:W3CDTF">2024-04-08T17:24:31Z</dcterms:created>
  <dcterms:modified xsi:type="dcterms:W3CDTF">2025-06-29T23:02:16Z</dcterms:modified>
</cp:coreProperties>
</file>