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rco\SynologyDrive\IRL\momav\5_test\2_calib_logs\"/>
    </mc:Choice>
  </mc:AlternateContent>
  <xr:revisionPtr revIDLastSave="0" documentId="13_ncr:1_{FAD5872D-A805-41DE-ADB1-27050C5983BC}" xr6:coauthVersionLast="47" xr6:coauthVersionMax="47" xr10:uidLastSave="{00000000-0000-0000-0000-000000000000}"/>
  <bookViews>
    <workbookView xWindow="38280" yWindow="675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1" l="1"/>
  <c r="L13" i="1"/>
  <c r="L14" i="1"/>
  <c r="L15" i="1"/>
  <c r="L16" i="1"/>
  <c r="L12" i="1"/>
  <c r="L5" i="1" l="1"/>
  <c r="L6" i="1"/>
  <c r="L7" i="1"/>
  <c r="L8" i="1"/>
  <c r="L9" i="1"/>
  <c r="L4" i="1"/>
  <c r="K5" i="1"/>
  <c r="K6" i="1"/>
  <c r="K7" i="1"/>
  <c r="K8" i="1"/>
  <c r="K9" i="1"/>
  <c r="K4" i="1"/>
  <c r="J5" i="1"/>
  <c r="J6" i="1"/>
  <c r="J7" i="1"/>
  <c r="J8" i="1"/>
  <c r="J9" i="1"/>
  <c r="J4" i="1"/>
  <c r="I5" i="1"/>
  <c r="I6" i="1"/>
  <c r="I7" i="1"/>
  <c r="I8" i="1"/>
  <c r="I9" i="1"/>
  <c r="I4" i="1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<sst xmlns="http://schemas.openxmlformats.org/spreadsheetml/2006/main" count="9" uniqueCount="9">
  <si>
    <t>motor</t>
  </si>
  <si>
    <t>50% (1)</t>
  </si>
  <si>
    <t>70% (1)</t>
  </si>
  <si>
    <t>50% (2)</t>
  </si>
  <si>
    <t>70% (2)</t>
  </si>
  <si>
    <t>force</t>
  </si>
  <si>
    <t>torque</t>
  </si>
  <si>
    <t>old cf</t>
  </si>
  <si>
    <t>old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</si>
</sst>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 applyAlignment="1">
      <alignment horizontal="right"/>
    </xf>
    <xf numFmtId="165" fontId="0" fillId="0" borderId="0" xfId="0" applyNumberFormat="1"/>
    <xf numFmtId="165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Sheet1!$H$4:$H$9</c:f>
              <c:numCache>
                <c:formatCode>General</c:formatCode>
                <c:ptCount val="6"/>
                <c:pt idx="0">
                  <c:v>13.0982</c:v>
                </c:pt>
                <c:pt idx="1">
                  <c:v>18.4146</c:v>
                </c:pt>
                <c:pt idx="2">
                  <c:v>15.650600000000001</c:v>
                </c:pt>
                <c:pt idx="3">
                  <c:v>17.0456</c:v>
                </c:pt>
                <c:pt idx="4">
                  <c:v>15.431800000000001</c:v>
                </c:pt>
                <c:pt idx="5">
                  <c:v>13.7432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0-47B2-981E-172A273D8A8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Sheet1!$I$4:$I$9</c:f>
              <c:numCache>
                <c:formatCode>General</c:formatCode>
                <c:ptCount val="6"/>
                <c:pt idx="0">
                  <c:v>15.182857142857143</c:v>
                </c:pt>
                <c:pt idx="1">
                  <c:v>20.762</c:v>
                </c:pt>
                <c:pt idx="2">
                  <c:v>17.839571428571428</c:v>
                </c:pt>
                <c:pt idx="3">
                  <c:v>19.568857142857144</c:v>
                </c:pt>
                <c:pt idx="4">
                  <c:v>17.392000000000003</c:v>
                </c:pt>
                <c:pt idx="5">
                  <c:v>15.859857142857145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D0-47B2-981E-172A273D8A8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Sheet1!$J$4:$J$9</c:f>
              <c:numCache>
                <c:formatCode>General</c:formatCode>
                <c:ptCount val="6"/>
                <c:pt idx="0">
                  <c:v>11.2638</c:v>
                </c:pt>
                <c:pt idx="1">
                  <c:v>16.117599999999999</c:v>
                </c:pt>
                <c:pt idx="2">
                  <c:v>13.7468</c:v>
                </c:pt>
                <c:pt idx="3">
                  <c:v>15.154199999999999</c:v>
                </c:pt>
                <c:pt idx="4">
                  <c:v>13.577400000000001</c:v>
                </c:pt>
                <c:pt idx="5">
                  <c:v>12.52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D0-47B2-981E-172A273D8A8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Sheet1!$K$4:$K$9</c:f>
              <c:numCache>
                <c:formatCode>General</c:formatCode>
                <c:ptCount val="6"/>
                <c:pt idx="0">
                  <c:v>13.723285714285714</c:v>
                </c:pt>
                <c:pt idx="1">
                  <c:v>19.113857142857142</c:v>
                </c:pt>
                <c:pt idx="2">
                  <c:v>16.592000000000002</c:v>
                </c:pt>
                <c:pt idx="3">
                  <c:v>17.921857142857142</c:v>
                </c:pt>
                <c:pt idx="4">
                  <c:v>16.308857142857143</c:v>
                </c:pt>
                <c:pt idx="5">
                  <c:v>14.963000000000001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D0-47B2-981E-172A273D8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899392"/>
        <c:axId val="1927903968"/>
      </c:scatterChart>
      <c:valAx>
        <c:axId val="192789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27903968"/>
        <c:crosses val="autoZero"/>
        <c:crossBetween val="midCat"/>
      </c:valAx>
      <c:valAx>
        <c:axId val="19279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2789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557212</xdr:colOff>
      <xdr:row>1</xdr:row>
      <xdr:rowOff>104781</xdr:rowOff>
    </xdr:from>
    <xdr:to>
      <xdr:col>20</xdr:col>
      <xdr:colOff>252412</xdr:colOff>
      <xdr:row>15</xdr:row>
      <xdr:rowOff>180981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A3BFD-5017-B502-B1C3-E968641FB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2"/>
  <sheetViews>
    <sheetView tabSelected="1" workbookViewId="0">
      <selection activeCell="K23" sqref="K23"/>
    </sheetView>
  </sheetViews>
  <sheetFormatPr defaultRowHeight="15" x14ac:dyDescent="0.25"/>
  <cols>
    <col min="12" max="12" width="9.140625" customWidth="1"/>
  </cols>
  <sheetData>
    <row r="2" spans="2:12" x14ac:dyDescent="0.25">
      <c r="C2" t="s">
        <v>5</v>
      </c>
    </row>
    <row r="3" spans="2:12" x14ac:dyDescent="0.25">
      <c r="B3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12" x14ac:dyDescent="0.25">
      <c r="B4">
        <v>1</v>
      </c>
      <c r="C4">
        <v>6.5491000000000001</v>
      </c>
      <c r="D4">
        <v>10.628</v>
      </c>
      <c r="E4">
        <v>5.6318999999999999</v>
      </c>
      <c r="F4">
        <v>9.6062999999999992</v>
      </c>
      <c r="H4">
        <f>C4/0.5</f>
        <v>13.0982</v>
      </c>
      <c r="I4">
        <f>D4/0.7</f>
        <v>15.182857142857143</v>
      </c>
      <c r="J4">
        <f>E4/0.5</f>
        <v>11.2638</v>
      </c>
      <c r="K4">
        <f>F4/0.7</f>
        <v>13.723285714285714</v>
      </c>
      <c r="L4" s="3">
        <f>AVERAGE(H4:K4)</f>
        <v>13.317035714285714</v>
      </c>
    </row>
    <row r="5" spans="2:12" x14ac:dyDescent="0.25">
      <c r="B5">
        <v>2</v>
      </c>
      <c r="C5">
        <v>9.2073</v>
      </c>
      <c r="D5">
        <v>14.5334</v>
      </c>
      <c r="E5">
        <v>8.0587999999999997</v>
      </c>
      <c r="F5">
        <v>13.3797</v>
      </c>
      <c r="H5">
        <f t="shared" ref="H5:H9" si="0">C5/0.5</f>
        <v>18.4146</v>
      </c>
      <c r="I5">
        <f t="shared" ref="I5:I9" si="1">D5/0.7</f>
        <v>20.762</v>
      </c>
      <c r="J5">
        <f t="shared" ref="J5:J9" si="2">E5/0.5</f>
        <v>16.117599999999999</v>
      </c>
      <c r="K5">
        <f t="shared" ref="K5:K9" si="3">F5/0.7</f>
        <v>19.113857142857142</v>
      </c>
      <c r="L5" s="3">
        <f t="shared" ref="L5:L9" si="4">AVERAGE(H5:K5)</f>
        <v>18.602014285714287</v>
      </c>
    </row>
    <row r="6" spans="2:12" x14ac:dyDescent="0.25">
      <c r="B6">
        <v>3</v>
      </c>
      <c r="C6">
        <v>7.8253000000000004</v>
      </c>
      <c r="D6">
        <v>12.4877</v>
      </c>
      <c r="E6">
        <v>6.8734000000000002</v>
      </c>
      <c r="F6">
        <v>11.6144</v>
      </c>
      <c r="H6">
        <f t="shared" si="0"/>
        <v>15.650600000000001</v>
      </c>
      <c r="I6">
        <f t="shared" si="1"/>
        <v>17.839571428571428</v>
      </c>
      <c r="J6">
        <f t="shared" si="2"/>
        <v>13.7468</v>
      </c>
      <c r="K6">
        <f t="shared" si="3"/>
        <v>16.592000000000002</v>
      </c>
      <c r="L6" s="3">
        <f t="shared" si="4"/>
        <v>15.957242857142859</v>
      </c>
    </row>
    <row r="7" spans="2:12" x14ac:dyDescent="0.25">
      <c r="B7">
        <v>4</v>
      </c>
      <c r="C7">
        <v>8.5228000000000002</v>
      </c>
      <c r="D7">
        <v>13.6982</v>
      </c>
      <c r="E7">
        <v>7.5770999999999997</v>
      </c>
      <c r="F7">
        <v>12.545299999999999</v>
      </c>
      <c r="H7">
        <f t="shared" si="0"/>
        <v>17.0456</v>
      </c>
      <c r="I7">
        <f t="shared" si="1"/>
        <v>19.568857142857144</v>
      </c>
      <c r="J7">
        <f t="shared" si="2"/>
        <v>15.154199999999999</v>
      </c>
      <c r="K7">
        <f t="shared" si="3"/>
        <v>17.921857142857142</v>
      </c>
      <c r="L7" s="3">
        <f t="shared" si="4"/>
        <v>17.422628571428575</v>
      </c>
    </row>
    <row r="8" spans="2:12" x14ac:dyDescent="0.25">
      <c r="B8">
        <v>5</v>
      </c>
      <c r="C8">
        <v>7.7159000000000004</v>
      </c>
      <c r="D8">
        <v>12.1744</v>
      </c>
      <c r="E8">
        <v>6.7887000000000004</v>
      </c>
      <c r="F8">
        <v>11.4162</v>
      </c>
      <c r="H8">
        <f t="shared" si="0"/>
        <v>15.431800000000001</v>
      </c>
      <c r="I8">
        <f t="shared" si="1"/>
        <v>17.392000000000003</v>
      </c>
      <c r="J8">
        <f t="shared" si="2"/>
        <v>13.577400000000001</v>
      </c>
      <c r="K8">
        <f t="shared" si="3"/>
        <v>16.308857142857143</v>
      </c>
      <c r="L8" s="3">
        <f t="shared" si="4"/>
        <v>15.677514285714286</v>
      </c>
    </row>
    <row r="9" spans="2:12" x14ac:dyDescent="0.25">
      <c r="B9">
        <v>6</v>
      </c>
      <c r="C9">
        <v>6.8715999999999999</v>
      </c>
      <c r="D9">
        <v>11.101900000000001</v>
      </c>
      <c r="E9">
        <v>6.26</v>
      </c>
      <c r="F9">
        <v>10.4741</v>
      </c>
      <c r="H9">
        <f t="shared" si="0"/>
        <v>13.7432</v>
      </c>
      <c r="I9">
        <f t="shared" si="1"/>
        <v>15.859857142857145</v>
      </c>
      <c r="J9">
        <f t="shared" si="2"/>
        <v>12.52</v>
      </c>
      <c r="K9">
        <f t="shared" si="3"/>
        <v>14.963000000000001</v>
      </c>
      <c r="L9" s="3">
        <f t="shared" si="4"/>
        <v>14.271514285714288</v>
      </c>
    </row>
    <row r="10" spans="2:12" x14ac:dyDescent="0.25">
      <c r="C10" s="2"/>
      <c r="D10" s="2"/>
      <c r="F10" s="2"/>
      <c r="L10" s="2"/>
    </row>
    <row r="11" spans="2:12" x14ac:dyDescent="0.25">
      <c r="C11" t="s">
        <v>6</v>
      </c>
    </row>
    <row r="12" spans="2:12" x14ac:dyDescent="0.25">
      <c r="B12">
        <v>1</v>
      </c>
      <c r="L12" s="4">
        <f>L4/15.6476*0.17715</f>
        <v>0.1507651573906359</v>
      </c>
    </row>
    <row r="13" spans="2:12" x14ac:dyDescent="0.25">
      <c r="B13">
        <v>2</v>
      </c>
      <c r="L13" s="4">
        <f t="shared" ref="L13:L16" si="5">L5/15.6476*0.17715</f>
        <v>0.2105975888132548</v>
      </c>
    </row>
    <row r="14" spans="2:12" x14ac:dyDescent="0.25">
      <c r="B14">
        <v>3</v>
      </c>
      <c r="L14" s="4">
        <f t="shared" si="5"/>
        <v>0.18065553644922272</v>
      </c>
    </row>
    <row r="15" spans="2:12" x14ac:dyDescent="0.25">
      <c r="B15">
        <v>4</v>
      </c>
      <c r="L15" s="4">
        <f t="shared" si="5"/>
        <v>0.19724549780340575</v>
      </c>
    </row>
    <row r="16" spans="2:12" x14ac:dyDescent="0.25">
      <c r="B16">
        <v>5</v>
      </c>
      <c r="L16" s="4">
        <f t="shared" si="5"/>
        <v>0.17748866635869309</v>
      </c>
    </row>
    <row r="17" spans="2:12" x14ac:dyDescent="0.25">
      <c r="B17">
        <v>6</v>
      </c>
      <c r="L17" s="4">
        <f>L9/15.6476*0.17715</f>
        <v>0.16157102403654783</v>
      </c>
    </row>
    <row r="21" spans="2:12" x14ac:dyDescent="0.25">
      <c r="K21" t="s">
        <v>7</v>
      </c>
      <c r="L21">
        <v>15.6</v>
      </c>
    </row>
    <row r="22" spans="2:12" x14ac:dyDescent="0.25">
      <c r="K22" t="s">
        <v>8</v>
      </c>
      <c r="L22">
        <v>0.17699999999999999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2015-06-05T18:17:20Z</dcterms:created>
  <dcterms:modified xsi:type="dcterms:W3CDTF">2022-06-22T14:00:50Z</dcterms:modified>
</cp:coreProperties>
</file>