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modi/GitHub/mern-app/k8s/"/>
    </mc:Choice>
  </mc:AlternateContent>
  <xr:revisionPtr revIDLastSave="0" documentId="13_ncr:1_{81D23935-5506-EB49-A971-C4D796B754EC}" xr6:coauthVersionLast="47" xr6:coauthVersionMax="47" xr10:uidLastSave="{00000000-0000-0000-0000-000000000000}"/>
  <bookViews>
    <workbookView xWindow="0" yWindow="500" windowWidth="22640" windowHeight="16360" activeTab="1" xr2:uid="{2ECFAC80-5ECE-2645-9D11-250C06DCBDA0}"/>
  </bookViews>
  <sheets>
    <sheet name="DockerHub-Images" sheetId="5" r:id="rId1"/>
    <sheet name="K8s-Script" sheetId="9" r:id="rId2"/>
    <sheet name="K8s-Detail" sheetId="7" r:id="rId3"/>
    <sheet name="Notes" sheetId="8" r:id="rId4"/>
  </sheets>
  <definedNames>
    <definedName name="external_loadbalancer_namespace" localSheetId="1">'K8s-Script'!#REF!</definedName>
    <definedName name="external_loadbalancer_namespace">'K8s-Detail'!#REF!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5" l="1"/>
  <c r="D5" i="5"/>
  <c r="H5" i="5" s="1"/>
  <c r="B36" i="7"/>
  <c r="B35" i="7"/>
  <c r="B37" i="7"/>
  <c r="B29" i="7"/>
  <c r="B20" i="7"/>
  <c r="B28" i="7"/>
  <c r="B27" i="7"/>
  <c r="B26" i="7"/>
  <c r="B25" i="7"/>
  <c r="B24" i="7"/>
  <c r="B23" i="7"/>
  <c r="B22" i="7"/>
  <c r="B21" i="7"/>
  <c r="B4" i="7"/>
  <c r="F4" i="5"/>
  <c r="F3" i="5"/>
  <c r="F2" i="5"/>
  <c r="D3" i="5"/>
  <c r="G3" i="5" s="1"/>
  <c r="D4" i="5"/>
  <c r="G4" i="5" s="1"/>
  <c r="G5" i="5" l="1"/>
  <c r="H3" i="5"/>
  <c r="H4" i="5"/>
  <c r="D2" i="5"/>
  <c r="H2" i="5" l="1"/>
  <c r="G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Modi, Mrunal</author>
  </authors>
  <commentList>
    <comment ref="B10" authorId="0" shapeId="0" xr:uid="{D3C7CAED-EFE3-7C42-8048-F10E4B61E503}">
      <text>
        <r>
          <rPr>
            <sz val="10"/>
            <color rgb="FF000000"/>
            <rFont val="Calibri"/>
            <family val="2"/>
          </rPr>
          <t xml:space="preserve">it looks like the nginx deployment in the nginx namespace is a standard NGINX server and not an NGINX Ingress controller. This can be inferred from the image used (registry.demo.netapp.com/bitnami/nginx:1.23.1-debian-11-r15) which is a typical NGINX server image and the configuration details provided in the deployment description.
</t>
        </r>
        <r>
          <rPr>
            <sz val="10"/>
            <color rgb="FF000000"/>
            <rFont val="Calibri"/>
            <family val="2"/>
          </rPr>
          <t>Furthermore, the service associated with this deployment is of type LoadBalancer and has been assigned an external IP (192.168.0.214) by MetalLB. This setup indicates that the nginx service is exposed externally, but as a standard web server, not as an Ingress controller.</t>
        </r>
      </text>
    </comment>
    <comment ref="A15" authorId="0" shapeId="0" xr:uid="{398D9A16-379C-684D-9FD5-66F3B6F149FA}">
      <text>
        <r>
          <rPr>
            <sz val="10"/>
            <color rgb="FF000000"/>
            <rFont val="Calibri"/>
            <family val="2"/>
            <scheme val="minor"/>
          </rPr>
          <t xml:space="preserve">If MetalLB is your cluster's load balancer solution, the NGINX Ingress controller should automatically get an external IP address from MetalLB. Verify this by checking the services in the </t>
        </r>
        <r>
          <rPr>
            <sz val="10"/>
            <color rgb="FF000000"/>
            <rFont val="Calibri"/>
            <family val="2"/>
            <scheme val="minor"/>
          </rPr>
          <t>ingress-nginx</t>
        </r>
        <r>
          <rPr>
            <sz val="10"/>
            <color rgb="FF000000"/>
            <rFont val="Calibri"/>
            <family val="2"/>
            <scheme val="minor"/>
          </rPr>
          <t xml:space="preserve"> namespace.
</t>
        </r>
        <r>
          <rPr>
            <sz val="10"/>
            <color rgb="FF000000"/>
            <rFont val="Calibri"/>
            <family val="2"/>
            <scheme val="minor"/>
          </rPr>
          <t xml:space="preserve">The </t>
        </r>
        <r>
          <rPr>
            <sz val="10"/>
            <color rgb="FF000000"/>
            <rFont val="Calibri"/>
            <family val="2"/>
            <scheme val="minor"/>
          </rPr>
          <t>ingress-nginx-controller</t>
        </r>
        <r>
          <rPr>
            <sz val="10"/>
            <color rgb="FF000000"/>
            <rFont val="Calibri"/>
            <family val="2"/>
            <scheme val="minor"/>
          </rPr>
          <t xml:space="preserve"> service of type </t>
        </r>
        <r>
          <rPr>
            <sz val="10"/>
            <color rgb="FF000000"/>
            <rFont val="Calibri"/>
            <family val="2"/>
            <scheme val="minor"/>
          </rPr>
          <t>LoadBalancer</t>
        </r>
        <r>
          <rPr>
            <sz val="10"/>
            <color rgb="FF000000"/>
            <rFont val="Calibri"/>
            <family val="2"/>
            <scheme val="minor"/>
          </rPr>
          <t xml:space="preserve"> with an EXTERNAL-IP of </t>
        </r>
        <r>
          <rPr>
            <sz val="10"/>
            <color rgb="FF000000"/>
            <rFont val="Calibri"/>
            <family val="2"/>
            <scheme val="minor"/>
          </rPr>
          <t>192.168.0.215</t>
        </r>
        <r>
          <rPr>
            <sz val="10"/>
            <color rgb="FF000000"/>
            <rFont val="Calibri"/>
            <family val="2"/>
            <scheme val="minor"/>
          </rPr>
          <t xml:space="preserve"> indicates that MetalLB has successfully assigned an external IP to this service. This is the IP through which external traffic will reach your Ingress controller.</t>
        </r>
      </text>
    </comment>
    <comment ref="B15" authorId="0" shapeId="0" xr:uid="{F61C9D03-C96D-924F-B02E-B3FB1A3559FF}">
      <text>
        <r>
          <rPr>
            <sz val="10"/>
            <color rgb="FF000000"/>
            <rFont val="Calibri"/>
            <family val="2"/>
          </rPr>
          <t>Look for a service named ingress-nginx-controller or similar with an external IP assigned.</t>
        </r>
        <r>
          <rPr>
            <sz val="10"/>
            <color rgb="FF000000"/>
            <rFont val="Tahoma"/>
            <family val="2"/>
          </rPr>
          <t xml:space="preserve">
</t>
        </r>
        <r>
          <rPr>
            <sz val="10"/>
            <color rgb="FF000000"/>
            <rFont val="Tahoma"/>
            <family val="2"/>
          </rPr>
          <t xml:space="preserve">user@jumphost:~/mern-app/k8s$ kubectl get svc -n ingress-nginx
</t>
        </r>
        <r>
          <rPr>
            <sz val="10"/>
            <color rgb="FF000000"/>
            <rFont val="Tahoma"/>
            <family val="2"/>
          </rPr>
          <t xml:space="preserve">NAME                                 TYPE           CLUSTER-IP       EXTERNAL-IP     PORT(S)                      AGE
</t>
        </r>
        <r>
          <rPr>
            <sz val="10"/>
            <color rgb="FF000000"/>
            <rFont val="Tahoma"/>
            <family val="2"/>
          </rPr>
          <t xml:space="preserve">ingress-nginx-controller             LoadBalancer   172.26.200.231   192.168.0.215   80:31951/TCP,443:32644/TCP   49s
</t>
        </r>
        <r>
          <rPr>
            <sz val="10"/>
            <color rgb="FF000000"/>
            <rFont val="Tahoma"/>
            <family val="2"/>
          </rPr>
          <t>ingress-nginx-controller-admission   ClusterIP      172.26.132.195   &lt;none&gt;          443/TCP                      33d</t>
        </r>
      </text>
    </comment>
    <comment ref="B31" authorId="0" shapeId="0" xr:uid="{15047971-2C11-504E-8C32-FED700C7E073}">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 ref="B39" authorId="0" shapeId="0" xr:uid="{96ABBFBB-FAA0-E24A-91B2-0DF6FF63C228}">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List>
</comments>
</file>

<file path=xl/sharedStrings.xml><?xml version="1.0" encoding="utf-8"?>
<sst xmlns="http://schemas.openxmlformats.org/spreadsheetml/2006/main" count="107" uniqueCount="85">
  <si>
    <t>CLI</t>
  </si>
  <si>
    <t>Description</t>
  </si>
  <si>
    <t>Clone App from GitHub</t>
  </si>
  <si>
    <t>Apply configmap for env variables</t>
  </si>
  <si>
    <t>Apply deployment to create pods</t>
  </si>
  <si>
    <t>Apply service to expose pods</t>
  </si>
  <si>
    <t>Apply persistent volume claim</t>
  </si>
  <si>
    <t>Create an Ingress resource</t>
  </si>
  <si>
    <t>mmodi</t>
  </si>
  <si>
    <t>latest</t>
  </si>
  <si>
    <t>Local Image</t>
  </si>
  <si>
    <t>Local Version</t>
  </si>
  <si>
    <t>REACT_APP_API_URL</t>
  </si>
  <si>
    <t>Docker Build</t>
  </si>
  <si>
    <t>Docker Tag</t>
  </si>
  <si>
    <t>Docker Push</t>
  </si>
  <si>
    <t>frontend-prd</t>
  </si>
  <si>
    <t>frontend-dev</t>
  </si>
  <si>
    <t>backend-prd</t>
  </si>
  <si>
    <t>Docker Image | Deployment.yaml</t>
  </si>
  <si>
    <t>Docker Username</t>
  </si>
  <si>
    <t>Create a namespace for PRD deployments</t>
  </si>
  <si>
    <t>Assign DNS using "/etc/hosts"</t>
  </si>
  <si>
    <t>Apply MetalLB config</t>
  </si>
  <si>
    <t>Validate Metllab Load Balancer</t>
  </si>
  <si>
    <t>kubectl get configmap -n metallb-system config -o yaml</t>
  </si>
  <si>
    <t>kubectl get configmaps -n metallb-system</t>
  </si>
  <si>
    <t>Check if metallb ConfigMap exists</t>
  </si>
  <si>
    <t>kubectl describe configmap -n metallb-system config</t>
  </si>
  <si>
    <t>Describe Metllab Load Balancer for details</t>
  </si>
  <si>
    <t>kubectl get all -n mern-app-prd</t>
  </si>
  <si>
    <t>Check all resource in app namespace</t>
  </si>
  <si>
    <t>echo "192.168.0.215 prd.myexampleapp.com" &gt;&gt; /etc/hosts</t>
  </si>
  <si>
    <r>
      <t>Ingress Resource vs. Ingress Controller</t>
    </r>
    <r>
      <rPr>
        <sz val="16"/>
        <color rgb="FF0F0F0F"/>
        <rFont val="Arial"/>
        <family val="2"/>
      </rPr>
      <t>: The Ingress resource itself does not receive an external IP. Instead, the Ingress resource defines how traffic should be routed to your services. The Ingress controller (like NGINX, Traefik, etc.) is the component that actually handles the traffic, and it's the Ingress controller service that needs the external IP.</t>
    </r>
  </si>
  <si>
    <t>kubectl get deployments --all-namespaces | grep -E 'nginx|traefik|ingress'</t>
  </si>
  <si>
    <t>kubectl describe deployment nginx -n nginx</t>
  </si>
  <si>
    <t>kubectl get svc -n nginx</t>
  </si>
  <si>
    <t>Describe the Service for Ingress Controller</t>
  </si>
  <si>
    <t>Describe the Deploymentsfor Ingress Controller</t>
  </si>
  <si>
    <t>Search all namespaces for common Ingress controller names</t>
  </si>
  <si>
    <t>kubectl apply -f https://raw.githubusercontent.com/kubernetes/ingress-nginx/controller-v1.0.0/deploy/static/provider/cloud/deploy.yaml</t>
  </si>
  <si>
    <t>Install NGINX Ingress controller using manifest (given no ingress controller exists in system)</t>
  </si>
  <si>
    <t>kubectl get pods -n ingress-nginx</t>
  </si>
  <si>
    <t>kubectl get svc -n ingress-nginx</t>
  </si>
  <si>
    <t>Verify NGINX Ingress Controller Pods</t>
  </si>
  <si>
    <t>Verify NGINX Ingress Controller Service is exposed to metallb</t>
  </si>
  <si>
    <t>Create or Update the ClusterRole</t>
  </si>
  <si>
    <t>Create or Update the ClusterRoleBinding</t>
  </si>
  <si>
    <t>kubectl apply -f clusterrole-file.yaml</t>
  </si>
  <si>
    <t>kubectl apply -f clusterrolebinding-file.yaml</t>
  </si>
  <si>
    <t>kubectl logs -l app.kubernetes.io/name=ingress-nginx -n ingress-nginx</t>
  </si>
  <si>
    <t>Check logs of the Ingress controller to ensure that the permission errors are resolved</t>
  </si>
  <si>
    <t>echo "192.168.0.215 dev.myexampleapp.com" &gt;&gt; /etc/hosts</t>
  </si>
  <si>
    <t>git clone https://github.com/mrunal-modi/mern-app</t>
  </si>
  <si>
    <t>kubectl get all -n mern-app-dev</t>
  </si>
  <si>
    <t>kubectl delete deployment frontend -n mern-app-dev</t>
  </si>
  <si>
    <t>kubectl delete service frontend-svc -n mern-app-dev</t>
  </si>
  <si>
    <t>Delete the Frontend Deployment cloned from PRD</t>
  </si>
  <si>
    <t>Delete the Frontend Service cloned from PRD</t>
  </si>
  <si>
    <t>&lt;&lt; ASTRA Clone App to mern-app-dev &gt;&gt;</t>
  </si>
  <si>
    <t>Deploy PRD Env</t>
  </si>
  <si>
    <t>Make Scripts Executable</t>
  </si>
  <si>
    <t>cd mern-app/k8s/; chmod 755 deploy*</t>
  </si>
  <si>
    <t>Get Code</t>
  </si>
  <si>
    <t>Deploy DEV Env</t>
  </si>
  <si>
    <t>"./deploy-env-prd.sh"</t>
  </si>
  <si>
    <t>"./deploy-env-dev.sh"</t>
  </si>
  <si>
    <t>frontend-dr</t>
  </si>
  <si>
    <t>http://myexampleapp.com/api</t>
  </si>
  <si>
    <t>http://dev.myexampleapp.com/api</t>
  </si>
  <si>
    <t>kubectl get svc --all-namespaces | grep LoadBalancer</t>
  </si>
  <si>
    <t>Confirm how many services already using a loadbalancer ip address</t>
  </si>
  <si>
    <t>echo "192.168.0.231 dr.myexampleapp.com" &gt;&gt; /etc/hosts</t>
  </si>
  <si>
    <t>Deploy DR Env</t>
  </si>
  <si>
    <t>"./deploy-env-dr.sh"</t>
  </si>
  <si>
    <t>kubectl get all -n mern-app-dr</t>
  </si>
  <si>
    <t>PRD DNS</t>
  </si>
  <si>
    <t>DEV DNS</t>
  </si>
  <si>
    <t>DR DNS</t>
  </si>
  <si>
    <t>Validate PRD Env</t>
  </si>
  <si>
    <t>Validate DEV Env</t>
  </si>
  <si>
    <t>Validate DR Env</t>
  </si>
  <si>
    <t xml:space="preserve"> &gt; Clone from "mern-app-prd" to "mern-app-dev" namespace</t>
  </si>
  <si>
    <t>NetApp Astra</t>
  </si>
  <si>
    <t>Failover from "mern-app-prd" to "mern-app-dr" namespace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</si>
</sst>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sz val="12"/>
      <color rgb="FF3F3F76"/>
      <name val="Calibri"/>
      <family val="2"/>
      <scheme val="minor"/>
    </font>
    <font>
      <b/>
      <sz val="12"/>
      <color rgb="FFFA7D00"/>
      <name val="Calibri"/>
      <family val="2"/>
      <scheme val="minor"/>
    </font>
    <font>
      <sz val="12"/>
      <color theme="0"/>
      <name val="Calibri"/>
      <family val="2"/>
      <scheme val="minor"/>
    </font>
    <font>
      <u/>
      <sz val="12"/>
      <color theme="10"/>
      <name val="Calibri"/>
      <family val="2"/>
      <scheme val="minor"/>
    </font>
    <font>
      <b/>
      <sz val="12"/>
      <color rgb="FF3F3F3F"/>
      <name val="Calibri"/>
      <family val="2"/>
      <scheme val="minor"/>
    </font>
    <font>
      <sz val="12"/>
      <color rgb="FF3F3F3F"/>
      <name val="Calibri"/>
      <family val="2"/>
      <scheme val="minor"/>
    </font>
    <font>
      <b/>
      <sz val="10"/>
      <color rgb="FF000000"/>
      <name val="Tahoma"/>
      <family val="2"/>
    </font>
    <font>
      <sz val="16"/>
      <color theme="1"/>
      <name val="Arial"/>
      <family val="2"/>
    </font>
    <font>
      <sz val="16"/>
      <color rgb="FF0F0F0F"/>
      <name val="Arial"/>
      <family val="2"/>
    </font>
    <font>
      <sz val="10"/>
      <color rgb="FF000000"/>
      <name val="Tahoma"/>
      <family val="2"/>
    </font>
    <font>
      <sz val="10"/>
      <color rgb="FF000000"/>
      <name val="Calibri"/>
      <family val="2"/>
      <scheme val="minor"/>
    </font>
    <font>
      <sz val="10"/>
      <color rgb="FF000000"/>
      <name val="Calibri"/>
      <family val="2"/>
    </font>
    <font>
      <sz val="12"/>
      <color rgb="FF0061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0070C0"/>
        <bgColor indexed="64"/>
      </patternFill>
    </fill>
    <fill>
      <patternFill patternType="solid">
        <fgColor rgb="FFC6EF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diagonal/>
    </border>
  </borders>
  <cellStyleXfs count="7">
    <xf numFmtId="0" fontId="0" fillId="0" borderId="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5" fillId="0" borderId="0" applyNumberFormat="0" applyFill="0" applyBorder="0" applyAlignment="0" applyProtection="0"/>
    <xf numFmtId="0" fontId="6" fillId="3" borderId="4" applyNumberFormat="0" applyAlignment="0" applyProtection="0"/>
    <xf numFmtId="0" fontId="14" fillId="6" borderId="0" applyNumberFormat="0" applyBorder="0" applyAlignment="0" applyProtection="0"/>
  </cellStyleXfs>
  <cellXfs count="14">
    <xf numFmtId="0" fontId="0" fillId="0" borderId="0" xfId="0"/>
    <xf numFmtId="0" fontId="4" fillId="5" borderId="3" xfId="0" applyFont="1" applyFill="1" applyBorder="1" applyAlignment="1">
      <alignment horizontal="left" vertical="top"/>
    </xf>
    <xf numFmtId="0" fontId="2" fillId="4" borderId="3" xfId="3" applyFont="1" applyBorder="1" applyAlignment="1">
      <alignment horizontal="left" vertical="top"/>
    </xf>
    <xf numFmtId="0" fontId="3" fillId="3" borderId="1" xfId="2"/>
    <xf numFmtId="0" fontId="2" fillId="2" borderId="1" xfId="1"/>
    <xf numFmtId="0" fontId="4" fillId="5" borderId="0" xfId="0" applyFont="1" applyFill="1"/>
    <xf numFmtId="0" fontId="5" fillId="2" borderId="1" xfId="4" applyFill="1" applyBorder="1"/>
    <xf numFmtId="0" fontId="7" fillId="3" borderId="4" xfId="5" applyFont="1"/>
    <xf numFmtId="0" fontId="7" fillId="3" borderId="3" xfId="5" applyFont="1" applyBorder="1"/>
    <xf numFmtId="0" fontId="2" fillId="4" borderId="5" xfId="3" applyFont="1" applyBorder="1" applyAlignment="1">
      <alignment horizontal="left" vertical="top"/>
    </xf>
    <xf numFmtId="0" fontId="7" fillId="3" borderId="6" xfId="5" applyFont="1" applyBorder="1"/>
    <xf numFmtId="0" fontId="9" fillId="0" borderId="0" xfId="0" applyFont="1" applyAlignment="1">
      <alignment vertical="top" wrapText="1"/>
    </xf>
    <xf numFmtId="0" fontId="2" fillId="2" borderId="3" xfId="1" applyBorder="1" applyAlignment="1">
      <alignment horizontal="left" vertical="top"/>
    </xf>
    <xf numFmtId="0" fontId="14" fillId="6" borderId="3" xfId="6" applyBorder="1" applyAlignment="1"/>
  </cellXfs>
  <cellStyles count="7">
    <cellStyle name="Calculation" xfId="2" builtinId="22"/>
    <cellStyle name="Good" xfId="6" builtinId="26"/>
    <cellStyle name="Hyperlink" xfId="4" builtinId="8"/>
    <cellStyle name="Input" xfId="1" builtinId="20"/>
    <cellStyle name="Normal" xfId="0" builtinId="0"/>
    <cellStyle name="Note" xfId="3" builtinId="1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yexampleapp.com/api" TargetMode="External"/><Relationship Id="rId2" Type="http://schemas.openxmlformats.org/officeDocument/2006/relationships/hyperlink" Target="http://dev.myexampleapp.com/api" TargetMode="External"/><Relationship Id="rId1" Type="http://schemas.openxmlformats.org/officeDocument/2006/relationships/hyperlink" Target="http://dev.myexampleapp.com/api"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8369B-BA46-3B44-AC7F-5B111DB0F3A0}">
  <dimension ref="A1:H5"/>
  <sheetViews>
    <sheetView zoomScale="90" zoomScaleNormal="90" workbookViewId="0"/>
  </sheetViews>
  <sheetFormatPr baseColWidth="10" defaultColWidth="19.6640625" defaultRowHeight="16" x14ac:dyDescent="0.2"/>
  <cols>
    <col min="1" max="1" width="15.83203125" bestFit="1" customWidth="1"/>
    <col min="2" max="2" width="12.1640625" bestFit="1" customWidth="1"/>
    <col min="3" max="3" width="12.33203125" bestFit="1" customWidth="1"/>
    <col min="4" max="4" width="29.83203125" bestFit="1" customWidth="1"/>
    <col min="5" max="5" width="36.6640625" bestFit="1" customWidth="1"/>
    <col min="6" max="6" width="26.1640625" bestFit="1" customWidth="1"/>
    <col min="7" max="7" width="50.83203125" bestFit="1" customWidth="1"/>
    <col min="8" max="8" width="35.5" bestFit="1" customWidth="1"/>
  </cols>
  <sheetData>
    <row r="1" spans="1:8" x14ac:dyDescent="0.2">
      <c r="A1" s="5" t="s">
        <v>20</v>
      </c>
      <c r="B1" s="5" t="s">
        <v>10</v>
      </c>
      <c r="C1" s="5" t="s">
        <v>11</v>
      </c>
      <c r="D1" s="5" t="s">
        <v>19</v>
      </c>
      <c r="E1" s="5" t="s">
        <v>12</v>
      </c>
      <c r="F1" s="5" t="s">
        <v>13</v>
      </c>
      <c r="G1" s="5" t="s">
        <v>14</v>
      </c>
      <c r="H1" s="5" t="s">
        <v>15</v>
      </c>
    </row>
    <row r="2" spans="1:8" x14ac:dyDescent="0.2">
      <c r="A2" s="4" t="s">
        <v>8</v>
      </c>
      <c r="B2" s="4" t="s">
        <v>18</v>
      </c>
      <c r="C2" s="4" t="s">
        <v>9</v>
      </c>
      <c r="D2" s="3" t="str">
        <f>A2&amp;"/"&amp;B2&amp;":"&amp;C2</f>
        <v>mmodi/backend-prd:latest</v>
      </c>
      <c r="E2" s="6"/>
      <c r="F2" s="7" t="str">
        <f>"docker build -t "&amp;B2&amp;" ."</f>
        <v>docker build -t backend-prd .</v>
      </c>
      <c r="G2" s="7" t="str">
        <f>"docker tag "&amp;B2&amp;":"&amp;C2&amp;" "&amp;D2</f>
        <v>docker tag backend-prd:latest mmodi/backend-prd:latest</v>
      </c>
      <c r="H2" s="7" t="str">
        <f>"docker push "&amp;D2</f>
        <v>docker push mmodi/backend-prd:latest</v>
      </c>
    </row>
    <row r="3" spans="1:8" x14ac:dyDescent="0.2">
      <c r="A3" s="4" t="s">
        <v>8</v>
      </c>
      <c r="B3" s="4" t="s">
        <v>16</v>
      </c>
      <c r="C3" s="4" t="s">
        <v>9</v>
      </c>
      <c r="D3" s="3" t="str">
        <f>A3&amp;"/"&amp;B3&amp;":"&amp;C3</f>
        <v>mmodi/frontend-prd:latest</v>
      </c>
      <c r="E3" s="6" t="s">
        <v>68</v>
      </c>
      <c r="F3" s="7" t="str">
        <f>"docker build -t "&amp;B3&amp;" ."</f>
        <v>docker build -t frontend-prd .</v>
      </c>
      <c r="G3" s="7" t="str">
        <f>"docker tag "&amp;B3&amp;":"&amp;C3&amp;" "&amp;D3</f>
        <v>docker tag frontend-prd:latest mmodi/frontend-prd:latest</v>
      </c>
      <c r="H3" s="7" t="str">
        <f>"docker push "&amp;D3</f>
        <v>docker push mmodi/frontend-prd:latest</v>
      </c>
    </row>
    <row r="4" spans="1:8" x14ac:dyDescent="0.2">
      <c r="A4" s="4" t="s">
        <v>8</v>
      </c>
      <c r="B4" s="4" t="s">
        <v>17</v>
      </c>
      <c r="C4" s="4" t="s">
        <v>9</v>
      </c>
      <c r="D4" s="3" t="str">
        <f>A4&amp;"/"&amp;B4&amp;":"&amp;C4</f>
        <v>mmodi/frontend-dev:latest</v>
      </c>
      <c r="E4" s="6" t="s">
        <v>69</v>
      </c>
      <c r="F4" s="7" t="str">
        <f>"docker build -t "&amp;B4&amp;" ."</f>
        <v>docker build -t frontend-dev .</v>
      </c>
      <c r="G4" s="7" t="str">
        <f>"docker tag "&amp;B4&amp;":"&amp;C4&amp;" "&amp;D4</f>
        <v>docker tag frontend-dev:latest mmodi/frontend-dev:latest</v>
      </c>
      <c r="H4" s="7" t="str">
        <f>"docker push "&amp;D4</f>
        <v>docker push mmodi/frontend-dev:latest</v>
      </c>
    </row>
    <row r="5" spans="1:8" x14ac:dyDescent="0.2">
      <c r="A5" s="4" t="s">
        <v>8</v>
      </c>
      <c r="B5" s="4" t="s">
        <v>67</v>
      </c>
      <c r="C5" s="4" t="s">
        <v>9</v>
      </c>
      <c r="D5" s="3" t="str">
        <f>A5&amp;"/"&amp;B5&amp;":"&amp;C5</f>
        <v>mmodi/frontend-dr:latest</v>
      </c>
      <c r="E5" s="6" t="s">
        <v>69</v>
      </c>
      <c r="F5" s="7" t="str">
        <f>"docker build -t "&amp;B5&amp;" ."</f>
        <v>docker build -t frontend-dr .</v>
      </c>
      <c r="G5" s="7" t="str">
        <f>"docker tag "&amp;B5&amp;":"&amp;C5&amp;" "&amp;D5</f>
        <v>docker tag frontend-dr:latest mmodi/frontend-dr:latest</v>
      </c>
      <c r="H5" s="7" t="str">
        <f>"docker push "&amp;D5</f>
        <v>docker push mmodi/frontend-dr:latest</v>
      </c>
    </row>
  </sheetData>
  <hyperlinks>
    <hyperlink ref="E5" r:id="rId1" xr:uid="{7BA921C7-6C9A-924B-A439-39B442359644}"/>
    <hyperlink ref="E4" r:id="rId2" xr:uid="{5C6B4A28-BAD7-1B48-A35C-17906EA74B22}"/>
    <hyperlink ref="E3" r:id="rId3" xr:uid="{D35602A9-9810-964A-AA07-EE1E519C98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0959-EB9F-5D4A-868A-53A19E27716E}">
  <dimension ref="A1:B19"/>
  <sheetViews>
    <sheetView tabSelected="1" zoomScale="130" zoomScaleNormal="130" workbookViewId="0"/>
  </sheetViews>
  <sheetFormatPr baseColWidth="10" defaultRowHeight="16" x14ac:dyDescent="0.2"/>
  <cols>
    <col min="1" max="1" width="21.5" bestFit="1" customWidth="1"/>
    <col min="2" max="2" width="53" bestFit="1" customWidth="1"/>
  </cols>
  <sheetData>
    <row r="1" spans="1:2" x14ac:dyDescent="0.2">
      <c r="A1" s="12" t="s">
        <v>76</v>
      </c>
      <c r="B1" s="8" t="s">
        <v>32</v>
      </c>
    </row>
    <row r="2" spans="1:2" x14ac:dyDescent="0.2">
      <c r="A2" s="12" t="s">
        <v>77</v>
      </c>
      <c r="B2" s="8" t="s">
        <v>52</v>
      </c>
    </row>
    <row r="3" spans="1:2" x14ac:dyDescent="0.2">
      <c r="A3" s="12" t="s">
        <v>78</v>
      </c>
      <c r="B3" s="8" t="s">
        <v>72</v>
      </c>
    </row>
    <row r="5" spans="1:2" x14ac:dyDescent="0.2">
      <c r="A5" s="12" t="s">
        <v>63</v>
      </c>
      <c r="B5" s="8" t="s">
        <v>53</v>
      </c>
    </row>
    <row r="6" spans="1:2" x14ac:dyDescent="0.2">
      <c r="A6" s="12" t="s">
        <v>61</v>
      </c>
      <c r="B6" s="8" t="s">
        <v>62</v>
      </c>
    </row>
    <row r="8" spans="1:2" x14ac:dyDescent="0.2">
      <c r="A8" s="12" t="s">
        <v>60</v>
      </c>
      <c r="B8" s="8" t="s">
        <v>65</v>
      </c>
    </row>
    <row r="9" spans="1:2" x14ac:dyDescent="0.2">
      <c r="A9" s="12" t="s">
        <v>79</v>
      </c>
      <c r="B9" s="8" t="s">
        <v>30</v>
      </c>
    </row>
    <row r="11" spans="1:2" x14ac:dyDescent="0.2">
      <c r="A11" s="12" t="s">
        <v>83</v>
      </c>
      <c r="B11" s="13" t="s">
        <v>82</v>
      </c>
    </row>
    <row r="13" spans="1:2" x14ac:dyDescent="0.2">
      <c r="A13" s="12" t="s">
        <v>64</v>
      </c>
      <c r="B13" s="8" t="s">
        <v>66</v>
      </c>
    </row>
    <row r="14" spans="1:2" x14ac:dyDescent="0.2">
      <c r="A14" s="12" t="s">
        <v>80</v>
      </c>
      <c r="B14" s="8" t="s">
        <v>54</v>
      </c>
    </row>
    <row r="16" spans="1:2" x14ac:dyDescent="0.2">
      <c r="A16" s="12" t="s">
        <v>83</v>
      </c>
      <c r="B16" s="13" t="s">
        <v>84</v>
      </c>
    </row>
    <row r="18" spans="1:2" x14ac:dyDescent="0.2">
      <c r="A18" s="12" t="s">
        <v>73</v>
      </c>
      <c r="B18" s="8" t="s">
        <v>74</v>
      </c>
    </row>
    <row r="19" spans="1:2" x14ac:dyDescent="0.2">
      <c r="A19" s="12" t="s">
        <v>81</v>
      </c>
      <c r="B19" s="8" t="s">
        <v>75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D8ED-CB82-E640-A77A-F0E814C991DC}">
  <dimension ref="A1:B39"/>
  <sheetViews>
    <sheetView zoomScale="90" zoomScaleNormal="90" workbookViewId="0">
      <selection activeCell="B13" sqref="B13"/>
    </sheetView>
  </sheetViews>
  <sheetFormatPr baseColWidth="10" defaultRowHeight="16" x14ac:dyDescent="0.2"/>
  <cols>
    <col min="1" max="1" width="78.5" bestFit="1" customWidth="1"/>
    <col min="2" max="2" width="121.5" bestFit="1" customWidth="1"/>
  </cols>
  <sheetData>
    <row r="1" spans="1:2" x14ac:dyDescent="0.2">
      <c r="A1" s="1" t="s">
        <v>1</v>
      </c>
      <c r="B1" s="1" t="s">
        <v>0</v>
      </c>
    </row>
    <row r="2" spans="1:2" x14ac:dyDescent="0.2">
      <c r="A2" s="2" t="s">
        <v>2</v>
      </c>
      <c r="B2" s="7" t="s">
        <v>53</v>
      </c>
    </row>
    <row r="4" spans="1:2" x14ac:dyDescent="0.2">
      <c r="A4" s="9" t="s">
        <v>23</v>
      </c>
      <c r="B4" s="10" t="str">
        <f>"kubectl apply -f metallb-config.yaml"</f>
        <v>kubectl apply -f metallb-config.yaml</v>
      </c>
    </row>
    <row r="5" spans="1:2" x14ac:dyDescent="0.2">
      <c r="A5" s="2" t="s">
        <v>27</v>
      </c>
      <c r="B5" s="8" t="s">
        <v>26</v>
      </c>
    </row>
    <row r="6" spans="1:2" x14ac:dyDescent="0.2">
      <c r="A6" s="2" t="s">
        <v>24</v>
      </c>
      <c r="B6" s="8" t="s">
        <v>25</v>
      </c>
    </row>
    <row r="7" spans="1:2" x14ac:dyDescent="0.2">
      <c r="A7" s="2" t="s">
        <v>29</v>
      </c>
      <c r="B7" s="8" t="s">
        <v>28</v>
      </c>
    </row>
    <row r="9" spans="1:2" x14ac:dyDescent="0.2">
      <c r="A9" s="2" t="s">
        <v>39</v>
      </c>
      <c r="B9" s="8" t="s">
        <v>34</v>
      </c>
    </row>
    <row r="10" spans="1:2" x14ac:dyDescent="0.2">
      <c r="A10" s="2" t="s">
        <v>38</v>
      </c>
      <c r="B10" s="8" t="s">
        <v>35</v>
      </c>
    </row>
    <row r="11" spans="1:2" x14ac:dyDescent="0.2">
      <c r="A11" s="2" t="s">
        <v>37</v>
      </c>
      <c r="B11" s="8" t="s">
        <v>36</v>
      </c>
    </row>
    <row r="12" spans="1:2" x14ac:dyDescent="0.2">
      <c r="A12" s="2" t="s">
        <v>41</v>
      </c>
      <c r="B12" s="8" t="s">
        <v>40</v>
      </c>
    </row>
    <row r="13" spans="1:2" x14ac:dyDescent="0.2">
      <c r="A13" s="2" t="s">
        <v>71</v>
      </c>
      <c r="B13" s="8" t="s">
        <v>70</v>
      </c>
    </row>
    <row r="14" spans="1:2" x14ac:dyDescent="0.2">
      <c r="A14" s="2" t="s">
        <v>44</v>
      </c>
      <c r="B14" s="8" t="s">
        <v>42</v>
      </c>
    </row>
    <row r="15" spans="1:2" x14ac:dyDescent="0.2">
      <c r="A15" s="2" t="s">
        <v>45</v>
      </c>
      <c r="B15" s="8" t="s">
        <v>43</v>
      </c>
    </row>
    <row r="16" spans="1:2" x14ac:dyDescent="0.2">
      <c r="A16" s="2" t="s">
        <v>46</v>
      </c>
      <c r="B16" s="8" t="s">
        <v>48</v>
      </c>
    </row>
    <row r="17" spans="1:2" x14ac:dyDescent="0.2">
      <c r="A17" s="2" t="s">
        <v>47</v>
      </c>
      <c r="B17" s="8" t="s">
        <v>49</v>
      </c>
    </row>
    <row r="18" spans="1:2" x14ac:dyDescent="0.2">
      <c r="A18" s="2" t="s">
        <v>51</v>
      </c>
      <c r="B18" s="8" t="s">
        <v>50</v>
      </c>
    </row>
    <row r="20" spans="1:2" x14ac:dyDescent="0.2">
      <c r="A20" s="2" t="s">
        <v>21</v>
      </c>
      <c r="B20" s="8" t="str">
        <f>"kubectl create ns mern-app-prd"</f>
        <v>kubectl create ns mern-app-prd</v>
      </c>
    </row>
    <row r="21" spans="1:2" x14ac:dyDescent="0.2">
      <c r="A21" s="2" t="s">
        <v>6</v>
      </c>
      <c r="B21" s="8" t="str">
        <f>"kubectl apply -f database-pvc.yaml"</f>
        <v>kubectl apply -f database-pvc.yaml</v>
      </c>
    </row>
    <row r="22" spans="1:2" x14ac:dyDescent="0.2">
      <c r="A22" s="2" t="s">
        <v>4</v>
      </c>
      <c r="B22" s="8" t="str">
        <f>"kubectl apply -f database-deployment.yaml"</f>
        <v>kubectl apply -f database-deployment.yaml</v>
      </c>
    </row>
    <row r="23" spans="1:2" x14ac:dyDescent="0.2">
      <c r="A23" s="2" t="s">
        <v>5</v>
      </c>
      <c r="B23" s="8" t="str">
        <f>"kubectl apply -f database-service.yaml"</f>
        <v>kubectl apply -f database-service.yaml</v>
      </c>
    </row>
    <row r="24" spans="1:2" x14ac:dyDescent="0.2">
      <c r="A24" s="2" t="s">
        <v>3</v>
      </c>
      <c r="B24" s="8" t="str">
        <f>"kubectl apply -f backend-env-configmap.yaml"</f>
        <v>kubectl apply -f backend-env-configmap.yaml</v>
      </c>
    </row>
    <row r="25" spans="1:2" x14ac:dyDescent="0.2">
      <c r="A25" s="2" t="s">
        <v>4</v>
      </c>
      <c r="B25" s="8" t="str">
        <f>"kubectl apply -f backend-deployment.yaml"</f>
        <v>kubectl apply -f backend-deployment.yaml</v>
      </c>
    </row>
    <row r="26" spans="1:2" x14ac:dyDescent="0.2">
      <c r="A26" s="2" t="s">
        <v>5</v>
      </c>
      <c r="B26" s="8" t="str">
        <f>"kubectl apply -f backend-service.yaml"</f>
        <v>kubectl apply -f backend-service.yaml</v>
      </c>
    </row>
    <row r="27" spans="1:2" x14ac:dyDescent="0.2">
      <c r="A27" s="2" t="s">
        <v>4</v>
      </c>
      <c r="B27" s="8" t="str">
        <f>"kubectl apply -f frontend-deployment.yaml"</f>
        <v>kubectl apply -f frontend-deployment.yaml</v>
      </c>
    </row>
    <row r="28" spans="1:2" x14ac:dyDescent="0.2">
      <c r="A28" s="2" t="s">
        <v>5</v>
      </c>
      <c r="B28" s="8" t="str">
        <f>"kubectl apply -f frontend-service.yaml"</f>
        <v>kubectl apply -f frontend-service.yaml</v>
      </c>
    </row>
    <row r="29" spans="1:2" x14ac:dyDescent="0.2">
      <c r="A29" s="2" t="s">
        <v>7</v>
      </c>
      <c r="B29" s="8" t="str">
        <f>"kubectl apply -f ingress-resource-prd.yaml"</f>
        <v>kubectl apply -f ingress-resource-prd.yaml</v>
      </c>
    </row>
    <row r="30" spans="1:2" x14ac:dyDescent="0.2">
      <c r="A30" s="2" t="s">
        <v>22</v>
      </c>
      <c r="B30" s="8" t="s">
        <v>32</v>
      </c>
    </row>
    <row r="31" spans="1:2" x14ac:dyDescent="0.2">
      <c r="A31" s="2" t="s">
        <v>31</v>
      </c>
      <c r="B31" s="8" t="s">
        <v>30</v>
      </c>
    </row>
    <row r="32" spans="1:2" x14ac:dyDescent="0.2">
      <c r="B32" t="s">
        <v>59</v>
      </c>
    </row>
    <row r="33" spans="1:2" x14ac:dyDescent="0.2">
      <c r="A33" s="2" t="s">
        <v>57</v>
      </c>
      <c r="B33" s="8" t="s">
        <v>55</v>
      </c>
    </row>
    <row r="34" spans="1:2" x14ac:dyDescent="0.2">
      <c r="A34" s="2" t="s">
        <v>58</v>
      </c>
      <c r="B34" s="8" t="s">
        <v>56</v>
      </c>
    </row>
    <row r="35" spans="1:2" x14ac:dyDescent="0.2">
      <c r="A35" s="2" t="s">
        <v>4</v>
      </c>
      <c r="B35" s="8" t="str">
        <f>"kubectl apply -f frontend-deployment-dev.yaml"</f>
        <v>kubectl apply -f frontend-deployment-dev.yaml</v>
      </c>
    </row>
    <row r="36" spans="1:2" x14ac:dyDescent="0.2">
      <c r="A36" s="2" t="s">
        <v>5</v>
      </c>
      <c r="B36" s="8" t="str">
        <f>"kubectl apply -f frontend-service-dev.yaml"</f>
        <v>kubectl apply -f frontend-service-dev.yaml</v>
      </c>
    </row>
    <row r="37" spans="1:2" x14ac:dyDescent="0.2">
      <c r="A37" s="2" t="s">
        <v>7</v>
      </c>
      <c r="B37" s="8" t="str">
        <f>"kubectl apply -f ingress-resource-dev.yaml"</f>
        <v>kubectl apply -f ingress-resource-dev.yaml</v>
      </c>
    </row>
    <row r="38" spans="1:2" x14ac:dyDescent="0.2">
      <c r="A38" s="2" t="s">
        <v>22</v>
      </c>
      <c r="B38" s="8" t="s">
        <v>52</v>
      </c>
    </row>
    <row r="39" spans="1:2" x14ac:dyDescent="0.2">
      <c r="A39" s="2" t="s">
        <v>31</v>
      </c>
      <c r="B39" s="8" t="s">
        <v>54</v>
      </c>
    </row>
  </sheetData>
  <pageMargins left="0.7" right="0.7" top="0.75" bottom="0.75" header="0.3" footer="0.3"/>
  <pageSetup paperSize="9"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3BFA-499B-FF42-B17D-B9F01D54A7FF}">
  <dimension ref="A1"/>
  <sheetViews>
    <sheetView zoomScale="90" zoomScaleNormal="90" workbookViewId="0"/>
  </sheetViews>
  <sheetFormatPr baseColWidth="10" defaultRowHeight="16" x14ac:dyDescent="0.2"/>
  <cols>
    <col min="1" max="1" width="154.33203125" customWidth="1"/>
  </cols>
  <sheetData>
    <row r="1" spans="1:1" ht="63" x14ac:dyDescent="0.2">
      <c r="A1" s="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DockerHub-Images</vt:lpstr>
      <vt:lpstr>K8s-Script</vt:lpstr>
      <vt:lpstr>K8s-Detail</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Modi, Mrunal</cp:lastModifiedBy>
  <dcterms:created xsi:type="dcterms:W3CDTF">2023-03-30T23:42:22Z</dcterms:created>
  <dcterms:modified xsi:type="dcterms:W3CDTF">2023-11-20T07:38:12Z</dcterms:modified>
</cp:coreProperties>
</file>