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Dell\Desktop\Excel Assignment\"/>
    </mc:Choice>
  </mc:AlternateContent>
  <bookViews>
    <workbookView xWindow="0" yWindow="0" windowWidth="23040" windowHeight="9024"/>
  </bookViews>
  <sheets>
    <sheet name="A" sheetId="1" r:id="rId1"/>
    <sheet name="B" sheetId="2" r:id="rId2"/>
    <sheet name="C" sheetId="3" r:id="rId3"/>
    <sheet name="E" sheetId="5" r:id="rId4"/>
    <sheet name="D" sheetId="4" r:id="rId5"/>
    <sheet name="F" sheetId="6" r:id="rId6"/>
  </sheets>
  <externalReferences>
    <externalReference r:id="rId7"/>
  </externalReferences>
  <definedNames>
    <definedName name="_xlcn.WorksheetConnection_Cohort3OPS270722.xlsxCATEGORY1" hidden="1">[1]!CATEGORY[#Data]</definedName>
    <definedName name="_xlcn.WorksheetConnection_Cohort3OPS270722.xlsxCATEGORY11" hidden="1">[1]!CATEGORY[#Data]</definedName>
    <definedName name="_xlcn.WorksheetConnection_Cohort3OPS270722.xlsxREGION1" hidden="1">[1]!REGION[#Data]</definedName>
    <definedName name="_xlcn.WorksheetConnection_Cohort3OPS270722.xlsxREGION11" hidden="1">[1]!REGION[#Data]</definedName>
    <definedName name="_xlcn.WorksheetConnection_Cohort3OPS270722.xlsxSALESDATA1" hidden="1">[1]!SALESDATA[#Data]</definedName>
    <definedName name="_xlcn.WorksheetConnection_Cohort3OPS270722.xlsxSALESDATA11" hidden="1">[1]!SALESDATA[#Data]</definedName>
  </definedNames>
  <calcPr calcId="152511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ALESDATA-f90b39a9-a0cb-46a9-a68c-ab50aa96a216" name="SALESDATA" connection="WorksheetConnection_Cohort3 OPS 270722.xlsx!SALESDATA"/>
          <x15:modelTable id="REGION-20baad16-fba1-4797-b05f-dccfdd072214" name="REGION" connection="WorksheetConnection_Cohort3 OPS 270722.xlsx!REGION"/>
          <x15:modelTable id="CATEGORY-6d2bf3cd-c21b-4d1d-a4af-cd55fb5300b6" name="CATEGORY" connection="WorksheetConnection_Cohort3 OPS 270722.xlsx!CATEGORY"/>
          <x15:modelTable id="SALESDATA-60eda5d8-c0bf-41bf-8b80-7ebd66e740ed" name="SALESDATA1" connection="WorksheetConnection_Cohort3 OPS 270722.xlsx!SALESDATA1"/>
          <x15:modelTable id="REGION-d2ce2fb4-1100-49a7-8681-f0830b8f9e90" name="REGION1" connection="WorksheetConnection_Cohort3 OPS 270722.xlsx!REGION1"/>
          <x15:modelTable id="CATEGORY-68e5810b-2cbf-447f-a102-c502d2dc0500" name="CATEGORY1" connection="WorksheetConnection_Cohort3 OPS 270722.xlsx!CATEGORY1"/>
        </x15:modelTables>
        <x15:modelRelationships>
          <x15:modelRelationship fromTable="SALESDATA" fromColumn="SalesRep" toTable="REGION" toColumn="SalesRep"/>
          <x15:modelRelationship fromTable="SALESDATA" fromColumn="Product" toTable="CATEGORY" toColumn="Product"/>
          <x15:modelRelationship fromTable="SALESDATA1" fromColumn="SalesRep" toTable="REGION1" toColumn="SalesRep"/>
          <x15:modelRelationship fromTable="SALESDATA1" fromColumn="Product" toTable="CATEGORY1" toColumn="Product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SALESDATA" columnName="Date" columnId="Date">
                <x16:calculatedTimeColumn columnName="Date (Year)" columnId="Date (Year)" contentType="years" isSelected="1"/>
                <x16:calculatedTimeColumn columnName="Date (Quarter)" columnId="Date (Quarter)" contentType="quarters" isSelected="1"/>
                <x16:calculatedTimeColumn columnName="Date (Month Index)" columnId="Date (Month Index)" contentType="monthsindex" isSelected="1"/>
                <x16:calculatedTimeColumn columnName="Date (Month)" columnId="Date (Month)" contentType="months" isSelected="1"/>
              </x16:modelTimeGrouping>
              <x16:modelTimeGrouping tableName="SALESDATA1" columnName="Date" columnId="Date">
                <x16:calculatedTimeColumn columnName="Date (Year)" columnId="Date (Year)" contentType="years" isSelected="1"/>
                <x16:calculatedTimeColumn columnName="Date (Quarter)" columnId="Date (Quarter)" contentType="quarters" isSelected="1"/>
                <x16:calculatedTimeColumn columnName="Date (Month Index)" columnId="Date (Month Index)" contentType="monthsindex" isSelected="1"/>
                <x16:calculatedTimeColumn columnName="Date (Month)" columnId="Date (Month)" contentType="months" isSelected="1"/>
              </x16:modelTimeGrouping>
            </x16:modelTimeGroupings>
          </ext>
        </x15:extLst>
      </x15:dataModel>
    </ext>
  </extLst>
</workbook>
</file>

<file path=xl/calcChain.xml><?xml version="1.0" encoding="utf-8"?>
<calcChain xmlns="http://schemas.openxmlformats.org/spreadsheetml/2006/main">
  <c r="E7" i="3" l="1"/>
  <c r="E8" i="3"/>
  <c r="E9" i="3"/>
  <c r="E10" i="3"/>
  <c r="E11" i="3"/>
  <c r="E12" i="3"/>
  <c r="E13" i="3"/>
  <c r="E14" i="3"/>
  <c r="E15" i="3"/>
  <c r="E16" i="3"/>
  <c r="E17" i="3"/>
  <c r="E18" i="3"/>
  <c r="E6" i="3"/>
  <c r="G7" i="4"/>
  <c r="G12" i="4"/>
  <c r="J21" i="1"/>
  <c r="K21" i="1"/>
  <c r="L21" i="1"/>
  <c r="I21" i="1"/>
  <c r="G15" i="4"/>
  <c r="G26" i="4"/>
  <c r="G19" i="4"/>
  <c r="N13" i="2"/>
  <c r="M13" i="2"/>
  <c r="F11" i="2"/>
  <c r="E11" i="2"/>
  <c r="B21" i="1" l="1"/>
  <c r="C21" i="1"/>
  <c r="D21" i="1"/>
</calcChain>
</file>

<file path=xl/connections.xml><?xml version="1.0" encoding="utf-8"?>
<connections xmlns="http://schemas.openxmlformats.org/spreadsheetml/2006/main">
  <connection id="1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Cohort3 OPS 270722.xlsx!CATEGORY" type="102" refreshedVersion="8" minRefreshableVersion="5">
    <extLst>
      <ext xmlns:x15="http://schemas.microsoft.com/office/spreadsheetml/2010/11/main" uri="{DE250136-89BD-433C-8126-D09CA5730AF9}">
        <x15:connection id="CATEGORY-6d2bf3cd-c21b-4d1d-a4af-cd55fb5300b6">
          <x15:rangePr sourceName="_xlcn.WorksheetConnection_Cohort3OPS270722.xlsxCATEGORY1"/>
        </x15:connection>
      </ext>
    </extLst>
  </connection>
  <connection id="3" name="WorksheetConnection_Cohort3 OPS 270722.xlsx!CATEGORY1" type="102" refreshedVersion="8" minRefreshableVersion="5">
    <extLst>
      <ext xmlns:x15="http://schemas.microsoft.com/office/spreadsheetml/2010/11/main" uri="{DE250136-89BD-433C-8126-D09CA5730AF9}">
        <x15:connection id="CATEGORY-68e5810b-2cbf-447f-a102-c502d2dc0500">
          <x15:rangePr sourceName="_xlcn.WorksheetConnection_Cohort3OPS270722.xlsxCATEGORY11"/>
        </x15:connection>
      </ext>
    </extLst>
  </connection>
  <connection id="4" name="WorksheetConnection_Cohort3 OPS 270722.xlsx!REGION" type="102" refreshedVersion="8" minRefreshableVersion="5">
    <extLst>
      <ext xmlns:x15="http://schemas.microsoft.com/office/spreadsheetml/2010/11/main" uri="{DE250136-89BD-433C-8126-D09CA5730AF9}">
        <x15:connection id="REGION-20baad16-fba1-4797-b05f-dccfdd072214">
          <x15:rangePr sourceName="_xlcn.WorksheetConnection_Cohort3OPS270722.xlsxREGION1"/>
        </x15:connection>
      </ext>
    </extLst>
  </connection>
  <connection id="5" name="WorksheetConnection_Cohort3 OPS 270722.xlsx!REGION1" type="102" refreshedVersion="8" minRefreshableVersion="5">
    <extLst>
      <ext xmlns:x15="http://schemas.microsoft.com/office/spreadsheetml/2010/11/main" uri="{DE250136-89BD-433C-8126-D09CA5730AF9}">
        <x15:connection id="REGION-d2ce2fb4-1100-49a7-8681-f0830b8f9e90">
          <x15:rangePr sourceName="_xlcn.WorksheetConnection_Cohort3OPS270722.xlsxREGION11"/>
        </x15:connection>
      </ext>
    </extLst>
  </connection>
  <connection id="6" name="WorksheetConnection_Cohort3 OPS 270722.xlsx!SALESDATA" type="102" refreshedVersion="8" minRefreshableVersion="5">
    <extLst>
      <ext xmlns:x15="http://schemas.microsoft.com/office/spreadsheetml/2010/11/main" uri="{DE250136-89BD-433C-8126-D09CA5730AF9}">
        <x15:connection id="SALESDATA-f90b39a9-a0cb-46a9-a68c-ab50aa96a216" autoDelete="1">
          <x15:rangePr sourceName="_xlcn.WorksheetConnection_Cohort3OPS270722.xlsxSALESDATA1"/>
        </x15:connection>
      </ext>
    </extLst>
  </connection>
  <connection id="7" name="WorksheetConnection_Cohort3 OPS 270722.xlsx!SALESDATA1" type="102" refreshedVersion="8" minRefreshableVersion="5">
    <extLst>
      <ext xmlns:x15="http://schemas.microsoft.com/office/spreadsheetml/2010/11/main" uri="{DE250136-89BD-433C-8126-D09CA5730AF9}">
        <x15:connection id="SALESDATA-60eda5d8-c0bf-41bf-8b80-7ebd66e740ed" autoDelete="1">
          <x15:rangePr sourceName="_xlcn.WorksheetConnection_Cohort3OPS270722.xlsxSALESDATA11"/>
        </x15:connection>
      </ext>
    </extLst>
  </connection>
</connections>
</file>

<file path=xl/sharedStrings.xml><?xml version="1.0" encoding="utf-8"?>
<sst xmlns="http://schemas.openxmlformats.org/spreadsheetml/2006/main" count="194" uniqueCount="83">
  <si>
    <t>January</t>
  </si>
  <si>
    <t>February</t>
  </si>
  <si>
    <t>March</t>
  </si>
  <si>
    <t>Jon Allen</t>
  </si>
  <si>
    <t>Maria Consuelo</t>
  </si>
  <si>
    <t>Su Li Macado</t>
  </si>
  <si>
    <t>Tony Jackson</t>
  </si>
  <si>
    <t>Katie Wilson</t>
  </si>
  <si>
    <t>Jennifer Flynn</t>
  </si>
  <si>
    <t>Chi Lyn Cheng</t>
  </si>
  <si>
    <t>Antonio Bendera</t>
  </si>
  <si>
    <t>Q - Use conditional formatting in such a manner that any Cell which has more than the average for that month will have a green colour else Red color</t>
  </si>
  <si>
    <t>Date</t>
  </si>
  <si>
    <t>Region</t>
  </si>
  <si>
    <t>Builder</t>
  </si>
  <si>
    <t>Units</t>
  </si>
  <si>
    <t>Revenue ($k)</t>
  </si>
  <si>
    <t>Central</t>
  </si>
  <si>
    <t>Doug</t>
  </si>
  <si>
    <t>East</t>
  </si>
  <si>
    <t>Dave</t>
  </si>
  <si>
    <t>North</t>
  </si>
  <si>
    <t>South</t>
  </si>
  <si>
    <t>Brian</t>
  </si>
  <si>
    <t>West</t>
  </si>
  <si>
    <t>Total</t>
  </si>
  <si>
    <t>Highlight the whole row, where Builder is "Dave"</t>
  </si>
  <si>
    <t>Highlight the respective row, based on the Builder name selcted from the drop down list</t>
  </si>
  <si>
    <t>fund_symbol</t>
  </si>
  <si>
    <t>price_date</t>
  </si>
  <si>
    <t>nav_per_share</t>
  </si>
  <si>
    <t>AAAAX</t>
  </si>
  <si>
    <t>Add arrows to show increase/ decrese in 'nav' as compared to previous day. It should look like the image as shown.</t>
  </si>
  <si>
    <t>Highlight whole row, where date is of 'Today'.</t>
  </si>
  <si>
    <t>S.no.</t>
  </si>
  <si>
    <t>Batch</t>
  </si>
  <si>
    <t>Pax Count</t>
  </si>
  <si>
    <t>Timeslots for Training</t>
  </si>
  <si>
    <t>Session Dates</t>
  </si>
  <si>
    <t>Trainers</t>
  </si>
  <si>
    <t>3 pm to 7 pm</t>
  </si>
  <si>
    <t>4 pm to 8 pm</t>
  </si>
  <si>
    <t>A</t>
  </si>
  <si>
    <t>B</t>
  </si>
  <si>
    <t>Batch-2</t>
  </si>
  <si>
    <t>Batch-1</t>
  </si>
  <si>
    <t>Batch-3</t>
  </si>
  <si>
    <t>Product</t>
  </si>
  <si>
    <t>Total rev</t>
  </si>
  <si>
    <t>BLUECHIP</t>
  </si>
  <si>
    <t>DB-FLX</t>
  </si>
  <si>
    <t>EQ-L</t>
  </si>
  <si>
    <t>EQ-MC&amp;S</t>
  </si>
  <si>
    <t>EQ-VAL</t>
  </si>
  <si>
    <t>DB-VAL</t>
  </si>
  <si>
    <t>EQ-FLX</t>
  </si>
  <si>
    <t>EQ-L&amp;MC</t>
  </si>
  <si>
    <t>Add Data bars in next column. It should look like the image as shown.</t>
  </si>
  <si>
    <t>April</t>
  </si>
  <si>
    <t>Format Row when Actual Exceeds Budgeted</t>
  </si>
  <si>
    <t>Expense</t>
  </si>
  <si>
    <t>Budgeted Amount</t>
  </si>
  <si>
    <t>Rent</t>
  </si>
  <si>
    <t>Operations</t>
  </si>
  <si>
    <t>Administration</t>
  </si>
  <si>
    <t>COGS</t>
  </si>
  <si>
    <t>Wage</t>
  </si>
  <si>
    <t>Depr</t>
  </si>
  <si>
    <t>Other</t>
  </si>
  <si>
    <t>Actual Amount</t>
  </si>
  <si>
    <t>Month</t>
  </si>
  <si>
    <t>May</t>
  </si>
  <si>
    <t>Jan</t>
  </si>
  <si>
    <t>Feb</t>
  </si>
  <si>
    <t>Mar</t>
  </si>
  <si>
    <t>Apr</t>
  </si>
  <si>
    <t>Jun</t>
  </si>
  <si>
    <t>Format whole column with any Color, based on the selection of month in C6</t>
  </si>
  <si>
    <t>Step 1</t>
  </si>
  <si>
    <t>Step 2</t>
  </si>
  <si>
    <t>Step 3</t>
  </si>
  <si>
    <t>Ans</t>
  </si>
  <si>
    <t>Step1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</si>
</sst>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 * #,##0.00_ ;_ * \-#,##0.00_ ;_ * &quot;-&quot;??_ ;_ @_ "/>
    <numFmt numFmtId="164" formatCode="_(&quot;$&quot;* #,##0.00_);_(&quot;$&quot;* \(#,##0.00\);_(&quot;$&quot;* &quot;-&quot;??_);_(@_)"/>
    <numFmt numFmtId="165" formatCode="_(&quot;$&quot;* #,##0_);_(&quot;$&quot;* \(#,##0\);_(&quot;$&quot;* &quot;-&quot;??_);_(@_)"/>
    <numFmt numFmtId="166" formatCode="[$-409]d\-mmm\-yy;@"/>
    <numFmt numFmtId="167" formatCode="_-* #,##0_-;\-* #,##0_-;_-* &quot;-&quot;??_-;_-@_-"/>
    <numFmt numFmtId="168" formatCode="dd/mmmm/yyyy"/>
  </numFmts>
  <fonts count="18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Museo Sans For Dell"/>
      <family val="2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222222"/>
      <name val="Calibri"/>
      <family val="2"/>
    </font>
    <font>
      <strike/>
      <sz val="11"/>
      <color theme="1"/>
      <name val="Calibri"/>
      <family val="2"/>
      <scheme val="minor"/>
    </font>
    <font>
      <strike/>
      <sz val="12"/>
      <color rgb="FF222222"/>
      <name val="Calibri"/>
      <family val="2"/>
    </font>
    <font>
      <b/>
      <sz val="14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2" fillId="0" borderId="0"/>
    <xf numFmtId="164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5" fillId="4" borderId="1"/>
    <xf numFmtId="0" fontId="15" fillId="5" borderId="1">
      <alignment wrapText="1"/>
    </xf>
  </cellStyleXfs>
  <cellXfs count="34">
    <xf numFmtId="0" fontId="0" fillId="0" borderId="0" xfId="0"/>
    <xf numFmtId="0" fontId="2" fillId="0" borderId="0" xfId="1"/>
    <xf numFmtId="0" fontId="3" fillId="2" borderId="0" xfId="1" applyFont="1" applyFill="1"/>
    <xf numFmtId="165" fontId="4" fillId="3" borderId="0" xfId="2" applyNumberFormat="1" applyFill="1"/>
    <xf numFmtId="165" fontId="0" fillId="0" borderId="0" xfId="0" applyNumberFormat="1"/>
    <xf numFmtId="0" fontId="0" fillId="0" borderId="1" xfId="0" applyBorder="1"/>
    <xf numFmtId="166" fontId="6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167" fontId="7" fillId="0" borderId="1" xfId="3" applyNumberFormat="1" applyFont="1" applyBorder="1" applyAlignment="1">
      <alignment horizontal="center"/>
    </xf>
    <xf numFmtId="1" fontId="7" fillId="0" borderId="1" xfId="3" applyNumberFormat="1" applyFont="1" applyBorder="1" applyAlignment="1">
      <alignment horizontal="center"/>
    </xf>
    <xf numFmtId="0" fontId="1" fillId="0" borderId="0" xfId="0" applyFont="1" applyAlignment="1">
      <alignment vertical="top" wrapText="1"/>
    </xf>
    <xf numFmtId="166" fontId="8" fillId="0" borderId="1" xfId="0" applyNumberFormat="1" applyFont="1" applyBorder="1" applyAlignment="1">
      <alignment horizontal="center"/>
    </xf>
    <xf numFmtId="15" fontId="0" fillId="0" borderId="0" xfId="0" applyNumberFormat="1"/>
    <xf numFmtId="0" fontId="9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168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2" fillId="0" borderId="1" xfId="0" applyFont="1" applyBorder="1" applyAlignment="1">
      <alignment horizontal="center" wrapText="1"/>
    </xf>
    <xf numFmtId="168" fontId="11" fillId="0" borderId="1" xfId="0" applyNumberFormat="1" applyFont="1" applyBorder="1" applyAlignment="1">
      <alignment horizontal="center" vertical="center"/>
    </xf>
    <xf numFmtId="1" fontId="0" fillId="0" borderId="1" xfId="0" applyNumberFormat="1" applyBorder="1"/>
    <xf numFmtId="0" fontId="13" fillId="0" borderId="0" xfId="0" applyFont="1"/>
    <xf numFmtId="0" fontId="9" fillId="6" borderId="1" xfId="0" applyFont="1" applyFill="1" applyBorder="1"/>
    <xf numFmtId="0" fontId="1" fillId="0" borderId="0" xfId="0" applyFont="1"/>
    <xf numFmtId="0" fontId="9" fillId="0" borderId="1" xfId="0" applyFont="1" applyBorder="1"/>
    <xf numFmtId="1" fontId="0" fillId="0" borderId="0" xfId="0" applyNumberFormat="1"/>
    <xf numFmtId="1" fontId="0" fillId="0" borderId="3" xfId="0" applyNumberFormat="1" applyBorder="1"/>
    <xf numFmtId="0" fontId="16" fillId="0" borderId="0" xfId="0" applyFont="1"/>
    <xf numFmtId="0" fontId="17" fillId="0" borderId="0" xfId="0" applyFont="1"/>
    <xf numFmtId="0" fontId="1" fillId="0" borderId="0" xfId="0" applyFont="1" applyAlignment="1">
      <alignment horizontal="center" vertical="top" wrapText="1"/>
    </xf>
    <xf numFmtId="0" fontId="0" fillId="0" borderId="0" xfId="0" applyAlignment="1">
      <alignment horizontal="center" vertical="top"/>
    </xf>
    <xf numFmtId="0" fontId="1" fillId="0" borderId="2" xfId="0" applyFont="1" applyBorder="1" applyAlignment="1">
      <alignment horizontal="center" vertical="top" wrapText="1"/>
    </xf>
  </cellXfs>
  <cellStyles count="6">
    <cellStyle name="Blue" xfId="5"/>
    <cellStyle name="Comma" xfId="3" builtinId="3"/>
    <cellStyle name="Currency 3" xfId="2"/>
    <cellStyle name="Normal" xfId="0" builtinId="0"/>
    <cellStyle name="Normal 4" xfId="1"/>
    <cellStyle name="Red" xfId="4"/>
  </cellStyles>
  <dxfs count="25">
    <dxf>
      <fill>
        <patternFill>
          <bgColor theme="7" tint="-0.24994659260841701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numFmt numFmtId="169" formatCode="&quot;$&quot;#,##0"/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228600</xdr:colOff>
      <xdr:row>3</xdr:row>
      <xdr:rowOff>152400</xdr:rowOff>
    </xdr:from>
    <xdr:to>
      <xdr:col>11</xdr:col>
      <xdr:colOff>594603</xdr:colOff>
      <xdr:row>19</xdr:row>
      <xdr:rowOff>61206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EA894A38-D740-B429-0D7B-69FA984361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66360" y="998220"/>
          <a:ext cx="2804403" cy="2834886"/>
        </a:xfrm>
        <a:prstGeom prst="rect">
          <a:avLst/>
        </a:prstGeom>
      </xdr:spPr>
    </xdr:pic>
    <xdr:clientData/>
  </xdr:twoCellAnchor>
  <xdr:twoCellAnchor editAs="oneCell">
    <xdr:from>
      <xdr:col>20</xdr:col>
      <xdr:colOff>175260</xdr:colOff>
      <xdr:row>3</xdr:row>
      <xdr:rowOff>99060</xdr:rowOff>
    </xdr:from>
    <xdr:to>
      <xdr:col>23</xdr:col>
      <xdr:colOff>68775</xdr:colOff>
      <xdr:row>10</xdr:row>
      <xdr:rowOff>144207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FA934D8A-68A2-5ACF-DFEE-A48CF483BC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594080" y="944880"/>
          <a:ext cx="1722315" cy="1325307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24</xdr:row>
      <xdr:rowOff>1</xdr:rowOff>
    </xdr:from>
    <xdr:to>
      <xdr:col>12</xdr:col>
      <xdr:colOff>381000</xdr:colOff>
      <xdr:row>52</xdr:row>
      <xdr:rowOff>83821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D13091EB-6784-5F64-415C-77ACE99898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94460" y="4686301"/>
          <a:ext cx="6972300" cy="5204460"/>
        </a:xfrm>
        <a:prstGeom prst="rect">
          <a:avLst/>
        </a:prstGeom>
      </xdr:spPr>
    </xdr:pic>
    <xdr:clientData/>
  </xdr:twoCellAnchor>
  <xdr:twoCellAnchor editAs="oneCell">
    <xdr:from>
      <xdr:col>1</xdr:col>
      <xdr:colOff>640080</xdr:colOff>
      <xdr:row>77</xdr:row>
      <xdr:rowOff>0</xdr:rowOff>
    </xdr:from>
    <xdr:to>
      <xdr:col>11</xdr:col>
      <xdr:colOff>563880</xdr:colOff>
      <xdr:row>100</xdr:row>
      <xdr:rowOff>451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xmlns="" id="{716F37E9-0B55-92E2-777D-6ECF01EF9F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49680" y="14378940"/>
          <a:ext cx="6690360" cy="4206691"/>
        </a:xfrm>
        <a:prstGeom prst="rect">
          <a:avLst/>
        </a:prstGeom>
      </xdr:spPr>
    </xdr:pic>
    <xdr:clientData/>
  </xdr:twoCellAnchor>
  <xdr:twoCellAnchor editAs="oneCell">
    <xdr:from>
      <xdr:col>15</xdr:col>
      <xdr:colOff>556260</xdr:colOff>
      <xdr:row>21</xdr:row>
      <xdr:rowOff>121920</xdr:rowOff>
    </xdr:from>
    <xdr:to>
      <xdr:col>25</xdr:col>
      <xdr:colOff>434340</xdr:colOff>
      <xdr:row>52</xdr:row>
      <xdr:rowOff>167640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xmlns="" id="{967A9515-316D-453D-602D-3B0B028BA9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721340" y="4259580"/>
          <a:ext cx="6179820" cy="571500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56</xdr:row>
      <xdr:rowOff>0</xdr:rowOff>
    </xdr:from>
    <xdr:to>
      <xdr:col>27</xdr:col>
      <xdr:colOff>53880</xdr:colOff>
      <xdr:row>72</xdr:row>
      <xdr:rowOff>53598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B10962DD-8D3F-3A8A-295C-E3E7C16A68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513820" y="10538460"/>
          <a:ext cx="6226080" cy="2979678"/>
        </a:xfrm>
        <a:prstGeom prst="rect">
          <a:avLst/>
        </a:prstGeom>
      </xdr:spPr>
    </xdr:pic>
    <xdr:clientData/>
  </xdr:twoCellAnchor>
  <xdr:twoCellAnchor editAs="oneCell">
    <xdr:from>
      <xdr:col>17</xdr:col>
      <xdr:colOff>495300</xdr:colOff>
      <xdr:row>77</xdr:row>
      <xdr:rowOff>68580</xdr:rowOff>
    </xdr:from>
    <xdr:to>
      <xdr:col>25</xdr:col>
      <xdr:colOff>114696</xdr:colOff>
      <xdr:row>103</xdr:row>
      <xdr:rowOff>122337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xmlns="" id="{0D074034-786C-E775-8356-71497BAE45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2009120" y="14447520"/>
          <a:ext cx="4572396" cy="4808637"/>
        </a:xfrm>
        <a:prstGeom prst="rect">
          <a:avLst/>
        </a:prstGeom>
      </xdr:spPr>
    </xdr:pic>
    <xdr:clientData/>
  </xdr:twoCellAnchor>
  <xdr:twoCellAnchor editAs="oneCell">
    <xdr:from>
      <xdr:col>2</xdr:col>
      <xdr:colOff>365760</xdr:colOff>
      <xdr:row>55</xdr:row>
      <xdr:rowOff>144780</xdr:rowOff>
    </xdr:from>
    <xdr:to>
      <xdr:col>11</xdr:col>
      <xdr:colOff>533933</xdr:colOff>
      <xdr:row>71</xdr:row>
      <xdr:rowOff>160275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xmlns="" id="{AB4E10F4-C897-645B-04CF-57AA8F0366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760220" y="10500360"/>
          <a:ext cx="6149873" cy="294157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826470be0e96d6fa/Documents/Corporate%20Training-Axis%20bank%20July22/Files%20and%20flow/DataAnalysiswithExcel%20Content/batchwise%20files%20covered/Cohort3%20OPS%202707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Management"/>
      <sheetName val="Sheet1"/>
      <sheetName val="assets"/>
      <sheetName val="Logical"/>
      <sheetName val="MASTER TAB"/>
      <sheetName val="Info Portal"/>
      <sheetName val="Index match"/>
      <sheetName val="SOURCE TAB"/>
      <sheetName val="Blend"/>
      <sheetName val="Growth"/>
      <sheetName val="Medium"/>
      <sheetName val="Value"/>
      <sheetName val="PIVOT"/>
      <sheetName val="Sort&amp;Filter"/>
      <sheetName val="Data Analysis"/>
      <sheetName val="POWERPIVOT"/>
      <sheetName val="Sheet5"/>
      <sheetName val="Sheet6"/>
      <sheetName val="Dashboard final"/>
      <sheetName val="DASH PREP1"/>
      <sheetName val="Sales Data"/>
      <sheetName val="Region"/>
      <sheetName val="Category"/>
      <sheetName val="Dashboard prep"/>
      <sheetName val="Dashboard image"/>
      <sheetName val="What if Analysis"/>
      <sheetName val="Data table"/>
      <sheetName val="Cohort3 OPS 27072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21"/>
  <sheetViews>
    <sheetView showGridLines="0" tabSelected="1" workbookViewId="0">
      <selection activeCell="P20" sqref="P20"/>
    </sheetView>
  </sheetViews>
  <sheetFormatPr defaultRowHeight="14.4"/>
  <cols>
    <col min="1" max="1" width="16.44140625" bestFit="1" customWidth="1"/>
    <col min="3" max="3" width="11.109375" customWidth="1"/>
    <col min="4" max="4" width="9.88671875" customWidth="1"/>
    <col min="8" max="8" width="14.77734375" bestFit="1" customWidth="1"/>
    <col min="9" max="9" width="7.21875" customWidth="1"/>
    <col min="10" max="11" width="8.109375" customWidth="1"/>
  </cols>
  <sheetData>
    <row r="4" spans="1:12">
      <c r="A4" s="31" t="s">
        <v>11</v>
      </c>
      <c r="B4" s="31"/>
      <c r="C4" s="31"/>
      <c r="D4" s="31"/>
      <c r="E4" s="31"/>
      <c r="F4" s="31"/>
      <c r="G4" s="31"/>
      <c r="H4" s="31"/>
      <c r="I4" s="31"/>
    </row>
    <row r="5" spans="1:12">
      <c r="A5" s="31"/>
      <c r="B5" s="31"/>
      <c r="C5" s="31"/>
      <c r="D5" s="31"/>
      <c r="E5" s="31"/>
      <c r="F5" s="31"/>
      <c r="G5" s="31"/>
      <c r="H5" s="31"/>
      <c r="I5" s="31"/>
    </row>
    <row r="6" spans="1:12">
      <c r="A6" s="31"/>
      <c r="B6" s="31"/>
      <c r="C6" s="31"/>
      <c r="D6" s="31"/>
      <c r="E6" s="31"/>
      <c r="F6" s="31"/>
      <c r="G6" s="31"/>
      <c r="H6" s="31"/>
      <c r="I6" s="31"/>
    </row>
    <row r="7" spans="1:12">
      <c r="A7" s="32"/>
      <c r="B7" s="32"/>
      <c r="C7" s="32"/>
      <c r="D7" s="32"/>
      <c r="E7" s="32"/>
      <c r="F7" s="32"/>
      <c r="G7" s="32"/>
      <c r="H7" s="32"/>
      <c r="I7" s="32"/>
    </row>
    <row r="8" spans="1:12">
      <c r="A8" s="32"/>
      <c r="B8" s="32"/>
      <c r="C8" s="32"/>
      <c r="D8" s="32"/>
      <c r="E8" s="32"/>
      <c r="F8" s="32"/>
      <c r="G8" s="32"/>
      <c r="H8" s="32"/>
      <c r="I8" s="32"/>
    </row>
    <row r="9" spans="1:12">
      <c r="A9" s="32"/>
      <c r="B9" s="32"/>
      <c r="C9" s="32"/>
      <c r="D9" s="32"/>
      <c r="E9" s="32"/>
      <c r="F9" s="32"/>
      <c r="G9" s="32"/>
      <c r="H9" s="32"/>
      <c r="I9" s="32"/>
    </row>
    <row r="10" spans="1:12" ht="15.75" customHeight="1"/>
    <row r="12" spans="1:12">
      <c r="A12" s="1"/>
      <c r="B12" s="2" t="s">
        <v>0</v>
      </c>
      <c r="C12" s="2" t="s">
        <v>1</v>
      </c>
      <c r="D12" s="2" t="s">
        <v>2</v>
      </c>
      <c r="H12" s="5"/>
      <c r="I12" s="5" t="s">
        <v>0</v>
      </c>
      <c r="J12" s="5" t="s">
        <v>1</v>
      </c>
      <c r="K12" s="5" t="s">
        <v>2</v>
      </c>
      <c r="L12" s="5" t="s">
        <v>58</v>
      </c>
    </row>
    <row r="13" spans="1:12">
      <c r="A13" s="2" t="s">
        <v>3</v>
      </c>
      <c r="B13" s="3">
        <v>10256</v>
      </c>
      <c r="C13" s="3">
        <v>12879</v>
      </c>
      <c r="D13" s="3">
        <v>14598</v>
      </c>
      <c r="H13" s="5" t="s">
        <v>3</v>
      </c>
      <c r="I13" s="22">
        <v>10256</v>
      </c>
      <c r="J13" s="22">
        <v>12879</v>
      </c>
      <c r="K13" s="22">
        <v>14598</v>
      </c>
      <c r="L13" s="22">
        <v>16919.666666666701</v>
      </c>
    </row>
    <row r="14" spans="1:12">
      <c r="A14" s="2" t="s">
        <v>4</v>
      </c>
      <c r="B14" s="3">
        <v>11348</v>
      </c>
      <c r="C14" s="3">
        <v>21487</v>
      </c>
      <c r="D14" s="3">
        <v>25645</v>
      </c>
      <c r="H14" s="5" t="s">
        <v>4</v>
      </c>
      <c r="I14" s="22">
        <v>11348</v>
      </c>
      <c r="J14" s="22">
        <v>21487</v>
      </c>
      <c r="K14" s="22">
        <v>25645</v>
      </c>
      <c r="L14" s="22">
        <v>33790.333333333299</v>
      </c>
    </row>
    <row r="15" spans="1:12">
      <c r="A15" s="2" t="s">
        <v>5</v>
      </c>
      <c r="B15" s="3">
        <v>10987</v>
      </c>
      <c r="C15" s="3">
        <v>11987</v>
      </c>
      <c r="D15" s="3">
        <v>9587</v>
      </c>
      <c r="H15" s="5" t="s">
        <v>5</v>
      </c>
      <c r="I15" s="22">
        <v>10987</v>
      </c>
      <c r="J15" s="22">
        <v>11987</v>
      </c>
      <c r="K15" s="22">
        <v>9587</v>
      </c>
      <c r="L15" s="22">
        <v>9453.6666666666697</v>
      </c>
    </row>
    <row r="16" spans="1:12">
      <c r="A16" s="2" t="s">
        <v>6</v>
      </c>
      <c r="B16" s="3">
        <v>25649</v>
      </c>
      <c r="C16" s="3">
        <v>21564</v>
      </c>
      <c r="D16" s="3">
        <v>19546</v>
      </c>
      <c r="H16" s="5" t="s">
        <v>6</v>
      </c>
      <c r="I16" s="22">
        <v>25649</v>
      </c>
      <c r="J16" s="22">
        <v>21564</v>
      </c>
      <c r="K16" s="22">
        <v>19546</v>
      </c>
      <c r="L16" s="22">
        <v>16150</v>
      </c>
    </row>
    <row r="17" spans="1:12">
      <c r="A17" s="2" t="s">
        <v>7</v>
      </c>
      <c r="B17" s="3">
        <v>20154</v>
      </c>
      <c r="C17" s="3">
        <v>22321</v>
      </c>
      <c r="D17" s="3">
        <v>18945</v>
      </c>
      <c r="H17" s="5" t="s">
        <v>7</v>
      </c>
      <c r="I17" s="22">
        <v>20154</v>
      </c>
      <c r="J17" s="22">
        <v>22321</v>
      </c>
      <c r="K17" s="22">
        <v>18945</v>
      </c>
      <c r="L17" s="22">
        <v>19264.333333333299</v>
      </c>
    </row>
    <row r="18" spans="1:12">
      <c r="A18" s="2" t="s">
        <v>8</v>
      </c>
      <c r="B18" s="3">
        <v>10254</v>
      </c>
      <c r="C18" s="3">
        <v>9987</v>
      </c>
      <c r="D18" s="3">
        <v>8974</v>
      </c>
      <c r="H18" s="5" t="s">
        <v>8</v>
      </c>
      <c r="I18" s="22">
        <v>10254</v>
      </c>
      <c r="J18" s="22">
        <v>9987</v>
      </c>
      <c r="K18" s="22">
        <v>8974</v>
      </c>
      <c r="L18" s="22">
        <v>8458.3333333333303</v>
      </c>
    </row>
    <row r="19" spans="1:12">
      <c r="A19" s="2" t="s">
        <v>9</v>
      </c>
      <c r="B19" s="3">
        <v>32457</v>
      </c>
      <c r="C19" s="3">
        <v>18214</v>
      </c>
      <c r="D19" s="3">
        <v>24973</v>
      </c>
      <c r="H19" s="5" t="s">
        <v>9</v>
      </c>
      <c r="I19" s="22">
        <v>32457</v>
      </c>
      <c r="J19" s="22">
        <v>18214</v>
      </c>
      <c r="K19" s="22">
        <v>24973</v>
      </c>
      <c r="L19" s="22">
        <v>17730.666666666701</v>
      </c>
    </row>
    <row r="20" spans="1:12">
      <c r="A20" s="2" t="s">
        <v>10</v>
      </c>
      <c r="B20" s="3">
        <v>18345</v>
      </c>
      <c r="C20" s="3">
        <v>10254</v>
      </c>
      <c r="D20" s="3">
        <v>9987</v>
      </c>
      <c r="H20" s="5" t="s">
        <v>10</v>
      </c>
      <c r="I20" s="22">
        <v>18345</v>
      </c>
      <c r="J20" s="22">
        <v>10254</v>
      </c>
      <c r="K20" s="22">
        <v>9987</v>
      </c>
      <c r="L20" s="22">
        <v>4504</v>
      </c>
    </row>
    <row r="21" spans="1:12">
      <c r="B21" s="4">
        <f>AVERAGE(B13:B20)</f>
        <v>17431.25</v>
      </c>
      <c r="C21" s="4">
        <f>AVERAGE(C13:C20)</f>
        <v>16086.625</v>
      </c>
      <c r="D21" s="4">
        <f>AVERAGE(D13:D20)</f>
        <v>16531.875</v>
      </c>
      <c r="I21" s="27">
        <f>AVERAGE(I13:I20)</f>
        <v>17431.25</v>
      </c>
      <c r="J21" s="27">
        <f>AVERAGE(J13:J20)</f>
        <v>16086.625</v>
      </c>
      <c r="K21" s="27">
        <f t="shared" ref="K21:L21" si="0">AVERAGE(K13:K20)</f>
        <v>16531.875</v>
      </c>
      <c r="L21" s="27">
        <f t="shared" si="0"/>
        <v>15783.875</v>
      </c>
    </row>
  </sheetData>
  <mergeCells count="2">
    <mergeCell ref="A4:I6"/>
    <mergeCell ref="A7:I9"/>
  </mergeCells>
  <phoneticPr fontId="14" type="noConversion"/>
  <conditionalFormatting sqref="B13:B20">
    <cfRule type="cellIs" dxfId="24" priority="16" operator="greaterThan">
      <formula>$B$21</formula>
    </cfRule>
    <cfRule type="cellIs" dxfId="23" priority="17" operator="lessThan">
      <formula>$B$21</formula>
    </cfRule>
  </conditionalFormatting>
  <conditionalFormatting sqref="C13:C20">
    <cfRule type="cellIs" dxfId="22" priority="14" operator="greaterThan">
      <formula>$C$21</formula>
    </cfRule>
    <cfRule type="cellIs" dxfId="21" priority="15" operator="lessThan">
      <formula>$C$21</formula>
    </cfRule>
  </conditionalFormatting>
  <conditionalFormatting sqref="D13:D20">
    <cfRule type="cellIs" dxfId="20" priority="12" operator="greaterThan">
      <formula>$D$21</formula>
    </cfRule>
    <cfRule type="cellIs" dxfId="19" priority="13" operator="lessThan">
      <formula>$D$21</formula>
    </cfRule>
  </conditionalFormatting>
  <conditionalFormatting sqref="I13:I20">
    <cfRule type="cellIs" dxfId="18" priority="7" operator="greaterThan">
      <formula>$I$21</formula>
    </cfRule>
    <cfRule type="cellIs" dxfId="17" priority="8" operator="lessThan">
      <formula>$I$21</formula>
    </cfRule>
    <cfRule type="cellIs" dxfId="16" priority="9" operator="lessThan">
      <formula>$I$21</formula>
    </cfRule>
    <cfRule type="cellIs" dxfId="15" priority="10" operator="lessThan">
      <formula>$I$21</formula>
    </cfRule>
    <cfRule type="cellIs" dxfId="14" priority="11" operator="greaterThan">
      <formula>$I$21</formula>
    </cfRule>
  </conditionalFormatting>
  <conditionalFormatting sqref="J13:J20">
    <cfRule type="cellIs" dxfId="13" priority="5" operator="lessThan">
      <formula>$J$21</formula>
    </cfRule>
    <cfRule type="cellIs" dxfId="12" priority="6" operator="greaterThan">
      <formula>$J$21</formula>
    </cfRule>
  </conditionalFormatting>
  <conditionalFormatting sqref="K13:K20">
    <cfRule type="cellIs" dxfId="11" priority="3" operator="lessThan">
      <formula>$K$21</formula>
    </cfRule>
    <cfRule type="cellIs" dxfId="10" priority="4" operator="greaterThan">
      <formula>$K$21</formula>
    </cfRule>
  </conditionalFormatting>
  <conditionalFormatting sqref="L13:L20">
    <cfRule type="cellIs" dxfId="9" priority="1" operator="lessThan">
      <formula>$L$21</formula>
    </cfRule>
    <cfRule type="cellIs" dxfId="8" priority="2" operator="greaterThan">
      <formula>$L$21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13"/>
  <sheetViews>
    <sheetView workbookViewId="0">
      <selection activeCell="J7" sqref="J7:N13"/>
    </sheetView>
  </sheetViews>
  <sheetFormatPr defaultRowHeight="14.4"/>
  <cols>
    <col min="2" max="2" width="20.44140625" bestFit="1" customWidth="1"/>
    <col min="6" max="6" width="13.21875" bestFit="1" customWidth="1"/>
    <col min="10" max="10" width="10.77734375" bestFit="1" customWidth="1"/>
    <col min="14" max="14" width="13.21875" bestFit="1" customWidth="1"/>
    <col min="17" max="17" width="0" hidden="1" customWidth="1"/>
  </cols>
  <sheetData>
    <row r="2" spans="2:17" ht="28.8" customHeight="1">
      <c r="B2" s="31" t="s">
        <v>26</v>
      </c>
      <c r="C2" s="31"/>
      <c r="D2" s="31"/>
      <c r="E2" s="31"/>
      <c r="F2" s="31"/>
      <c r="G2" s="11"/>
      <c r="H2" s="11"/>
      <c r="I2" s="11"/>
      <c r="J2" s="31" t="s">
        <v>27</v>
      </c>
      <c r="K2" s="31"/>
      <c r="L2" s="31"/>
      <c r="M2" s="31"/>
      <c r="N2" s="31"/>
      <c r="O2" s="31"/>
      <c r="P2" s="33"/>
      <c r="Q2" s="7" t="s">
        <v>18</v>
      </c>
    </row>
    <row r="3" spans="2:17" ht="15.6">
      <c r="B3" s="11"/>
      <c r="C3" s="11"/>
      <c r="D3" s="11"/>
      <c r="E3" s="11"/>
      <c r="F3" s="11"/>
      <c r="G3" s="11"/>
      <c r="H3" s="11"/>
      <c r="I3" s="11"/>
      <c r="Q3" s="7" t="s">
        <v>20</v>
      </c>
    </row>
    <row r="4" spans="2:17" ht="15.6">
      <c r="B4" s="12" t="s">
        <v>12</v>
      </c>
      <c r="C4" s="12" t="s">
        <v>13</v>
      </c>
      <c r="D4" s="12" t="s">
        <v>14</v>
      </c>
      <c r="E4" s="12" t="s">
        <v>15</v>
      </c>
      <c r="F4" s="12" t="s">
        <v>16</v>
      </c>
      <c r="G4" s="11"/>
      <c r="H4" s="11"/>
      <c r="I4" s="11"/>
      <c r="J4" s="12" t="s">
        <v>14</v>
      </c>
      <c r="K4" s="7" t="s">
        <v>20</v>
      </c>
      <c r="Q4" s="7" t="s">
        <v>23</v>
      </c>
    </row>
    <row r="5" spans="2:17" ht="15.6">
      <c r="B5" s="6">
        <v>39453</v>
      </c>
      <c r="C5" s="7" t="s">
        <v>17</v>
      </c>
      <c r="D5" s="7" t="s">
        <v>18</v>
      </c>
      <c r="E5" s="8">
        <v>8</v>
      </c>
      <c r="F5" s="9">
        <v>3112</v>
      </c>
      <c r="J5" s="11"/>
    </row>
    <row r="6" spans="2:17" ht="15.6">
      <c r="B6" s="6">
        <v>39487</v>
      </c>
      <c r="C6" s="7" t="s">
        <v>19</v>
      </c>
      <c r="D6" s="7" t="s">
        <v>20</v>
      </c>
      <c r="E6" s="8">
        <v>10</v>
      </c>
      <c r="F6" s="9">
        <v>3850</v>
      </c>
      <c r="J6" s="12" t="s">
        <v>12</v>
      </c>
      <c r="K6" s="12" t="s">
        <v>13</v>
      </c>
      <c r="L6" s="12" t="s">
        <v>14</v>
      </c>
      <c r="M6" s="12" t="s">
        <v>15</v>
      </c>
      <c r="N6" s="12" t="s">
        <v>16</v>
      </c>
    </row>
    <row r="7" spans="2:17" ht="15.6">
      <c r="B7" s="6">
        <v>39522</v>
      </c>
      <c r="C7" s="7" t="s">
        <v>21</v>
      </c>
      <c r="D7" s="7" t="s">
        <v>20</v>
      </c>
      <c r="E7" s="8">
        <v>3</v>
      </c>
      <c r="F7" s="9">
        <v>2313</v>
      </c>
      <c r="J7" s="6">
        <v>39453</v>
      </c>
      <c r="K7" s="7" t="s">
        <v>17</v>
      </c>
      <c r="L7" s="7" t="s">
        <v>18</v>
      </c>
      <c r="M7" s="8">
        <v>8</v>
      </c>
      <c r="N7" s="9">
        <v>3112</v>
      </c>
    </row>
    <row r="8" spans="2:17" ht="15.6">
      <c r="B8" s="6">
        <v>39556</v>
      </c>
      <c r="C8" s="7" t="s">
        <v>22</v>
      </c>
      <c r="D8" s="7" t="s">
        <v>23</v>
      </c>
      <c r="E8" s="8">
        <v>5</v>
      </c>
      <c r="F8" s="9">
        <v>1565</v>
      </c>
      <c r="J8" s="6">
        <v>39487</v>
      </c>
      <c r="K8" s="7" t="s">
        <v>19</v>
      </c>
      <c r="L8" s="7" t="s">
        <v>20</v>
      </c>
      <c r="M8" s="8">
        <v>10</v>
      </c>
      <c r="N8" s="9">
        <v>3850</v>
      </c>
    </row>
    <row r="9" spans="2:17" ht="15.6">
      <c r="B9" s="6">
        <v>39573</v>
      </c>
      <c r="C9" s="7" t="s">
        <v>24</v>
      </c>
      <c r="D9" s="7" t="s">
        <v>20</v>
      </c>
      <c r="E9" s="8">
        <v>10</v>
      </c>
      <c r="F9" s="9">
        <v>5740</v>
      </c>
      <c r="J9" s="6">
        <v>39522</v>
      </c>
      <c r="K9" s="7" t="s">
        <v>21</v>
      </c>
      <c r="L9" s="7" t="s">
        <v>20</v>
      </c>
      <c r="M9" s="8">
        <v>3</v>
      </c>
      <c r="N9" s="9">
        <v>2313</v>
      </c>
    </row>
    <row r="10" spans="2:17" ht="15.6">
      <c r="B10" s="6">
        <v>39590</v>
      </c>
      <c r="C10" s="7" t="s">
        <v>17</v>
      </c>
      <c r="D10" s="7" t="s">
        <v>23</v>
      </c>
      <c r="E10" s="8">
        <v>8</v>
      </c>
      <c r="F10" s="9">
        <v>5840</v>
      </c>
      <c r="J10" s="6">
        <v>39556</v>
      </c>
      <c r="K10" s="7" t="s">
        <v>22</v>
      </c>
      <c r="L10" s="7" t="s">
        <v>23</v>
      </c>
      <c r="M10" s="8">
        <v>5</v>
      </c>
      <c r="N10" s="9">
        <v>1565</v>
      </c>
    </row>
    <row r="11" spans="2:17" ht="15.6">
      <c r="B11" s="7"/>
      <c r="C11" s="7"/>
      <c r="D11" s="7" t="s">
        <v>25</v>
      </c>
      <c r="E11" s="10">
        <f>SUM(E5:E10)</f>
        <v>44</v>
      </c>
      <c r="F11" s="9">
        <f>SUM(F5:F10)</f>
        <v>22420</v>
      </c>
      <c r="J11" s="6">
        <v>39573</v>
      </c>
      <c r="K11" s="7" t="s">
        <v>24</v>
      </c>
      <c r="L11" s="7" t="s">
        <v>20</v>
      </c>
      <c r="M11" s="8">
        <v>10</v>
      </c>
      <c r="N11" s="9">
        <v>5740</v>
      </c>
    </row>
    <row r="12" spans="2:17" ht="15.6">
      <c r="J12" s="6">
        <v>39590</v>
      </c>
      <c r="K12" s="7" t="s">
        <v>17</v>
      </c>
      <c r="L12" s="7" t="s">
        <v>23</v>
      </c>
      <c r="M12" s="8">
        <v>8</v>
      </c>
      <c r="N12" s="9">
        <v>5840</v>
      </c>
    </row>
    <row r="13" spans="2:17" ht="15.6">
      <c r="J13" s="7"/>
      <c r="K13" s="7"/>
      <c r="L13" s="7" t="s">
        <v>25</v>
      </c>
      <c r="M13" s="10">
        <f>SUM(M7:M12)</f>
        <v>44</v>
      </c>
      <c r="N13" s="9">
        <f>SUM(N7:N12)</f>
        <v>22420</v>
      </c>
    </row>
  </sheetData>
  <mergeCells count="2">
    <mergeCell ref="B2:F2"/>
    <mergeCell ref="J2:P2"/>
  </mergeCells>
  <conditionalFormatting sqref="B5:F10">
    <cfRule type="expression" dxfId="7" priority="3">
      <formula>$D5="Dave"</formula>
    </cfRule>
  </conditionalFormatting>
  <conditionalFormatting sqref="J7:N12">
    <cfRule type="expression" dxfId="6" priority="1">
      <formula>$K$4=$L7</formula>
    </cfRule>
  </conditionalFormatting>
  <dataValidations count="1">
    <dataValidation type="list" allowBlank="1" showInputMessage="1" showErrorMessage="1" sqref="K4">
      <formula1>$Q$2:$Q$4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76"/>
  <sheetViews>
    <sheetView workbookViewId="0">
      <selection activeCell="F7" sqref="F7"/>
    </sheetView>
  </sheetViews>
  <sheetFormatPr defaultRowHeight="14.4"/>
  <cols>
    <col min="2" max="2" width="11.44140625" bestFit="1" customWidth="1"/>
    <col min="3" max="3" width="10.33203125" bestFit="1" customWidth="1"/>
    <col min="4" max="4" width="15.33203125" customWidth="1"/>
    <col min="5" max="5" width="8.21875" customWidth="1"/>
    <col min="14" max="14" width="10.5546875" bestFit="1" customWidth="1"/>
    <col min="15" max="15" width="12.33203125" customWidth="1"/>
    <col min="17" max="17" width="10.77734375" bestFit="1" customWidth="1"/>
    <col min="18" max="18" width="10" bestFit="1" customWidth="1"/>
  </cols>
  <sheetData>
    <row r="2" spans="2:18" ht="37.799999999999997" customHeight="1">
      <c r="B2" s="31" t="s">
        <v>32</v>
      </c>
      <c r="C2" s="31"/>
      <c r="D2" s="31"/>
      <c r="E2" s="31"/>
      <c r="F2" s="31"/>
      <c r="N2" s="31" t="s">
        <v>57</v>
      </c>
      <c r="O2" s="31"/>
      <c r="P2" s="31"/>
      <c r="Q2" s="31"/>
      <c r="R2" s="31"/>
    </row>
    <row r="3" spans="2:18">
      <c r="E3" s="29" t="s">
        <v>81</v>
      </c>
      <c r="P3" s="29" t="s">
        <v>81</v>
      </c>
    </row>
    <row r="4" spans="2:18">
      <c r="B4" t="s">
        <v>28</v>
      </c>
      <c r="C4" t="s">
        <v>29</v>
      </c>
      <c r="D4" t="s">
        <v>30</v>
      </c>
    </row>
    <row r="5" spans="2:18">
      <c r="B5" t="s">
        <v>31</v>
      </c>
      <c r="C5" s="13">
        <v>44408</v>
      </c>
      <c r="D5">
        <v>10.02</v>
      </c>
      <c r="P5" s="5" t="s">
        <v>47</v>
      </c>
      <c r="Q5" s="5" t="s">
        <v>48</v>
      </c>
    </row>
    <row r="6" spans="2:18">
      <c r="B6" t="s">
        <v>31</v>
      </c>
      <c r="C6" s="13">
        <v>44410</v>
      </c>
      <c r="D6">
        <v>9.98</v>
      </c>
      <c r="E6">
        <f>SIGN(D6-D5)</f>
        <v>-1</v>
      </c>
      <c r="P6" s="5" t="s">
        <v>49</v>
      </c>
      <c r="Q6" s="28">
        <v>33236.340000000011</v>
      </c>
      <c r="R6" s="27">
        <v>33236.340000000011</v>
      </c>
    </row>
    <row r="7" spans="2:18">
      <c r="B7" t="s">
        <v>31</v>
      </c>
      <c r="C7" s="13">
        <v>44411</v>
      </c>
      <c r="D7">
        <v>10.01</v>
      </c>
      <c r="E7">
        <f t="shared" ref="E7:E18" si="0">SIGN(D7-D6)</f>
        <v>1</v>
      </c>
      <c r="P7" s="5" t="s">
        <v>50</v>
      </c>
      <c r="Q7" s="28">
        <v>77318.25</v>
      </c>
      <c r="R7" s="27">
        <v>77318.25</v>
      </c>
    </row>
    <row r="8" spans="2:18">
      <c r="B8" t="s">
        <v>31</v>
      </c>
      <c r="C8" s="13">
        <v>44412</v>
      </c>
      <c r="D8">
        <v>9.9</v>
      </c>
      <c r="E8">
        <f t="shared" si="0"/>
        <v>-1</v>
      </c>
      <c r="P8" s="5" t="s">
        <v>54</v>
      </c>
      <c r="Q8" s="28">
        <v>149591.78000000276</v>
      </c>
      <c r="R8" s="27">
        <v>149591.780000003</v>
      </c>
    </row>
    <row r="9" spans="2:18">
      <c r="B9" t="s">
        <v>31</v>
      </c>
      <c r="C9" s="13">
        <v>44413</v>
      </c>
      <c r="D9">
        <v>9.93</v>
      </c>
      <c r="E9">
        <f t="shared" si="0"/>
        <v>1</v>
      </c>
      <c r="P9" s="5" t="s">
        <v>55</v>
      </c>
      <c r="Q9" s="28">
        <v>212952.30000000005</v>
      </c>
      <c r="R9" s="27">
        <v>212952.3</v>
      </c>
    </row>
    <row r="10" spans="2:18">
      <c r="B10" t="s">
        <v>31</v>
      </c>
      <c r="C10" s="13">
        <v>44414</v>
      </c>
      <c r="D10">
        <v>9.94</v>
      </c>
      <c r="E10">
        <f t="shared" si="0"/>
        <v>1</v>
      </c>
      <c r="P10" s="5" t="s">
        <v>51</v>
      </c>
      <c r="Q10" s="28">
        <v>148702.35000000271</v>
      </c>
      <c r="R10" s="27">
        <v>148702.35000000271</v>
      </c>
    </row>
    <row r="11" spans="2:18">
      <c r="B11" t="s">
        <v>31</v>
      </c>
      <c r="C11" s="13">
        <v>44417</v>
      </c>
      <c r="D11">
        <v>10.02</v>
      </c>
      <c r="E11">
        <f t="shared" si="0"/>
        <v>1</v>
      </c>
      <c r="P11" s="5" t="s">
        <v>56</v>
      </c>
      <c r="Q11" s="28">
        <v>172382.85000000425</v>
      </c>
      <c r="R11" s="27">
        <v>172382.85000000425</v>
      </c>
    </row>
    <row r="12" spans="2:18">
      <c r="B12" t="s">
        <v>31</v>
      </c>
      <c r="C12" s="13">
        <v>44418</v>
      </c>
      <c r="D12">
        <v>9.91</v>
      </c>
      <c r="E12">
        <f t="shared" si="0"/>
        <v>-1</v>
      </c>
      <c r="P12" s="5" t="s">
        <v>52</v>
      </c>
      <c r="Q12" s="28">
        <v>17463.150000000001</v>
      </c>
      <c r="R12" s="27">
        <v>17463.150000000001</v>
      </c>
    </row>
    <row r="13" spans="2:18">
      <c r="B13" t="s">
        <v>31</v>
      </c>
      <c r="C13" s="13">
        <v>44419</v>
      </c>
      <c r="D13">
        <v>9.91</v>
      </c>
      <c r="E13">
        <f t="shared" si="0"/>
        <v>0</v>
      </c>
      <c r="P13" s="5" t="s">
        <v>53</v>
      </c>
      <c r="Q13" s="28">
        <v>69550.099999999991</v>
      </c>
      <c r="R13" s="27">
        <v>69550.099999999991</v>
      </c>
    </row>
    <row r="14" spans="2:18">
      <c r="B14" t="s">
        <v>31</v>
      </c>
      <c r="C14" s="13">
        <v>44420</v>
      </c>
      <c r="D14">
        <v>9.92</v>
      </c>
      <c r="E14">
        <f t="shared" si="0"/>
        <v>1</v>
      </c>
    </row>
    <row r="15" spans="2:18">
      <c r="B15" t="s">
        <v>31</v>
      </c>
      <c r="C15" s="13">
        <v>44421</v>
      </c>
      <c r="D15">
        <v>9.86</v>
      </c>
      <c r="E15">
        <f t="shared" si="0"/>
        <v>-1</v>
      </c>
    </row>
    <row r="16" spans="2:18">
      <c r="B16" t="s">
        <v>31</v>
      </c>
      <c r="C16" s="13">
        <v>44424</v>
      </c>
      <c r="D16">
        <v>9.7799999999999994</v>
      </c>
      <c r="E16">
        <f t="shared" si="0"/>
        <v>-1</v>
      </c>
    </row>
    <row r="17" spans="2:17">
      <c r="B17" t="s">
        <v>31</v>
      </c>
      <c r="C17" s="13">
        <v>44425</v>
      </c>
      <c r="D17">
        <v>9.7200000000000006</v>
      </c>
      <c r="E17">
        <f t="shared" si="0"/>
        <v>-1</v>
      </c>
    </row>
    <row r="18" spans="2:17">
      <c r="B18" t="s">
        <v>31</v>
      </c>
      <c r="C18" s="13">
        <v>44426</v>
      </c>
      <c r="D18">
        <v>9.77</v>
      </c>
      <c r="E18">
        <f t="shared" si="0"/>
        <v>1</v>
      </c>
    </row>
    <row r="19" spans="2:17">
      <c r="Q19" s="29" t="s">
        <v>82</v>
      </c>
    </row>
    <row r="23" spans="2:17">
      <c r="B23" s="29" t="s">
        <v>78</v>
      </c>
    </row>
    <row r="55" spans="2:19">
      <c r="B55" s="29" t="s">
        <v>79</v>
      </c>
      <c r="S55" s="29" t="s">
        <v>79</v>
      </c>
    </row>
    <row r="76" spans="2:21" ht="15.6">
      <c r="B76" s="29" t="s">
        <v>80</v>
      </c>
      <c r="U76" s="30" t="s">
        <v>80</v>
      </c>
    </row>
  </sheetData>
  <mergeCells count="2">
    <mergeCell ref="B2:F2"/>
    <mergeCell ref="N2:R2"/>
  </mergeCells>
  <conditionalFormatting sqref="E6:E18">
    <cfRule type="iconSet" priority="2">
      <iconSet iconSet="3Arrows" showValue="0" reverse="1">
        <cfvo type="percent" val="0"/>
        <cfvo type="percent" val="33"/>
        <cfvo type="percent" val="67"/>
      </iconSet>
    </cfRule>
  </conditionalFormatting>
  <conditionalFormatting sqref="R6:R13">
    <cfRule type="dataBar" priority="1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{C0675F67-7E49-4574-A901-D2AA718300ED}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0675F67-7E49-4574-A901-D2AA718300E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R6:R13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D13"/>
  <sheetViews>
    <sheetView workbookViewId="0">
      <selection activeCell="H3" sqref="H3"/>
    </sheetView>
  </sheetViews>
  <sheetFormatPr defaultRowHeight="14.4"/>
  <cols>
    <col min="2" max="2" width="14.5546875" customWidth="1"/>
    <col min="3" max="3" width="15.6640625" bestFit="1" customWidth="1"/>
    <col min="4" max="4" width="13.109375" bestFit="1" customWidth="1"/>
  </cols>
  <sheetData>
    <row r="4" spans="2:4">
      <c r="B4" t="s">
        <v>59</v>
      </c>
    </row>
    <row r="6" spans="2:4">
      <c r="B6" s="5" t="s">
        <v>60</v>
      </c>
      <c r="C6" s="5" t="s">
        <v>61</v>
      </c>
      <c r="D6" s="5" t="s">
        <v>69</v>
      </c>
    </row>
    <row r="7" spans="2:4">
      <c r="B7" s="5" t="s">
        <v>62</v>
      </c>
      <c r="C7" s="5">
        <v>15000</v>
      </c>
      <c r="D7" s="5">
        <v>15000</v>
      </c>
    </row>
    <row r="8" spans="2:4">
      <c r="B8" s="5" t="s">
        <v>63</v>
      </c>
      <c r="C8" s="5">
        <v>195500</v>
      </c>
      <c r="D8" s="5">
        <v>215809.25</v>
      </c>
    </row>
    <row r="9" spans="2:4">
      <c r="B9" s="5" t="s">
        <v>64</v>
      </c>
      <c r="C9" s="5">
        <v>59800</v>
      </c>
      <c r="D9" s="5">
        <v>59852.11</v>
      </c>
    </row>
    <row r="10" spans="2:4">
      <c r="B10" s="5" t="s">
        <v>65</v>
      </c>
      <c r="C10" s="5">
        <v>356500</v>
      </c>
      <c r="D10" s="5">
        <v>345089.25</v>
      </c>
    </row>
    <row r="11" spans="2:4">
      <c r="B11" s="5" t="s">
        <v>66</v>
      </c>
      <c r="C11" s="5">
        <v>159000</v>
      </c>
      <c r="D11" s="5">
        <v>149087.25</v>
      </c>
    </row>
    <row r="12" spans="2:4">
      <c r="B12" s="5" t="s">
        <v>67</v>
      </c>
      <c r="C12" s="5">
        <v>105000</v>
      </c>
      <c r="D12" s="5">
        <v>105000</v>
      </c>
    </row>
    <row r="13" spans="2:4">
      <c r="B13" s="5" t="s">
        <v>68</v>
      </c>
      <c r="C13" s="5">
        <v>7500</v>
      </c>
      <c r="D13" s="5">
        <v>65809.25</v>
      </c>
    </row>
  </sheetData>
  <conditionalFormatting sqref="D7:D13">
    <cfRule type="cellIs" dxfId="5" priority="1" operator="greaterThan">
      <formula>$C7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J27"/>
  <sheetViews>
    <sheetView zoomScale="85" zoomScaleNormal="85" workbookViewId="0">
      <selection activeCell="L8" sqref="L8"/>
    </sheetView>
  </sheetViews>
  <sheetFormatPr defaultRowHeight="14.4"/>
  <cols>
    <col min="4" max="4" width="19.77734375" customWidth="1"/>
    <col min="6" max="6" width="12" bestFit="1" customWidth="1"/>
    <col min="7" max="7" width="22.109375" customWidth="1"/>
    <col min="10" max="10" width="13.21875" customWidth="1"/>
  </cols>
  <sheetData>
    <row r="3" spans="3:10" ht="18">
      <c r="C3" s="23" t="s">
        <v>33</v>
      </c>
    </row>
    <row r="6" spans="3:10" ht="28.8">
      <c r="C6" s="14" t="s">
        <v>34</v>
      </c>
      <c r="D6" s="14" t="s">
        <v>35</v>
      </c>
      <c r="E6" s="14" t="s">
        <v>36</v>
      </c>
      <c r="F6" s="14" t="s">
        <v>37</v>
      </c>
      <c r="G6" s="14" t="s">
        <v>38</v>
      </c>
      <c r="H6" s="14" t="s">
        <v>39</v>
      </c>
    </row>
    <row r="7" spans="3:10" ht="15.6">
      <c r="C7" s="15">
        <v>1</v>
      </c>
      <c r="D7" s="15" t="s">
        <v>44</v>
      </c>
      <c r="E7" s="16">
        <v>21</v>
      </c>
      <c r="F7" s="17" t="s">
        <v>40</v>
      </c>
      <c r="G7" s="18">
        <f ca="1">TODAY()</f>
        <v>44945</v>
      </c>
      <c r="H7" s="19" t="s">
        <v>42</v>
      </c>
    </row>
    <row r="8" spans="3:10" ht="15.6">
      <c r="C8" s="15">
        <v>2</v>
      </c>
      <c r="D8" s="15" t="s">
        <v>45</v>
      </c>
      <c r="E8" s="16">
        <v>25</v>
      </c>
      <c r="F8" s="16" t="s">
        <v>40</v>
      </c>
      <c r="G8" s="18">
        <v>44754</v>
      </c>
      <c r="H8" s="19" t="s">
        <v>43</v>
      </c>
      <c r="J8" s="18"/>
    </row>
    <row r="9" spans="3:10" ht="15.6">
      <c r="C9" s="15">
        <v>3</v>
      </c>
      <c r="D9" s="15" t="s">
        <v>45</v>
      </c>
      <c r="E9" s="16">
        <v>24</v>
      </c>
      <c r="F9" s="16" t="s">
        <v>40</v>
      </c>
      <c r="G9" s="18">
        <v>44755</v>
      </c>
      <c r="H9" s="19" t="s">
        <v>42</v>
      </c>
    </row>
    <row r="10" spans="3:10" ht="15.6">
      <c r="C10" s="15">
        <v>4</v>
      </c>
      <c r="D10" s="20" t="s">
        <v>45</v>
      </c>
      <c r="E10" s="17">
        <v>26</v>
      </c>
      <c r="F10" s="17" t="s">
        <v>40</v>
      </c>
      <c r="G10" s="21">
        <v>44755</v>
      </c>
      <c r="H10" s="19" t="s">
        <v>43</v>
      </c>
    </row>
    <row r="11" spans="3:10" ht="15.6">
      <c r="C11" s="15">
        <v>5</v>
      </c>
      <c r="D11" s="15" t="s">
        <v>45</v>
      </c>
      <c r="E11" s="16">
        <v>25</v>
      </c>
      <c r="F11" s="16" t="s">
        <v>40</v>
      </c>
      <c r="G11" s="18">
        <v>44756</v>
      </c>
      <c r="H11" s="19" t="s">
        <v>42</v>
      </c>
    </row>
    <row r="12" spans="3:10" ht="15.6">
      <c r="C12" s="15">
        <v>6</v>
      </c>
      <c r="D12" s="15" t="s">
        <v>45</v>
      </c>
      <c r="E12" s="16">
        <v>25</v>
      </c>
      <c r="F12" s="16" t="s">
        <v>40</v>
      </c>
      <c r="G12" s="18">
        <f ca="1">TODAY()</f>
        <v>44945</v>
      </c>
      <c r="H12" s="19" t="s">
        <v>43</v>
      </c>
    </row>
    <row r="13" spans="3:10" ht="15.6">
      <c r="C13" s="15">
        <v>7</v>
      </c>
      <c r="D13" s="15" t="s">
        <v>45</v>
      </c>
      <c r="E13" s="16">
        <v>25</v>
      </c>
      <c r="F13" s="16" t="s">
        <v>40</v>
      </c>
      <c r="G13" s="18">
        <v>44757</v>
      </c>
      <c r="H13" s="19" t="s">
        <v>42</v>
      </c>
    </row>
    <row r="14" spans="3:10" ht="15.6">
      <c r="C14" s="15">
        <v>8</v>
      </c>
      <c r="D14" s="15" t="s">
        <v>45</v>
      </c>
      <c r="E14" s="16">
        <v>25</v>
      </c>
      <c r="F14" s="16" t="s">
        <v>40</v>
      </c>
      <c r="G14" s="18">
        <v>44757</v>
      </c>
      <c r="H14" s="19" t="s">
        <v>43</v>
      </c>
    </row>
    <row r="15" spans="3:10" ht="15.6">
      <c r="C15" s="15">
        <v>9</v>
      </c>
      <c r="D15" s="15" t="s">
        <v>45</v>
      </c>
      <c r="E15" s="16">
        <v>25</v>
      </c>
      <c r="F15" s="16" t="s">
        <v>40</v>
      </c>
      <c r="G15" s="18">
        <f ca="1">TODAY()</f>
        <v>44945</v>
      </c>
      <c r="H15" s="19" t="s">
        <v>42</v>
      </c>
    </row>
    <row r="16" spans="3:10" ht="15.6">
      <c r="C16" s="15">
        <v>10</v>
      </c>
      <c r="D16" s="15" t="s">
        <v>45</v>
      </c>
      <c r="E16" s="16">
        <v>24</v>
      </c>
      <c r="F16" s="16" t="s">
        <v>40</v>
      </c>
      <c r="G16" s="18">
        <v>44761</v>
      </c>
      <c r="H16" s="19" t="s">
        <v>43</v>
      </c>
    </row>
    <row r="17" spans="3:8" ht="15.6">
      <c r="C17" s="15">
        <v>11</v>
      </c>
      <c r="D17" s="15" t="s">
        <v>45</v>
      </c>
      <c r="E17" s="16">
        <v>20</v>
      </c>
      <c r="F17" s="16" t="s">
        <v>40</v>
      </c>
      <c r="G17" s="18">
        <v>44762</v>
      </c>
      <c r="H17" s="19" t="s">
        <v>42</v>
      </c>
    </row>
    <row r="18" spans="3:8" ht="15.6">
      <c r="C18" s="15">
        <v>12</v>
      </c>
      <c r="D18" s="15" t="s">
        <v>45</v>
      </c>
      <c r="E18" s="16">
        <v>20</v>
      </c>
      <c r="F18" s="16" t="s">
        <v>40</v>
      </c>
      <c r="G18" s="18">
        <v>44762</v>
      </c>
      <c r="H18" s="19" t="s">
        <v>43</v>
      </c>
    </row>
    <row r="19" spans="3:8" ht="15.6">
      <c r="C19" s="15">
        <v>13</v>
      </c>
      <c r="D19" s="15" t="s">
        <v>44</v>
      </c>
      <c r="E19" s="16">
        <v>25</v>
      </c>
      <c r="F19" s="16" t="s">
        <v>40</v>
      </c>
      <c r="G19" s="18">
        <f ca="1">TODAY()</f>
        <v>44945</v>
      </c>
      <c r="H19" s="19" t="s">
        <v>42</v>
      </c>
    </row>
    <row r="20" spans="3:8" ht="15.6">
      <c r="C20" s="15">
        <v>14</v>
      </c>
      <c r="D20" s="15" t="s">
        <v>46</v>
      </c>
      <c r="E20" s="16">
        <v>27</v>
      </c>
      <c r="F20" s="16" t="s">
        <v>41</v>
      </c>
      <c r="G20" s="18">
        <v>44763</v>
      </c>
      <c r="H20" s="19" t="s">
        <v>43</v>
      </c>
    </row>
    <row r="21" spans="3:8" ht="15.6">
      <c r="C21" s="15">
        <v>15</v>
      </c>
      <c r="D21" s="15" t="s">
        <v>46</v>
      </c>
      <c r="E21" s="16">
        <v>26</v>
      </c>
      <c r="F21" s="16" t="s">
        <v>41</v>
      </c>
      <c r="G21" s="18">
        <v>44764</v>
      </c>
      <c r="H21" s="19" t="s">
        <v>42</v>
      </c>
    </row>
    <row r="22" spans="3:8" ht="15.6">
      <c r="C22" s="15">
        <v>16</v>
      </c>
      <c r="D22" s="15" t="s">
        <v>46</v>
      </c>
      <c r="E22" s="16">
        <v>14</v>
      </c>
      <c r="F22" s="16" t="s">
        <v>40</v>
      </c>
      <c r="G22" s="18">
        <v>44764</v>
      </c>
      <c r="H22" s="19" t="s">
        <v>43</v>
      </c>
    </row>
    <row r="23" spans="3:8" ht="15.6">
      <c r="C23" s="15">
        <v>17</v>
      </c>
      <c r="D23" s="15" t="s">
        <v>45</v>
      </c>
      <c r="E23" s="19">
        <v>27</v>
      </c>
      <c r="F23" s="17" t="s">
        <v>40</v>
      </c>
      <c r="G23" s="18">
        <v>44768</v>
      </c>
      <c r="H23" s="19" t="s">
        <v>42</v>
      </c>
    </row>
    <row r="24" spans="3:8" ht="15.6">
      <c r="C24" s="15">
        <v>18</v>
      </c>
      <c r="D24" s="15" t="s">
        <v>44</v>
      </c>
      <c r="E24" s="16">
        <v>24</v>
      </c>
      <c r="F24" s="16" t="s">
        <v>40</v>
      </c>
      <c r="G24" s="18">
        <v>44768</v>
      </c>
      <c r="H24" s="19" t="s">
        <v>43</v>
      </c>
    </row>
    <row r="25" spans="3:8" ht="15.6">
      <c r="C25" s="15">
        <v>19</v>
      </c>
      <c r="D25" s="15" t="s">
        <v>46</v>
      </c>
      <c r="E25" s="16">
        <v>27</v>
      </c>
      <c r="F25" s="16" t="s">
        <v>41</v>
      </c>
      <c r="G25" s="18">
        <v>44769</v>
      </c>
      <c r="H25" s="19" t="s">
        <v>42</v>
      </c>
    </row>
    <row r="26" spans="3:8" ht="15.6">
      <c r="C26" s="15">
        <v>20</v>
      </c>
      <c r="D26" s="15" t="s">
        <v>45</v>
      </c>
      <c r="E26" s="19">
        <v>27</v>
      </c>
      <c r="F26" s="17" t="s">
        <v>40</v>
      </c>
      <c r="G26" s="18">
        <f ca="1">TODAY()</f>
        <v>44945</v>
      </c>
      <c r="H26" s="19" t="s">
        <v>43</v>
      </c>
    </row>
    <row r="27" spans="3:8" ht="15.6">
      <c r="C27" s="15">
        <v>21</v>
      </c>
      <c r="D27" s="15" t="s">
        <v>45</v>
      </c>
      <c r="E27" s="19">
        <v>28</v>
      </c>
      <c r="F27" s="17" t="s">
        <v>40</v>
      </c>
      <c r="G27" s="18">
        <v>44771</v>
      </c>
      <c r="H27" s="19" t="s">
        <v>42</v>
      </c>
    </row>
  </sheetData>
  <conditionalFormatting sqref="J8">
    <cfRule type="expression" dxfId="4" priority="8">
      <formula>#REF!=TODAY()</formula>
    </cfRule>
  </conditionalFormatting>
  <conditionalFormatting sqref="J9">
    <cfRule type="timePeriod" dxfId="3" priority="5" timePeriod="today">
      <formula>FLOOR(J9,1)=TODAY()</formula>
    </cfRule>
  </conditionalFormatting>
  <conditionalFormatting sqref="C7:H27">
    <cfRule type="expression" dxfId="2" priority="1">
      <formula>$G$7=$G7</formula>
    </cfRule>
    <cfRule type="expression" dxfId="1" priority="2">
      <formula>$G$8=TODAY()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6"/>
  <sheetViews>
    <sheetView workbookViewId="0">
      <selection activeCell="C3" sqref="C3"/>
    </sheetView>
  </sheetViews>
  <sheetFormatPr defaultRowHeight="14.4"/>
  <sheetData>
    <row r="1" spans="2:7">
      <c r="B1" s="25" t="s">
        <v>77</v>
      </c>
    </row>
    <row r="3" spans="2:7">
      <c r="B3" s="24" t="s">
        <v>70</v>
      </c>
      <c r="C3" s="5" t="s">
        <v>74</v>
      </c>
    </row>
    <row r="5" spans="2:7">
      <c r="B5" s="26" t="s">
        <v>72</v>
      </c>
      <c r="C5" s="26" t="s">
        <v>73</v>
      </c>
      <c r="D5" s="26" t="s">
        <v>74</v>
      </c>
      <c r="E5" s="26" t="s">
        <v>75</v>
      </c>
      <c r="F5" s="26" t="s">
        <v>71</v>
      </c>
      <c r="G5" s="26" t="s">
        <v>76</v>
      </c>
    </row>
    <row r="6" spans="2:7">
      <c r="B6" s="5">
        <v>244</v>
      </c>
      <c r="C6" s="5">
        <v>605</v>
      </c>
      <c r="D6" s="5">
        <v>596</v>
      </c>
      <c r="E6" s="5">
        <v>116</v>
      </c>
      <c r="F6" s="5">
        <v>970</v>
      </c>
      <c r="G6" s="5">
        <v>170</v>
      </c>
    </row>
    <row r="7" spans="2:7">
      <c r="B7" s="5">
        <v>589</v>
      </c>
      <c r="C7" s="5">
        <v>385</v>
      </c>
      <c r="D7" s="5">
        <v>959</v>
      </c>
      <c r="E7" s="5">
        <v>778</v>
      </c>
      <c r="F7" s="5">
        <v>1067</v>
      </c>
      <c r="G7" s="5">
        <v>419</v>
      </c>
    </row>
    <row r="8" spans="2:7">
      <c r="B8" s="5">
        <v>565</v>
      </c>
      <c r="C8" s="5">
        <v>929</v>
      </c>
      <c r="D8" s="5">
        <v>685</v>
      </c>
      <c r="E8" s="5">
        <v>606</v>
      </c>
      <c r="F8" s="5">
        <v>497</v>
      </c>
      <c r="G8" s="5">
        <v>591</v>
      </c>
    </row>
    <row r="9" spans="2:7">
      <c r="B9" s="5">
        <v>704</v>
      </c>
      <c r="C9" s="5">
        <v>355</v>
      </c>
      <c r="D9" s="5">
        <v>1114</v>
      </c>
      <c r="E9" s="5">
        <v>686</v>
      </c>
      <c r="F9" s="5">
        <v>678</v>
      </c>
      <c r="G9" s="5">
        <v>1121</v>
      </c>
    </row>
    <row r="10" spans="2:7">
      <c r="B10" s="5">
        <v>1118</v>
      </c>
      <c r="C10" s="5">
        <v>1023</v>
      </c>
      <c r="D10" s="5">
        <v>733</v>
      </c>
      <c r="E10" s="5">
        <v>998</v>
      </c>
      <c r="F10" s="5">
        <v>174</v>
      </c>
      <c r="G10" s="5">
        <v>123</v>
      </c>
    </row>
    <row r="11" spans="2:7">
      <c r="B11" s="5">
        <v>1045</v>
      </c>
      <c r="C11" s="5">
        <v>1162</v>
      </c>
      <c r="D11" s="5">
        <v>819</v>
      </c>
      <c r="E11" s="5">
        <v>877</v>
      </c>
      <c r="F11" s="5">
        <v>945</v>
      </c>
      <c r="G11" s="5">
        <v>1106</v>
      </c>
    </row>
    <row r="12" spans="2:7">
      <c r="B12" s="5">
        <v>681</v>
      </c>
      <c r="C12" s="5">
        <v>121</v>
      </c>
      <c r="D12" s="5">
        <v>652</v>
      </c>
      <c r="E12" s="5">
        <v>993</v>
      </c>
      <c r="F12" s="5">
        <v>214</v>
      </c>
      <c r="G12" s="5">
        <v>448</v>
      </c>
    </row>
    <row r="13" spans="2:7">
      <c r="B13" s="5">
        <v>666</v>
      </c>
      <c r="C13" s="5">
        <v>627</v>
      </c>
      <c r="D13" s="5">
        <v>1188</v>
      </c>
      <c r="E13" s="5">
        <v>817</v>
      </c>
      <c r="F13" s="5">
        <v>530</v>
      </c>
      <c r="G13" s="5">
        <v>344</v>
      </c>
    </row>
    <row r="14" spans="2:7">
      <c r="B14" s="5">
        <v>1030</v>
      </c>
      <c r="C14" s="5">
        <v>121</v>
      </c>
      <c r="D14" s="5">
        <v>384</v>
      </c>
      <c r="E14" s="5">
        <v>965</v>
      </c>
      <c r="F14" s="5">
        <v>734</v>
      </c>
      <c r="G14" s="5">
        <v>1188</v>
      </c>
    </row>
    <row r="15" spans="2:7">
      <c r="B15" s="5">
        <v>645</v>
      </c>
      <c r="C15" s="5">
        <v>773</v>
      </c>
      <c r="D15" s="5">
        <v>115</v>
      </c>
      <c r="E15" s="5">
        <v>362</v>
      </c>
      <c r="F15" s="5">
        <v>804</v>
      </c>
      <c r="G15" s="5">
        <v>730</v>
      </c>
    </row>
    <row r="16" spans="2:7">
      <c r="B16" s="5">
        <v>697</v>
      </c>
      <c r="C16" s="5">
        <v>300</v>
      </c>
      <c r="D16" s="5">
        <v>866</v>
      </c>
      <c r="E16" s="5">
        <v>377</v>
      </c>
      <c r="F16" s="5">
        <v>1184</v>
      </c>
      <c r="G16" s="5">
        <v>789</v>
      </c>
    </row>
  </sheetData>
  <conditionalFormatting sqref="B5:G16">
    <cfRule type="expression" dxfId="0" priority="1">
      <formula>$C$3=B$5</formula>
    </cfRule>
  </conditionalFormatting>
  <dataValidations count="1">
    <dataValidation type="list" allowBlank="1" showInputMessage="1" showErrorMessage="1" sqref="C3">
      <formula1>$B$5:$G$5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</vt:lpstr>
      <vt:lpstr>B</vt:lpstr>
      <vt:lpstr>C</vt:lpstr>
      <vt:lpstr>E</vt:lpstr>
      <vt:lpstr>D</vt:lpstr>
      <vt:lpstr>F</vt:lpstr>
    </vt:vector>
  </TitlesOfParts>
  <Company>Alliance Data Card Services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Dell</cp:lastModifiedBy>
  <dcterms:created xsi:type="dcterms:W3CDTF">2020-05-18T05:56:23Z</dcterms:created>
  <dcterms:modified xsi:type="dcterms:W3CDTF">2023-01-19T09:03:42Z</dcterms:modified>
</cp:coreProperties>
</file>