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pivotTables/pivotTable8.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ml.chartshapes+xml"/>
  <Override PartName="/xl/pivotTables/pivotTable9.xml" ContentType="application/vnd.openxmlformats-officedocument.spreadsheetml.pivotTable+xml"/>
  <Override PartName="/xl/drawings/drawing11.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Ex5.xml" ContentType="application/vnd.ms-office.chartex+xml"/>
  <Override PartName="/xl/charts/style18.xml" ContentType="application/vnd.ms-office.chartstyle+xml"/>
  <Override PartName="/xl/charts/colors18.xml" ContentType="application/vnd.ms-office.chartcolorstyle+xml"/>
  <Override PartName="/xl/drawings/drawing18.xml" ContentType="application/vnd.openxmlformats-officedocument.drawing+xml"/>
  <Override PartName="/xl/drawings/drawing19.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https://d.docs.live.net/4d3d7176b2b13720/Desktop/practice project/HR Analysis/"/>
    </mc:Choice>
  </mc:AlternateContent>
  <xr:revisionPtr revIDLastSave="54" documentId="8_{528CB9D2-4C73-424F-BB85-B2528B485820}" xr6:coauthVersionLast="47" xr6:coauthVersionMax="47" xr10:uidLastSave="{58C7B359-7907-4A35-99CE-14B626776FDD}"/>
  <bookViews>
    <workbookView minimized="1" xWindow="768" yWindow="768" windowWidth="17280" windowHeight="8880" firstSheet="7" activeTab="11" xr2:uid="{00000000-000D-0000-FFFF-FFFF00000000}"/>
  </bookViews>
  <sheets>
    <sheet name="KPI" sheetId="7" r:id="rId1"/>
    <sheet name="rating " sheetId="9" r:id="rId2"/>
    <sheet name="Gender" sheetId="10" r:id="rId3"/>
    <sheet name="edu attrition" sheetId="12" r:id="rId4"/>
    <sheet name="attrition by job" sheetId="13" r:id="rId5"/>
    <sheet name="Dept wise attrition" sheetId="14" r:id="rId6"/>
    <sheet name="attrition by age grp " sheetId="15" r:id="rId7"/>
    <sheet name="Attrition by  marial status" sheetId="17" r:id="rId8"/>
    <sheet name="Data" sheetId="1" r:id="rId9"/>
    <sheet name="Images" sheetId="2" r:id="rId10"/>
    <sheet name="Background 1" sheetId="3" r:id="rId11"/>
    <sheet name="Background 2" sheetId="4" r:id="rId12"/>
    <sheet name="Sheet6" sheetId="16" r:id="rId13"/>
    <sheet name="Background 3" sheetId="5" r:id="rId14"/>
    <sheet name="Background 4" sheetId="6" r:id="rId15"/>
  </sheets>
  <definedNames>
    <definedName name="_xlchart.v1.0" hidden="1">'attrition by job'!$E$5:$E$13</definedName>
    <definedName name="_xlchart.v1.1" hidden="1">'attrition by job'!$F$5:$F$13</definedName>
    <definedName name="_xlchart.v1.11" hidden="1">'attrition by job'!$E$5:$E$13</definedName>
    <definedName name="_xlchart.v1.12" hidden="1">'attrition by job'!$F$5:$F$13</definedName>
    <definedName name="_xlchart.v2.10" hidden="1">'Attrition by  marial status'!$E$4:$E$7</definedName>
    <definedName name="_xlchart.v2.2" hidden="1">'Attrition by  marial status'!$D$4:$D$6</definedName>
    <definedName name="_xlchart.v2.3" hidden="1">'Attrition by  marial status'!$E$3</definedName>
    <definedName name="_xlchart.v2.4" hidden="1">'Attrition by  marial status'!$E$4:$E$6</definedName>
    <definedName name="_xlchart.v2.5" hidden="1">'Attrition by  marial status'!$D$4:$D$7</definedName>
    <definedName name="_xlchart.v2.6" hidden="1">'Attrition by  marial status'!$E$3</definedName>
    <definedName name="_xlchart.v2.7" hidden="1">'Attrition by  marial status'!$E$4:$E$7</definedName>
    <definedName name="_xlchart.v2.8" hidden="1">'Attrition by  marial status'!$D$4:$D$7</definedName>
    <definedName name="_xlchart.v2.9" hidden="1">'Attrition by  marial status'!$E$3</definedName>
    <definedName name="Slicer_Department">#N/A</definedName>
    <definedName name="Slicer_Education_Field2">#N/A</definedName>
    <definedName name="Slicer_Gender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7" i="17" l="1"/>
  <c r="D6" i="17"/>
  <c r="D5" i="17"/>
  <c r="D4" i="17"/>
  <c r="E13" i="13"/>
  <c r="E6" i="13"/>
  <c r="E7" i="13"/>
  <c r="E8" i="13"/>
  <c r="E9" i="13"/>
  <c r="E10" i="13"/>
  <c r="E11" i="13"/>
  <c r="E12" i="13"/>
  <c r="E5" i="13"/>
  <c r="F12" i="13"/>
  <c r="F8" i="13"/>
  <c r="E6" i="17"/>
  <c r="E7" i="17"/>
  <c r="B10" i="10"/>
  <c r="B7" i="9"/>
  <c r="C7" i="7"/>
  <c r="F9" i="13"/>
  <c r="F13" i="13"/>
  <c r="A7" i="7"/>
  <c r="F10" i="13"/>
  <c r="F5" i="13"/>
  <c r="B7" i="7"/>
  <c r="F11" i="13"/>
  <c r="E5" i="17"/>
  <c r="B9" i="10"/>
  <c r="E4" i="17"/>
  <c r="F6" i="13"/>
  <c r="F7" i="13"/>
  <c r="E7" i="7" l="1"/>
  <c r="D7" i="7"/>
  <c r="C9" i="10"/>
  <c r="C10" i="10"/>
  <c r="C7" i="9"/>
  <c r="B8" i="9"/>
  <c r="C8" i="9" s="1"/>
</calcChain>
</file>

<file path=xl/sharedStrings.xml><?xml version="1.0" encoding="utf-8"?>
<sst xmlns="http://schemas.openxmlformats.org/spreadsheetml/2006/main" count="19226" uniqueCount="1572">
  <si>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</si>
  <si>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</si>
  <si>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</si>
  <si>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</si>
  <si>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</si>
  <si>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</si>
  <si>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</si>
  <si>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</si>
  <si>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</si>
  <si>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</si>
  <si>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</si>
  <si>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</si>
  <si>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</si>
  <si>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</si>
  <si>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</si>
  <si>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</si>
  <si>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</si>
  <si>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</si>
  <si>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</si>
  <si>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</si>
  <si>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</si>
  <si>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</si>
  <si>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</si>
  <si>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</si>
  <si>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</si>
  <si>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</si>
  <si>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</si>
  <si>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</si>
  <si>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</si>
  <si>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</si>
  <si>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</si>
  <si>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</si>
  <si>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</si>
  <si>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</si>
  <si>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</si>
  <si>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</si>
  <si>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</si>
  <si>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</si>
  <si>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</si>
  <si>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</si>
  <si>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</si>
  <si>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</si>
  <si>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</si>
  <si>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</si>
  <si>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</si>
  <si>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</si>
  <si>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</si>
  <si>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</si>
  <si>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</si>
  <si>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</si>
  <si>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</si>
  <si>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</si>
  <si>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</si>
  <si>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</si>
  <si>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</si>
  <si>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</si>
  <si>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</si>
  <si>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</si>
  <si>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</si>
  <si>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</si>
  <si>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</si>
  <si>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</si>
  <si>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</si>
  <si>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</si>
  <si>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</si>
  <si>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</si>
  <si>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</si>
  <si>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</si>
  <si>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</si>
  <si>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</si>
  <si>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</si>
  <si>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</si>
  <si>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</si>
  <si>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</si>
  <si>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</si>
  <si>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</si>
  <si>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</si>
  <si>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</si>
  <si>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</si>
  <si>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</si>
  <si>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</si>
  <si>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</si>
  <si>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</si>
  <si>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</si>
  <si>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</si>
  <si>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</si>
  <si>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</si>
  <si>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</si>
  <si>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</si>
  <si>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</si>
  <si>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</si>
  <si>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</si>
  <si>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</si>
  <si>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</si>
  <si>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</si>
  <si>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</si>
  <si>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</si>
  <si>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</si>
  <si>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</si>
  <si>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</si>
  <si>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</si>
  <si>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</si>
  <si>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</si>
  <si>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</si>
  <si>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</si>
  <si>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</si>
  <si>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</si>
  <si>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</si>
  <si>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</si>
  <si>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</si>
  <si>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</si>
  <si>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</si>
  <si>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</si>
  <si>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</si>
  <si>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</si>
  <si>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</si>
  <si>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</si>
  <si>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</si>
  <si>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</si>
  <si>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</si>
  <si>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</si>
  <si>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</si>
  <si>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</si>
  <si>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</si>
  <si>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</si>
  <si>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</si>
  <si>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</si>
  <si>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</si>
  <si>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</si>
  <si>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</si>
  <si>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</si>
  <si>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</si>
  <si>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</si>
  <si>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</si>
  <si>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</si>
  <si>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</si>
  <si>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</si>
  <si>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</si>
  <si>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</si>
  <si>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</si>
  <si>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</si>
  <si>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</si>
  <si>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</si>
  <si>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</si>
  <si>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</si>
  <si>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</si>
  <si>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</si>
  <si>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</si>
  <si>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</si>
  <si>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</si>
  <si>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</si>
  <si>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</si>
  <si>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</si>
  <si>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</si>
  <si>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</si>
  <si>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</si>
  <si>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</si>
  <si>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</si>
  <si>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</si>
  <si>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</si>
  <si>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</si>
  <si>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</si>
  <si>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</si>
  <si>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</si>
  <si>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</si>
  <si>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</si>
  <si>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</si>
  <si>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</si>
  <si>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</si>
  <si>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</si>
  <si>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</si>
  <si>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</si>
  <si>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</si>
  <si>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</si>
  <si>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</si>
  <si>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</si>
  <si>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</si>
  <si>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</si>
  <si>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</si>
  <si>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</si>
  <si>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</si>
  <si>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</si>
  <si>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</si>
  <si>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</si>
  <si>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</si>
  <si>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</si>
  <si>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</si>
  <si>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</si>
  <si>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</si>
  <si>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</si>
  <si>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</si>
  <si>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</si>
  <si>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</si>
  <si>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</si>
  <si>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</si>
  <si>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</si>
  <si>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</si>
  <si>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</si>
  <si>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</si>
  <si>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</si>
  <si>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</si>
  <si>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</si>
  <si>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</si>
  <si>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</si>
  <si>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</si>
  <si>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</si>
  <si>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</si>
  <si>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</si>
  <si>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</si>
  <si>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</si>
  <si>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</si>
  <si>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</si>
  <si>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</si>
  <si>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</si>
  <si>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</si>
  <si>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</si>
  <si>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</si>
  <si>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</si>
  <si>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</si>
  <si>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</si>
  <si>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</si>
  <si>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</si>
  <si>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</si>
  <si>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</si>
  <si>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</si>
  <si>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</si>
  <si>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</si>
  <si>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</si>
  <si>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</si>
  <si>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</si>
  <si>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</si>
  <si>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</si>
  <si>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</si>
  <si>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</si>
  <si>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</si>
  <si>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</si>
  <si>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</si>
  <si>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</si>
  <si>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</si>
  <si>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</si>
  <si>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</si>
  <si>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</si>
  <si>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</si>
  <si>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</si>
  <si>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</si>
  <si>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</si>
  <si>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</si>
  <si>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</si>
  <si>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</si>
  <si>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</si>
  <si>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</si>
  <si>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</si>
  <si>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</si>
  <si>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</si>
  <si>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</si>
  <si>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</si>
  <si>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</si>
  <si>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</si>
  <si>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</si>
  <si>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</si>
  <si>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</si>
  <si>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</si>
  <si>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</si>
  <si>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</si>
  <si>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</si>
  <si>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</si>
  <si>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</si>
  <si>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</si>
  <si>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</si>
  <si>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</si>
  <si>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</si>
  <si>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</si>
  <si>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</si>
  <si>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</si>
  <si>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</si>
  <si>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</si>
  <si>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</si>
  <si>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</si>
  <si>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</si>
  <si>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</si>
  <si>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</si>
  <si>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</si>
  <si>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</si>
  <si>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</si>
  <si>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</si>
  <si>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</si>
  <si>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</si>
  <si>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</si>
  <si>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</si>
  <si>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</si>
  <si>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</si>
  <si>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</si>
  <si>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</si>
  <si>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</si>
  <si>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</si>
  <si>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</si>
  <si>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</si>
  <si>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</si>
  <si>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</si>
  <si>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</si>
  <si>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</si>
  <si>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</si>
  <si>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</si>
  <si>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</si>
  <si>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</si>
  <si>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</si>
  <si>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</si>
  <si>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</si>
  <si>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</si>
  <si>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</si>
  <si>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</si>
  <si>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</si>
  <si>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</si>
  <si>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</si>
  <si>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</si>
  <si>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</si>
  <si>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</si>
  <si>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</si>
  <si>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</si>
  <si>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</si>
  <si>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</si>
  <si>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</si>
  <si>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</si>
  <si>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</si>
  <si>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</si>
  <si>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</si>
  <si>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</si>
  <si>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</si>
  <si>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</si>
  <si>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</si>
  <si>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</si>
  <si>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</si>
  <si>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</si>
  <si>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</si>
  <si>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</si>
  <si>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</si>
  <si>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</si>
  <si>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</si>
  <si>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</si>
  <si>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</si>
  <si>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</si>
  <si>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</si>
  <si>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</si>
  <si>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</si>
  <si>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</si>
  <si>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</si>
  <si>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</si>
  <si>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</si>
  <si>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</si>
  <si>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</si>
  <si>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</si>
  <si>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</si>
  <si>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</si>
  <si>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</si>
  <si>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</si>
  <si>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</si>
  <si>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</si>
  <si>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</si>
  <si>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</si>
  <si>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</si>
  <si>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</si>
  <si>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</si>
  <si>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</si>
  <si>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</si>
  <si>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</si>
  <si>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</si>
  <si>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</si>
  <si>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</si>
  <si>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</si>
  <si>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</si>
  <si>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</si>
  <si>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</si>
  <si>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</si>
  <si>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</si>
  <si>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</si>
  <si>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</si>
  <si>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</si>
  <si>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</si>
  <si>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</si>
  <si>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</si>
  <si>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</si>
  <si>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</si>
  <si>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</si>
  <si>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</si>
  <si>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</si>
  <si>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</si>
  <si>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</si>
  <si>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</si>
  <si>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</si>
  <si>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</si>
  <si>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</si>
  <si>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</si>
  <si>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</si>
  <si>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</si>
  <si>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</si>
  <si>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</si>
  <si>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</si>
  <si>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</si>
  <si>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</si>
  <si>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</si>
  <si>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</si>
  <si>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</si>
  <si>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</si>
  <si>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</si>
  <si>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</si>
  <si>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</si>
  <si>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</si>
  <si>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</si>
  <si>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</si>
  <si>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</si>
  <si>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</si>
  <si>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</si>
  <si>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</si>
  <si>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</si>
  <si>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</si>
  <si>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</si>
  <si>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</si>
  <si>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</si>
  <si>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</si>
  <si>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</si>
  <si>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</si>
  <si>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</si>
  <si>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</si>
  <si>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</si>
  <si>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</si>
  <si>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</si>
  <si>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</si>
  <si>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</si>
  <si>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</si>
  <si>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</si>
  <si>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</si>
  <si>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</si>
  <si>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</si>
  <si>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</si>
  <si>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</si>
  <si>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</si>
  <si>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</si>
  <si>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</si>
  <si>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</si>
  <si>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</si>
  <si>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</si>
  <si>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</si>
  <si>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</si>
  <si>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</si>
  <si>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</si>
  <si>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</si>
  <si>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</si>
  <si>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</si>
  <si>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</si>
  <si>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</si>
  <si>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</si>
  <si>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</si>
  <si>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</si>
  <si>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</si>
  <si>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</si>
  <si>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</si>
  <si>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</si>
  <si>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</si>
  <si>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</si>
  <si>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</si>
  <si>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</si>
  <si>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</si>
  <si>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</si>
  <si>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</si>
  <si>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</si>
  <si>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</si>
  <si>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</si>
  <si>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</si>
  <si>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</si>
  <si>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</si>
  <si>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</si>
  <si>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</si>
  <si>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</si>
  <si>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</si>
  <si>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</si>
  <si>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</si>
  <si>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</si>
  <si>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</si>
  <si>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</si>
  <si>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</si>
  <si>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</si>
  <si>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</si>
  <si>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</si>
  <si>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</si>
  <si>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</si>
  <si>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</si>
  <si>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</si>
  <si>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</si>
  <si>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</si>
  <si>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</si>
  <si>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</si>
  <si>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</si>
  <si>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</si>
  <si>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</si>
  <si>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</si>
  <si>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</si>
  <si>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</si>
  <si>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</si>
  <si>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</si>
  <si>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</si>
  <si>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</si>
  <si>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</si>
  <si>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</si>
  <si>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</si>
  <si>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</si>
  <si>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</si>
  <si>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</si>
  <si>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</si>
  <si>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</si>
  <si>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</si>
  <si>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</si>
  <si>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</si>
  <si>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</si>
  <si>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</si>
  <si>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</si>
  <si>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</si>
  <si>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</si>
  <si>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</si>
  <si>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</si>
  <si>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</si>
  <si>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</si>
  <si>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</si>
  <si>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</si>
  <si>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</si>
  <si>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</si>
  <si>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</si>
  <si>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</si>
  <si>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</si>
  <si>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</si>
  <si>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</si>
  <si>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</si>
  <si>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</si>
  <si>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</si>
  <si>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</si>
  <si>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</si>
  <si>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</si>
  <si>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</si>
  <si>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</si>
  <si>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</si>
  <si>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</si>
  <si>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</si>
  <si>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</si>
  <si>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</si>
  <si>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</si>
  <si>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</si>
  <si>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</si>
  <si>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</si>
  <si>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</si>
  <si>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</si>
  <si>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</si>
  <si>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</si>
  <si>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</si>
  <si>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</si>
  <si>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</si>
  <si>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</si>
  <si>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</si>
  <si>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</si>
  <si>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</si>
  <si>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</si>
  <si>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</si>
  <si>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</si>
  <si>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</si>
  <si>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</si>
  <si>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</si>
  <si>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</si>
  <si>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</si>
  <si>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</si>
  <si>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</si>
  <si>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</si>
  <si>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</si>
  <si>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</si>
  <si>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</si>
  <si>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</si>
  <si>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</si>
  <si>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</si>
  <si>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</si>
  <si>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</si>
  <si>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</si>
  <si>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</si>
  <si>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</si>
  <si>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</si>
  <si>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</si>
  <si>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</si>
  <si>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</si>
  <si>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</si>
  <si>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</si>
  <si>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</si>
  <si>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</si>
  <si>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</si>
  <si>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</si>
  <si>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</si>
  <si>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</si>
  <si>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</si>
  <si>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</si>
  <si>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</si>
  <si>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</si>
  <si>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</si>
  <si>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</si>
  <si>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</si>
  <si>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</si>
  <si>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</si>
  <si>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</si>
  <si>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</si>
  <si>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</si>
  <si>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</si>
  <si>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</si>
  <si>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</si>
  <si>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</si>
  <si>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</si>
  <si>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</si>
  <si>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</si>
  <si>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</si>
  <si>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</si>
  <si>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</si>
  <si>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</si>
  <si>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</si>
  <si>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</si>
  <si>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</si>
  <si>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</si>
  <si>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</si>
  <si>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</si>
  <si>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</si>
  <si>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</si>
  <si>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</si>
  <si>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</si>
  <si>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</si>
  <si>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</si>
  <si>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</si>
  <si>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</si>
  <si>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</si>
  <si>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</si>
  <si>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</si>
  <si>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</si>
  <si>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</si>
  <si>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</si>
  <si>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</si>
  <si>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</si>
  <si>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</si>
  <si>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</si>
  <si>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</si>
  <si>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</si>
  <si>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</si>
  <si>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</si>
  <si>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</si>
  <si>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</si>
  <si>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</si>
  <si>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</si>
  <si>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</si>
  <si>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</si>
  <si>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</si>
  <si>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</si>
  <si>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</si>
  <si>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</si>
  <si>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</si>
  <si>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</si>
  <si>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</si>
  <si>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</si>
  <si>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</si>
  <si>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</si>
  <si>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</si>
  <si>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</si>
  <si>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</si>
  <si>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</si>
  <si>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</si>
  <si>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</si>
  <si>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</si>
  <si>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</si>
  <si>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</si>
  <si>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</si>
  <si>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</si>
  <si>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</si>
  <si>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</si>
  <si>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</si>
  <si>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</si>
  <si>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</si>
  <si>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</si>
  <si>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</si>
  <si>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</si>
  <si>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</si>
  <si>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</si>
  <si>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</si>
  <si>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</si>
  <si>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</si>
  <si>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</si>
  <si>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</si>
  <si>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</si>
  <si>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</si>
  <si>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</si>
  <si>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</si>
  <si>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</si>
  <si>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</si>
  <si>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</si>
  <si>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</si>
  <si>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</si>
  <si>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</si>
  <si>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</si>
  <si>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</si>
  <si>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</si>
  <si>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</si>
  <si>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</si>
  <si>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</si>
  <si>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</si>
  <si>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</si>
  <si>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</si>
  <si>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</si>
  <si>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</si>
  <si>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</si>
  <si>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</si>
  <si>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</si>
  <si>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</si>
  <si>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</si>
  <si>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</si>
  <si>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</si>
  <si>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</si>
  <si>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</si>
  <si>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</si>
  <si>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</si>
  <si>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</si>
  <si>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</si>
  <si>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</si>
  <si>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</si>
  <si>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</si>
  <si>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</si>
  <si>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</si>
  <si>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</si>
  <si>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</si>
  <si>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</si>
  <si>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</si>
  <si>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</si>
  <si>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</si>
  <si>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</si>
  <si>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</si>
  <si>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</si>
  <si>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</si>
  <si>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</si>
  <si>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</si>
  <si>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</si>
  <si>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</si>
  <si>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</si>
  <si>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</si>
  <si>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</si>
  <si>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</si>
  <si>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</si>
  <si>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</si>
  <si>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</si>
  <si>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</si>
  <si>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</si>
  <si>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</si>
  <si>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</si>
  <si>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</si>
  <si>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</si>
  <si>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</si>
  <si>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</si>
  <si>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</si>
  <si>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</si>
  <si>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</si>
  <si>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</si>
  <si>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</si>
  <si>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</si>
  <si>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</si>
  <si>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</si>
  <si>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</si>
  <si>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</si>
  <si>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</si>
  <si>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</si>
  <si>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</si>
  <si>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</si>
  <si>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</si>
  <si>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</si>
  <si>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</si>
  <si>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</si>
  <si>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</si>
  <si>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</si>
  <si>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</si>
  <si>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</si>
  <si>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</si>
  <si>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</si>
  <si>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</si>
  <si>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</si>
  <si>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</si>
  <si>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</si>
  <si>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</si>
  <si>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</si>
  <si>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</si>
  <si>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</si>
  <si>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</si>
  <si>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</si>
  <si>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</si>
  <si>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</si>
  <si>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</si>
  <si>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</si>
  <si>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</si>
  <si>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</si>
  <si>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</si>
  <si>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</si>
  <si>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</si>
  <si>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</si>
  <si>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</si>
  <si>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</si>
  <si>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</si>
  <si>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</si>
  <si>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</si>
  <si>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</si>
  <si>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</si>
  <si>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</si>
  <si>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</si>
  <si>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</si>
  <si>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</si>
  <si>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</si>
  <si>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</si>
  <si>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</si>
  <si>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</si>
  <si>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</si>
  <si>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</si>
  <si>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</si>
  <si>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</si>
  <si>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</si>
  <si>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</si>
  <si>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</si>
  <si>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</si>
  <si>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</si>
  <si>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</si>
  <si>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</si>
  <si>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</si>
  <si>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</si>
  <si>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</si>
  <si>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</si>
  <si>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</si>
  <si>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</si>
  <si>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</si>
  <si>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</si>
  <si>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</si>
  <si>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</si>
  <si>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</si>
  <si>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</si>
  <si>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</si>
  <si>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</si>
  <si>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</si>
  <si>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</si>
  <si>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</si>
  <si>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</si>
  <si>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</si>
  <si>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</si>
  <si>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</si>
  <si>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</si>
  <si>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</si>
  <si>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</si>
  <si>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</si>
  <si>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</si>
  <si>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</si>
  <si>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</si>
  <si>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</si>
  <si>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</si>
  <si>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</si>
  <si>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</si>
  <si>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</si>
  <si>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</si>
  <si>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</si>
  <si>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</si>
  <si>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</si>
  <si>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</si>
  <si>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</si>
  <si>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</si>
  <si>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</si>
  <si>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</si>
  <si>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</si>
  <si>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</si>
  <si>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</si>
  <si>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</si>
  <si>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</si>
  <si>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</si>
  <si>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</si>
  <si>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</si>
  <si>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</si>
  <si>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</si>
  <si>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</si>
  <si>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</si>
  <si>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</si>
  <si>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</si>
  <si>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</si>
  <si>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</si>
  <si>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</si>
  <si>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</si>
  <si>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</si>
  <si>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</si>
  <si>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</si>
  <si>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</si>
  <si>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</si>
  <si>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</si>
  <si>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</si>
  <si>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</si>
  <si>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</si>
  <si>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</si>
  <si>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</si>
  <si>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</si>
  <si>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</si>
  <si>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</si>
  <si>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</si>
  <si>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</si>
  <si>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</si>
  <si>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</si>
  <si>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</si>
  <si>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</si>
  <si>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</si>
  <si>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</si>
  <si>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</si>
  <si>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</si>
  <si>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</si>
  <si>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</si>
  <si>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</si>
  <si>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</si>
  <si>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</si>
  <si>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</si>
  <si>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</si>
  <si>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</si>
  <si>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</si>
  <si>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</si>
  <si>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</si>
  <si>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</si>
  <si>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</si>
  <si>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</si>
  <si>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</si>
  <si>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</si>
  <si>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</si>
  <si>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</si>
  <si>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</si>
  <si>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</si>
  <si>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</si>
  <si>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</si>
  <si>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</si>
  <si>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</si>
  <si>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</si>
  <si>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</si>
  <si>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</si>
  <si>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</si>
  <si>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</si>
  <si>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</si>
  <si>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</si>
  <si>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</si>
  <si>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</si>
  <si>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</si>
  <si>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</si>
  <si>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</si>
  <si>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</si>
  <si>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</si>
  <si>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</si>
  <si>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</si>
  <si>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</si>
  <si>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</si>
  <si>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</si>
  <si>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</si>
  <si>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</si>
  <si>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</si>
  <si>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</si>
  <si>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</si>
  <si>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</si>
  <si>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</si>
  <si>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</si>
  <si>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</si>
  <si>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</si>
  <si>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</si>
  <si>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</si>
  <si>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</si>
  <si>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</si>
  <si>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</si>
  <si>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</si>
  <si>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</si>
  <si>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</si>
  <si>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</si>
  <si>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</si>
  <si>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</si>
  <si>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</si>
  <si>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</si>
  <si>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</si>
  <si>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</si>
  <si>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</si>
  <si>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</si>
  <si>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</si>
  <si>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</si>
  <si>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</si>
  <si>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</si>
  <si>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</si>
  <si>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</si>
  <si>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</si>
  <si>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</si>
  <si>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</si>
  <si>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</si>
  <si>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</si>
  <si>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</si>
  <si>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</si>
  <si>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</si>
  <si>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</si>
  <si>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</si>
  <si>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</si>
  <si>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</si>
  <si>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</si>
  <si>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</si>
  <si>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</si>
  <si>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</si>
  <si>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</si>
  <si>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</si>
  <si>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</si>
  <si>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</si>
  <si>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</si>
  <si>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</si>
  <si>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</si>
  <si>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</si>
  <si>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</si>
  <si>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</si>
  <si>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</si>
  <si>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</si>
  <si>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</si>
  <si>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</si>
  <si>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</si>
  <si>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</si>
  <si>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</si>
  <si>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</si>
  <si>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</si>
  <si>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</si>
  <si>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</si>
  <si>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</si>
  <si>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</si>
  <si>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</si>
  <si>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</si>
  <si>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</si>
  <si>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</si>
  <si>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</si>
  <si>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</si>
  <si>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</si>
  <si>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</si>
  <si>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</si>
  <si>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</si>
  <si>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</si>
  <si>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</si>
  <si>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</si>
  <si>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</si>
  <si>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</si>
  <si>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</si>
  <si>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</si>
  <si>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</si>
  <si>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</si>
  <si>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</si>
  <si>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</si>
  <si>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</si>
  <si>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</si>
  <si>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</si>
  <si>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</si>
  <si>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</si>
  <si>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</si>
  <si>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</si>
  <si>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</si>
  <si>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</si>
  <si>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</si>
  <si>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</si>
  <si>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</si>
  <si>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</si>
  <si>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</si>
  <si>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</si>
  <si>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</si>
  <si>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</si>
  <si>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</si>
  <si>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</si>
  <si>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</si>
  <si>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</si>
  <si>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</si>
  <si>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</si>
  <si>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</si>
  <si>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</si>
  <si>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</si>
  <si>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</si>
  <si>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</si>
  <si>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</si>
  <si>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</si>
  <si>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</si>
  <si>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</si>
  <si>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</si>
  <si>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</si>
  <si>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</si>
  <si>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</si>
  <si>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</si>
  <si>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</si>
  <si>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</si>
  <si>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</si>
  <si>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</si>
  <si>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</si>
  <si>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</si>
  <si>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</si>
  <si>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</si>
  <si>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</si>
  <si>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</si>
  <si>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</si>
  <si>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</si>
  <si>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</si>
  <si>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</si>
  <si>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</si>
  <si>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</si>
  <si>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</si>
  <si>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</si>
  <si>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</si>
  <si>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</si>
  <si>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</si>
  <si>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</si>
  <si>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</si>
  <si>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</si>
  <si>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</si>
  <si>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</si>
  <si>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</si>
  <si>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</si>
  <si>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</si>
  <si>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</si>
  <si>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</si>
  <si>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</si>
  <si>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</si>
  <si>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</si>
  <si>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</si>
  <si>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</si>
  <si>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</si>
  <si>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</si>
  <si>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</si>
  <si>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</si>
  <si>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</si>
  <si>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</si>
  <si>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</si>
  <si>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</si>
  <si>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</si>
  <si>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</si>
  <si>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</si>
  <si>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</si>
  <si>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</si>
  <si>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</si>
  <si>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</si>
  <si>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</si>
  <si>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</si>
  <si>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</si>
  <si>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</si>
  <si>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</si>
  <si>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</si>
  <si>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</si>
  <si>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</si>
  <si>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</si>
  <si>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</si>
  <si>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</si>
  <si>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</si>
  <si>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</si>
  <si>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</si>
  <si>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</si>
  <si>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</si>
  <si>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</si>
  <si>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</si>
  <si>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</si>
  <si>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</si>
  <si>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</si>
  <si>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</si>
  <si>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</si>
  <si>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</si>
  <si>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</si>
  <si>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</si>
  <si>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</si>
  <si>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</si>
  <si>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</si>
  <si>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</si>
  <si>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</si>
  <si>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</si>
  <si>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</si>
  <si>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</si>
  <si>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</si>
  <si>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</si>
  <si>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</si>
  <si>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</si>
  <si>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</si>
  <si>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</si>
  <si>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</si>
  <si>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</si>
  <si>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</si>
  <si>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</si>
  <si>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</si>
  <si>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</si>
  <si>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</si>
  <si>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</si>
  <si>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</si>
  <si>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</si>
  <si>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</si>
  <si>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</si>
  <si>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</si>
  <si>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</si>
  <si>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</si>
  <si>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</si>
  <si>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</si>
  <si>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</si>
  <si>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</si>
  <si>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</si>
  <si>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</si>
  <si>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</si>
  <si>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</si>
  <si>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</si>
  <si>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</si>
  <si>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</si>
  <si>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</si>
  <si>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</si>
  <si>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</si>
  <si>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</si>
  <si>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</si>
  <si>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</si>
  <si>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</si>
  <si>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</si>
  <si>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</si>
  <si>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</si>
  <si>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</si>
  <si>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</si>
  <si>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</si>
  <si>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</si>
  <si>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</si>
  <si>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</si>
  <si>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</si>
  <si>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</si>
  <si>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</si>
  <si>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</si>
  <si>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</si>
  <si>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</si>
  <si>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</si>
  <si>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</si>
  <si>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</si>
  <si>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</si>
  <si>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</si>
  <si>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</si>
  <si>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</si>
  <si>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</si>
  <si>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</si>
  <si>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</si>
  <si>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</si>
  <si>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</si>
  <si>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</si>
  <si>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</si>
  <si>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</si>
  <si>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</si>
  <si>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</si>
  <si>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</si>
  <si>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</si>
  <si>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</si>
  <si>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</si>
  <si>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</si>
  <si>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</si>
  <si>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</si>
  <si>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</si>
  <si>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</si>
  <si>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</si>
  <si>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</si>
  <si>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</si>
  <si>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</si>
  <si>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</si>
  <si>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</si>
  <si>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</si>
  <si>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</si>
  <si>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</si>
  <si>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</si>
  <si>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</si>
  <si>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</si>
  <si>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</si>
  <si>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</si>
  <si>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</si>
  <si>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</si>
  <si>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</si>
  <si>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</si>
  <si>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</si>
  <si>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</si>
  <si>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</si>
  <si>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</si>
  <si>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</si>
  <si>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</si>
  <si>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</si>
  <si>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</si>
  <si>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</si>
  <si>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</si>
  <si>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</si>
  <si>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</si>
  <si>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</si>
  <si>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</si>
  <si>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</si>
  <si>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</si>
  <si>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</si>
  <si>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</si>
  <si>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</si>
  <si>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</si>
  <si>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</si>
  <si>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</si>
  <si>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</si>
  <si>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</si>
  <si>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</si>
  <si>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</si>
  <si>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</si>
  <si>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</si>
  <si>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</si>
  <si>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</si>
  <si>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</si>
  <si>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</si>
  <si>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</si>
  <si>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</si>
  <si>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</si>
  <si>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</si>
  <si>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</si>
  <si>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</si>
  <si>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</si>
  <si>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</si>
  <si>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</si>
  <si>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</si>
  <si>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</si>
  <si>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</si>
  <si>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</si>
  <si>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</si>
  <si>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</si>
  <si>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</si>
  <si>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</si>
  <si>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</si>
  <si>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</si>
  <si>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</si>
  <si>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</si>
  <si>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</si>
  <si>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</si>
  <si>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</si>
  <si>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</si>
  <si>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</si>
  <si>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</si>
  <si>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</si>
  <si>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</si>
  <si>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</si>
  <si>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</si>
  <si>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</si>
  <si>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</si>
  <si>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</si>
  <si>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</si>
  <si>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</si>
  <si>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</si>
  <si>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</si>
  <si>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</si>
  <si>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</si>
  <si>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</si>
  <si>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</si>
  <si>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</si>
  <si>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</si>
  <si>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</si>
  <si>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</si>
  <si>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</si>
  <si>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</si>
  <si>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</si>
  <si>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</si>
  <si>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</si>
  <si>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</si>
  <si>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</si>
  <si>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</si>
  <si>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</si>
  <si>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</si>
  <si>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</si>
  <si>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</si>
  <si>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</si>
  <si>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</si>
  <si>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</si>
  <si>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</si>
  <si>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</si>
  <si>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</si>
  <si>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</si>
  <si>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</si>
  <si>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</si>
  <si>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</si>
  <si>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</si>
  <si>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</si>
  <si>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</si>
  <si>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</si>
  <si>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</si>
  <si>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</si>
  <si>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</si>
  <si>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</si>
  <si>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</si>
  <si>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</si>
  <si>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</si>
  <si>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</si>
  <si>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</si>
  <si>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</si>
  <si>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</si>
  <si>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</si>
  <si>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</si>
  <si>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</si>
  <si>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</si>
  <si>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</si>
  <si>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</si>
  <si>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</si>
  <si>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</si>
  <si>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</si>
  <si>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</si>
  <si>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</si>
  <si>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</si>
  <si>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</si>
  <si>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</si>
  <si>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</si>
  <si>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</si>
  <si>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</si>
  <si>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</si>
  <si>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</si>
  <si>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</si>
  <si>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</si>
  <si>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</si>
  <si>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</si>
  <si>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</si>
  <si>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</si>
  <si>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</si>
  <si>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</si>
  <si>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</si>
  <si>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</si>
  <si>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</si>
  <si>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</si>
  <si>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</si>
  <si>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</si>
  <si>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</si>
  <si>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</si>
  <si>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</si>
  <si>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</si>
  <si>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</si>
  <si>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</si>
  <si>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</si>
  <si>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</si>
  <si>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</si>
  <si>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</si>
  <si>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</si>
  <si>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</si>
  <si>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</si>
  <si>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</si>
  <si>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</si>
  <si>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</si>
  <si>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</si>
  <si>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</si>
  <si>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</si>
  <si>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</si>
  <si>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</si>
  <si>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</si>
  <si>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</si>
  <si>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</si>
  <si>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</si>
  <si>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</si>
  <si>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</si>
  <si>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</si>
  <si>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</si>
  <si>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</si>
  <si>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</si>
  <si>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</si>
  <si>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</si>
  <si>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</si>
  <si>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</si>
  <si>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</si>
  <si>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</si>
  <si>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</si>
  <si>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</si>
  <si>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</si>
  <si>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</si>
  <si>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</si>
  <si>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</si>
  <si>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</si>
  <si>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</si>
  <si>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</si>
  <si>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</si>
  <si>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</si>
  <si>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</si>
  <si>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</si>
  <si>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</si>
  <si>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</si>
  <si>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</si>
  <si>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</si>
  <si>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</si>
  <si>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</si>
  <si>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</si>
  <si>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</si>
  <si>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</si>
  <si>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</si>
  <si>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</si>
  <si>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</si>
  <si>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</si>
  <si>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</si>
  <si>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</si>
  <si>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</si>
  <si>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</si>
  <si>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</si>
  <si>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</si>
  <si>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</si>
  <si>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</si>
  <si>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</si>
  <si>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</si>
  <si>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</si>
  <si>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</si>
  <si>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</si>
  <si>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</si>
  <si>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</si>
  <si>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</si>
  <si>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</si>
  <si>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</si>
  <si>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</si>
  <si>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</si>
  <si>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</si>
  <si>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</si>
  <si>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</si>
  <si>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</si>
  <si>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</si>
  <si>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</si>
  <si>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</si>
  <si>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</si>
  <si>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</si>
  <si>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</si>
  <si>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</si>
  <si>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</si>
  <si>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</si>
  <si>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</si>
  <si>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</si>
  <si>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</si>
  <si>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</si>
  <si>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</si>
  <si>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</si>
  <si>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</si>
  <si>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</si>
  <si>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</si>
  <si>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</si>
  <si>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</si>
  <si>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</si>
  <si>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</si>
  <si>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</si>
  <si>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</si>
  <si>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</si>
  <si>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</si>
  <si>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</si>
  <si>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</si>
  <si>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</si>
  <si>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</si>
  <si>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</si>
  <si>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</si>
  <si>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</si>
  <si>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</si>
  <si>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</si>
  <si>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</si>
  <si>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</si>
  <si>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</si>
  <si>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</si>
  <si>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</si>
  <si>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</si>
  <si>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</si>
  <si>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</si>
  <si>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</si>
  <si>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</si>
  <si>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</si>
  <si>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</si>
  <si>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</si>
  <si>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</si>
  <si>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</si>
  <si>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</si>
  <si>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</si>
  <si>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</si>
  <si>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</si>
  <si>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</si>
  <si>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</si>
  <si>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</si>
  <si>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</si>
  <si>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</si>
  <si>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</si>
  <si>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</si>
  <si>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</si>
  <si>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</si>
  <si>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</si>
  <si>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</si>
  <si>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</si>
  <si>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</si>
  <si>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</si>
  <si>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(blank)</t>
  </si>
  <si>
    <t>Grand Total</t>
  </si>
  <si>
    <t>Count of Employee Count</t>
  </si>
  <si>
    <t>Job role</t>
  </si>
  <si>
    <t>Attriton</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</si>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</sst>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64" fontId="0" fillId="0" borderId="0" xfId="0" applyNumberFormat="1"/>
    <xf numFmtId="1" fontId="0" fillId="0" borderId="0" xfId="0" applyNumberFormat="1"/>
    <xf numFmtId="10" fontId="0" fillId="0" borderId="0" xfId="1" applyNumberFormat="1" applyFont="1"/>
    <xf numFmtId="0" fontId="0" fillId="2" borderId="0" xfId="0" applyFill="1"/>
    <xf numFmtId="0" fontId="1" fillId="2" borderId="0" xfId="0" applyFont="1"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xf numFmtId="0" fontId="0" fillId="0" borderId="9" xfId="0" applyNumberFormat="1" applyBorder="1"/>
    <xf numFmtId="0" fontId="0" fillId="0" borderId="7" xfId="0" applyNumberFormat="1" applyBorder="1"/>
  </cellXfs>
  <cellStyles count="2">
    <cellStyle name="Normal" xfId="0" builtinId="0"/>
    <cellStyle name="Percent" xfId="1" builtinId="5"/>
  </cellStyles>
  <dxfs count="9">
    <dxf>
      <numFmt numFmtId="164" formatCode="0.0"/>
    </dxf>
    <dxf>
      <numFmt numFmtId="164" formatCode="0.0"/>
    </dxf>
    <dxf>
      <numFmt numFmtId="164" formatCode="0.0"/>
    </dxf>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8"/>
      <tableStyleElement type="firstRowStripe" dxfId="7"/>
      <tableStyleElement type="secondRowStripe" dxfId="6"/>
    </tableStyle>
  </tableStyles>
  <colors>
    <mruColors>
      <color rgb="FF006600"/>
      <color rgb="FFD7B9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7F-4035-A145-0D24F92A6E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7F-4035-A145-0D24F92A6E92}"/>
              </c:ext>
            </c:extLst>
          </c:dPt>
          <c:val>
            <c:numRef>
              <c:f>'rating '!$C$7:$C$8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2332-457C-9168-1144A481B71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 '!$B$7</c:f>
              <c:numCache>
                <c:formatCode>0.0</c:formatCode>
                <c:ptCount val="1"/>
                <c:pt idx="0">
                  <c:v>2.6265306122448981</c:v>
                </c:pt>
              </c:numCache>
            </c:numRef>
          </c:val>
          <c:extLst>
            <c:ext xmlns:c16="http://schemas.microsoft.com/office/drawing/2014/chart" uri="{C3380CC4-5D6E-409C-BE32-E72D297353CC}">
              <c16:uniqueId val="{00000000-B304-444B-A801-388B8146BA57}"/>
            </c:ext>
          </c:extLst>
        </c:ser>
        <c:ser>
          <c:idx val="1"/>
          <c:order val="1"/>
          <c:spPr>
            <a:solidFill>
              <a:schemeClr val="accent2"/>
            </a:solidFill>
            <a:ln>
              <a:noFill/>
            </a:ln>
            <a:effectLst/>
          </c:spPr>
          <c:invertIfNegative val="0"/>
          <c:val>
            <c:numRef>
              <c:f>'rating '!$B$8</c:f>
              <c:numCache>
                <c:formatCode>0.0</c:formatCode>
                <c:ptCount val="1"/>
                <c:pt idx="0">
                  <c:v>1.3734693877551019</c:v>
                </c:pt>
              </c:numCache>
            </c:numRef>
          </c:val>
          <c:extLst>
            <c:ext xmlns:c16="http://schemas.microsoft.com/office/drawing/2014/chart" uri="{C3380CC4-5D6E-409C-BE32-E72D297353CC}">
              <c16:uniqueId val="{00000003-B304-444B-A801-388B8146BA57}"/>
            </c:ext>
          </c:extLst>
        </c:ser>
        <c:dLbls>
          <c:showLegendKey val="0"/>
          <c:showVal val="0"/>
          <c:showCatName val="0"/>
          <c:showSerName val="0"/>
          <c:showPercent val="0"/>
          <c:showBubbleSize val="0"/>
        </c:dLbls>
        <c:gapWidth val="0"/>
        <c:overlap val="100"/>
        <c:axId val="2028160992"/>
        <c:axId val="2028164832"/>
      </c:barChart>
      <c:catAx>
        <c:axId val="2028160992"/>
        <c:scaling>
          <c:orientation val="minMax"/>
        </c:scaling>
        <c:delete val="1"/>
        <c:axPos val="l"/>
        <c:majorTickMark val="out"/>
        <c:minorTickMark val="none"/>
        <c:tickLblPos val="nextTo"/>
        <c:crossAx val="2028164832"/>
        <c:crosses val="autoZero"/>
        <c:auto val="1"/>
        <c:lblAlgn val="ctr"/>
        <c:lblOffset val="100"/>
        <c:noMultiLvlLbl val="0"/>
      </c:catAx>
      <c:valAx>
        <c:axId val="2028164832"/>
        <c:scaling>
          <c:orientation val="minMax"/>
          <c:max val="4"/>
        </c:scaling>
        <c:delete val="1"/>
        <c:axPos val="b"/>
        <c:numFmt formatCode="0.0" sourceLinked="1"/>
        <c:majorTickMark val="out"/>
        <c:minorTickMark val="none"/>
        <c:tickLblPos val="nextTo"/>
        <c:crossAx val="202816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20-4EBF-9EC9-DC304D65DF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20-4EBF-9EC9-DC304D65DF7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AB61-4680-8B3B-25F6A80981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 attrition!Educatioin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attrition'!$A$4:$A$10</c:f>
              <c:strCache>
                <c:ptCount val="6"/>
                <c:pt idx="0">
                  <c:v>(blank)</c:v>
                </c:pt>
                <c:pt idx="1">
                  <c:v>Doctoral Degree</c:v>
                </c:pt>
                <c:pt idx="2">
                  <c:v>High School</c:v>
                </c:pt>
                <c:pt idx="3">
                  <c:v>Associates Degree</c:v>
                </c:pt>
                <c:pt idx="4">
                  <c:v>Master's Degree</c:v>
                </c:pt>
                <c:pt idx="5">
                  <c:v>Bachelor's Degree</c:v>
                </c:pt>
              </c:strCache>
            </c:strRef>
          </c:cat>
          <c:val>
            <c:numRef>
              <c:f>'edu attrition'!$B$4:$B$10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1AD1-48C3-8975-CE6B221589C1}"/>
            </c:ext>
          </c:extLst>
        </c:ser>
        <c:dLbls>
          <c:dLblPos val="outEnd"/>
          <c:showLegendKey val="0"/>
          <c:showVal val="1"/>
          <c:showCatName val="0"/>
          <c:showSerName val="0"/>
          <c:showPercent val="0"/>
          <c:showBubbleSize val="0"/>
        </c:dLbls>
        <c:gapWidth val="182"/>
        <c:axId val="1034646352"/>
        <c:axId val="1034646832"/>
      </c:barChart>
      <c:catAx>
        <c:axId val="1034646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646832"/>
        <c:crosses val="autoZero"/>
        <c:auto val="1"/>
        <c:lblAlgn val="ctr"/>
        <c:lblOffset val="100"/>
        <c:noMultiLvlLbl val="0"/>
      </c:catAx>
      <c:valAx>
        <c:axId val="1034646832"/>
        <c:scaling>
          <c:orientation val="minMax"/>
        </c:scaling>
        <c:delete val="1"/>
        <c:axPos val="b"/>
        <c:numFmt formatCode="General" sourceLinked="1"/>
        <c:majorTickMark val="out"/>
        <c:minorTickMark val="none"/>
        <c:tickLblPos val="nextTo"/>
        <c:crossAx val="10346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BA-4382-B326-1FDB3AD1BC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BA-4382-B326-1FDB3AD1BC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CBA-4382-B326-1FDB3AD1BC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CBA-4382-B326-1FDB3AD1BCD9}"/>
              </c:ext>
            </c:extLst>
          </c:dPt>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5016-4775-8EE7-3AE2E3AA382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[dashboard.xlsx]attrition by age grp !Attrition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786837994943883E-2"/>
          <c:y val="7.8683834048640919E-2"/>
          <c:w val="0.88752556237218816"/>
          <c:h val="0.67680037849346086"/>
        </c:manualLayout>
      </c:layout>
      <c:barChart>
        <c:barDir val="col"/>
        <c:grouping val="clustered"/>
        <c:varyColors val="0"/>
        <c:ser>
          <c:idx val="0"/>
          <c:order val="0"/>
          <c:tx>
            <c:strRef>
              <c:f>'attrition by age grp '!$B$3</c:f>
              <c:strCache>
                <c:ptCount val="1"/>
                <c:pt idx="0">
                  <c:v>Total</c:v>
                </c:pt>
              </c:strCache>
            </c:strRef>
          </c:tx>
          <c:spPr>
            <a:solidFill>
              <a:schemeClr val="accent1"/>
            </a:solidFill>
            <a:ln>
              <a:noFill/>
            </a:ln>
            <a:effectLst/>
          </c:spPr>
          <c:invertIfNegative val="0"/>
          <c:cat>
            <c:strRef>
              <c:f>'attrition by age grp '!$A$4:$A$10</c:f>
              <c:strCache>
                <c:ptCount val="6"/>
                <c:pt idx="0">
                  <c:v>25 - 34</c:v>
                </c:pt>
                <c:pt idx="1">
                  <c:v>35 - 44</c:v>
                </c:pt>
                <c:pt idx="2">
                  <c:v>Under 25</c:v>
                </c:pt>
                <c:pt idx="3">
                  <c:v>45 - 54</c:v>
                </c:pt>
                <c:pt idx="4">
                  <c:v>Over 55</c:v>
                </c:pt>
                <c:pt idx="5">
                  <c:v>(blank)</c:v>
                </c:pt>
              </c:strCache>
            </c:strRef>
          </c:cat>
          <c:val>
            <c:numRef>
              <c:f>'attrition by age grp '!$B$4:$B$10</c:f>
              <c:numCache>
                <c:formatCode>General</c:formatCode>
                <c:ptCount val="6"/>
                <c:pt idx="0">
                  <c:v>112</c:v>
                </c:pt>
                <c:pt idx="1">
                  <c:v>51</c:v>
                </c:pt>
                <c:pt idx="2">
                  <c:v>38</c:v>
                </c:pt>
                <c:pt idx="3">
                  <c:v>25</c:v>
                </c:pt>
                <c:pt idx="4">
                  <c:v>11</c:v>
                </c:pt>
              </c:numCache>
            </c:numRef>
          </c:val>
          <c:extLst>
            <c:ext xmlns:c16="http://schemas.microsoft.com/office/drawing/2014/chart" uri="{C3380CC4-5D6E-409C-BE32-E72D297353CC}">
              <c16:uniqueId val="{00000000-6FD2-4BF9-97B1-C1DF93DBDFDC}"/>
            </c:ext>
          </c:extLst>
        </c:ser>
        <c:dLbls>
          <c:showLegendKey val="0"/>
          <c:showVal val="0"/>
          <c:showCatName val="0"/>
          <c:showSerName val="0"/>
          <c:showPercent val="0"/>
          <c:showBubbleSize val="0"/>
        </c:dLbls>
        <c:gapWidth val="219"/>
        <c:overlap val="-27"/>
        <c:axId val="914712752"/>
        <c:axId val="914710352"/>
      </c:barChart>
      <c:catAx>
        <c:axId val="914712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10352"/>
        <c:crosses val="autoZero"/>
        <c:auto val="1"/>
        <c:lblAlgn val="ctr"/>
        <c:lblOffset val="100"/>
        <c:noMultiLvlLbl val="0"/>
      </c:catAx>
      <c:valAx>
        <c:axId val="914710352"/>
        <c:scaling>
          <c:orientation val="minMax"/>
        </c:scaling>
        <c:delete val="1"/>
        <c:axPos val="l"/>
        <c:numFmt formatCode="General" sourceLinked="1"/>
        <c:majorTickMark val="out"/>
        <c:minorTickMark val="none"/>
        <c:tickLblPos val="nextTo"/>
        <c:crossAx val="91471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6">
                      <a:lumMod val="75000"/>
                    </a:schemeClr>
                  </a:gs>
                  <a:gs pos="74000">
                    <a:schemeClr val="accent6">
                      <a:lumMod val="60000"/>
                      <a:lumOff val="40000"/>
                    </a:schemeClr>
                  </a:gs>
                  <a:gs pos="83000">
                    <a:schemeClr val="accent6">
                      <a:lumMod val="40000"/>
                      <a:lumOff val="60000"/>
                    </a:schemeClr>
                  </a:gs>
                  <a:gs pos="100000">
                    <a:schemeClr val="accent6">
                      <a:lumMod val="20000"/>
                      <a:lumOff val="80000"/>
                    </a:schemeClr>
                  </a:gs>
                </a:gsLst>
                <a:lin ang="5400000" scaled="1"/>
              </a:gradFill>
              <a:ln w="19050">
                <a:solidFill>
                  <a:schemeClr val="lt1"/>
                </a:solidFill>
              </a:ln>
              <a:effectLst/>
            </c:spPr>
            <c:extLst>
              <c:ext xmlns:c16="http://schemas.microsoft.com/office/drawing/2014/chart" uri="{C3380CC4-5D6E-409C-BE32-E72D297353CC}">
                <c16:uniqueId val="{00000001-075B-433B-BD6F-3661C715B1A4}"/>
              </c:ext>
            </c:extLst>
          </c:dPt>
          <c:dPt>
            <c:idx val="1"/>
            <c:bubble3D val="0"/>
            <c:spPr>
              <a:noFill/>
              <a:ln w="19050">
                <a:noFill/>
              </a:ln>
              <a:effectLst/>
            </c:spPr>
            <c:extLst>
              <c:ext xmlns:c16="http://schemas.microsoft.com/office/drawing/2014/chart" uri="{C3380CC4-5D6E-409C-BE32-E72D297353CC}">
                <c16:uniqueId val="{00000003-075B-433B-BD6F-3661C715B1A4}"/>
              </c:ext>
            </c:extLst>
          </c:dPt>
          <c:val>
            <c:numRef>
              <c:f>'rating '!$C$7:$C$8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075B-433B-BD6F-3661C715B1A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 '!$B$7</c:f>
              <c:numCache>
                <c:formatCode>0.0</c:formatCode>
                <c:ptCount val="1"/>
                <c:pt idx="0">
                  <c:v>2.6265306122448981</c:v>
                </c:pt>
              </c:numCache>
            </c:numRef>
          </c:val>
          <c:extLst>
            <c:ext xmlns:c16="http://schemas.microsoft.com/office/drawing/2014/chart" uri="{C3380CC4-5D6E-409C-BE32-E72D297353CC}">
              <c16:uniqueId val="{00000000-BB94-4980-A40C-9B12943C371D}"/>
            </c:ext>
          </c:extLst>
        </c:ser>
        <c:ser>
          <c:idx val="1"/>
          <c:order val="1"/>
          <c:spPr>
            <a:solidFill>
              <a:schemeClr val="bg1"/>
            </a:solidFill>
            <a:ln>
              <a:noFill/>
            </a:ln>
            <a:effectLst/>
          </c:spPr>
          <c:invertIfNegative val="0"/>
          <c:val>
            <c:numRef>
              <c:f>'rating '!$B$8</c:f>
              <c:numCache>
                <c:formatCode>0.0</c:formatCode>
                <c:ptCount val="1"/>
                <c:pt idx="0">
                  <c:v>1.3734693877551019</c:v>
                </c:pt>
              </c:numCache>
            </c:numRef>
          </c:val>
          <c:extLst>
            <c:ext xmlns:c16="http://schemas.microsoft.com/office/drawing/2014/chart" uri="{C3380CC4-5D6E-409C-BE32-E72D297353CC}">
              <c16:uniqueId val="{00000001-BB94-4980-A40C-9B12943C371D}"/>
            </c:ext>
          </c:extLst>
        </c:ser>
        <c:dLbls>
          <c:showLegendKey val="0"/>
          <c:showVal val="0"/>
          <c:showCatName val="0"/>
          <c:showSerName val="0"/>
          <c:showPercent val="0"/>
          <c:showBubbleSize val="0"/>
        </c:dLbls>
        <c:gapWidth val="0"/>
        <c:overlap val="100"/>
        <c:axId val="2028160992"/>
        <c:axId val="2028164832"/>
      </c:barChart>
      <c:catAx>
        <c:axId val="2028160992"/>
        <c:scaling>
          <c:orientation val="minMax"/>
        </c:scaling>
        <c:delete val="1"/>
        <c:axPos val="l"/>
        <c:majorTickMark val="out"/>
        <c:minorTickMark val="none"/>
        <c:tickLblPos val="nextTo"/>
        <c:crossAx val="2028164832"/>
        <c:crosses val="autoZero"/>
        <c:auto val="1"/>
        <c:lblAlgn val="ctr"/>
        <c:lblOffset val="100"/>
        <c:noMultiLvlLbl val="0"/>
      </c:catAx>
      <c:valAx>
        <c:axId val="2028164832"/>
        <c:scaling>
          <c:orientation val="minMax"/>
          <c:max val="4"/>
        </c:scaling>
        <c:delete val="1"/>
        <c:axPos val="b"/>
        <c:numFmt formatCode="0.0" sourceLinked="1"/>
        <c:majorTickMark val="out"/>
        <c:minorTickMark val="none"/>
        <c:tickLblPos val="nextTo"/>
        <c:crossAx val="202816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chemeClr val="accent6">
                      <a:lumMod val="50000"/>
                    </a:schemeClr>
                  </a:gs>
                  <a:gs pos="74000">
                    <a:schemeClr val="accent6">
                      <a:lumMod val="75000"/>
                    </a:schemeClr>
                  </a:gs>
                  <a:gs pos="83000">
                    <a:schemeClr val="accent6">
                      <a:lumMod val="60000"/>
                      <a:lumOff val="40000"/>
                    </a:schemeClr>
                  </a:gs>
                  <a:gs pos="100000">
                    <a:schemeClr val="accent6">
                      <a:lumMod val="20000"/>
                      <a:lumOff val="80000"/>
                    </a:schemeClr>
                  </a:gs>
                </a:gsLst>
                <a:lin ang="5400000" scaled="1"/>
              </a:gradFill>
              <a:ln w="19050">
                <a:noFill/>
              </a:ln>
              <a:effectLst/>
            </c:spPr>
            <c:extLst>
              <c:ext xmlns:c16="http://schemas.microsoft.com/office/drawing/2014/chart" uri="{C3380CC4-5D6E-409C-BE32-E72D297353CC}">
                <c16:uniqueId val="{00000001-027B-4B4E-8838-613639A9DD3D}"/>
              </c:ext>
            </c:extLst>
          </c:dPt>
          <c:dPt>
            <c:idx val="1"/>
            <c:bubble3D val="0"/>
            <c:spPr>
              <a:solidFill>
                <a:schemeClr val="bg2">
                  <a:lumMod val="85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027B-4B4E-8838-613639A9DD3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27B-4B4E-8838-613639A9DD3D}"/>
            </c:ext>
          </c:extLst>
        </c:ser>
        <c:dLbls>
          <c:showLegendKey val="0"/>
          <c:showVal val="0"/>
          <c:showCatName val="0"/>
          <c:showSerName val="0"/>
          <c:showPercent val="0"/>
          <c:showBubbleSize val="0"/>
          <c:showLeaderLines val="1"/>
        </c:dLbls>
        <c:firstSliceAng val="0"/>
        <c:holeSize val="7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2">
                  <a:lumMod val="85000"/>
                </a:schemeClr>
              </a:solidFill>
              <a:ln w="19050">
                <a:noFill/>
              </a:ln>
              <a:effectLst/>
            </c:spPr>
            <c:extLst>
              <c:ext xmlns:c16="http://schemas.microsoft.com/office/drawing/2014/chart" uri="{C3380CC4-5D6E-409C-BE32-E72D297353CC}">
                <c16:uniqueId val="{00000001-3E7A-459B-8632-46F7461D1DA4}"/>
              </c:ext>
            </c:extLst>
          </c:dPt>
          <c:dPt>
            <c:idx val="1"/>
            <c:bubble3D val="0"/>
            <c:spPr>
              <a:gradFill>
                <a:gsLst>
                  <a:gs pos="0">
                    <a:schemeClr val="accent4">
                      <a:lumMod val="50000"/>
                    </a:schemeClr>
                  </a:gs>
                  <a:gs pos="74000">
                    <a:schemeClr val="accent4">
                      <a:lumMod val="75000"/>
                    </a:schemeClr>
                  </a:gs>
                  <a:gs pos="83000">
                    <a:schemeClr val="accent4">
                      <a:lumMod val="60000"/>
                      <a:lumOff val="40000"/>
                    </a:schemeClr>
                  </a:gs>
                  <a:gs pos="100000">
                    <a:schemeClr val="accent4">
                      <a:lumMod val="40000"/>
                      <a:lumOff val="60000"/>
                    </a:schemeClr>
                  </a:gs>
                </a:gsLst>
                <a:lin ang="5400000" scaled="1"/>
              </a:gradFill>
              <a:ln w="19050">
                <a:noFill/>
              </a:ln>
              <a:effectLst/>
            </c:spPr>
            <c:extLst>
              <c:ext xmlns:c16="http://schemas.microsoft.com/office/drawing/2014/chart" uri="{C3380CC4-5D6E-409C-BE32-E72D297353CC}">
                <c16:uniqueId val="{00000003-3E7A-459B-8632-46F7461D1DA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E7A-459B-8632-46F7461D1D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 attrition!Educatioin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74000">
                <a:schemeClr val="accent6">
                  <a:lumMod val="75000"/>
                </a:schemeClr>
              </a:gs>
              <a:gs pos="83000">
                <a:schemeClr val="accent6">
                  <a:lumMod val="60000"/>
                  <a:lumOff val="40000"/>
                </a:schemeClr>
              </a:gs>
              <a:gs pos="100000">
                <a:schemeClr val="accent6">
                  <a:lumMod val="20000"/>
                  <a:lumOff val="8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attrition'!$B$3</c:f>
              <c:strCache>
                <c:ptCount val="1"/>
                <c:pt idx="0">
                  <c:v>Total</c:v>
                </c:pt>
              </c:strCache>
            </c:strRef>
          </c:tx>
          <c:spPr>
            <a:gradFill>
              <a:gsLst>
                <a:gs pos="0">
                  <a:schemeClr val="accent6">
                    <a:lumMod val="50000"/>
                  </a:schemeClr>
                </a:gs>
                <a:gs pos="74000">
                  <a:schemeClr val="accent6">
                    <a:lumMod val="75000"/>
                  </a:schemeClr>
                </a:gs>
                <a:gs pos="83000">
                  <a:schemeClr val="accent6">
                    <a:lumMod val="60000"/>
                    <a:lumOff val="40000"/>
                  </a:schemeClr>
                </a:gs>
                <a:gs pos="100000">
                  <a:schemeClr val="accent6">
                    <a:lumMod val="20000"/>
                    <a:lumOff val="8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attrition'!$A$4:$A$10</c:f>
              <c:strCache>
                <c:ptCount val="6"/>
                <c:pt idx="0">
                  <c:v>(blank)</c:v>
                </c:pt>
                <c:pt idx="1">
                  <c:v>Doctoral Degree</c:v>
                </c:pt>
                <c:pt idx="2">
                  <c:v>High School</c:v>
                </c:pt>
                <c:pt idx="3">
                  <c:v>Associates Degree</c:v>
                </c:pt>
                <c:pt idx="4">
                  <c:v>Master's Degree</c:v>
                </c:pt>
                <c:pt idx="5">
                  <c:v>Bachelor's Degree</c:v>
                </c:pt>
              </c:strCache>
            </c:strRef>
          </c:cat>
          <c:val>
            <c:numRef>
              <c:f>'edu attrition'!$B$4:$B$10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D868-40D8-B0FD-153BAC62C705}"/>
            </c:ext>
          </c:extLst>
        </c:ser>
        <c:dLbls>
          <c:dLblPos val="outEnd"/>
          <c:showLegendKey val="0"/>
          <c:showVal val="1"/>
          <c:showCatName val="0"/>
          <c:showSerName val="0"/>
          <c:showPercent val="0"/>
          <c:showBubbleSize val="0"/>
        </c:dLbls>
        <c:gapWidth val="78"/>
        <c:axId val="1034646352"/>
        <c:axId val="1034646832"/>
      </c:barChart>
      <c:catAx>
        <c:axId val="1034646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034646832"/>
        <c:crosses val="autoZero"/>
        <c:auto val="1"/>
        <c:lblAlgn val="ctr"/>
        <c:lblOffset val="100"/>
        <c:noMultiLvlLbl val="0"/>
      </c:catAx>
      <c:valAx>
        <c:axId val="1034646832"/>
        <c:scaling>
          <c:orientation val="minMax"/>
        </c:scaling>
        <c:delete val="1"/>
        <c:axPos val="b"/>
        <c:numFmt formatCode="General" sourceLinked="1"/>
        <c:majorTickMark val="out"/>
        <c:minorTickMark val="none"/>
        <c:tickLblPos val="nextTo"/>
        <c:crossAx val="10346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[dashboard.xlsx]Dept wise attrition!Dept Wise Attrition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2700">
            <a:solidFill>
              <a:schemeClr val="accent3">
                <a:lumMod val="75000"/>
                <a:alpha val="9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0">
                <a:schemeClr val="accent6">
                  <a:lumMod val="50000"/>
                </a:schemeClr>
              </a:gs>
              <a:gs pos="100000">
                <a:schemeClr val="accent1">
                  <a:lumMod val="45000"/>
                  <a:lumOff val="55000"/>
                </a:schemeClr>
              </a:gs>
              <a:gs pos="100000">
                <a:schemeClr val="accent6">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pivotFmt>
      <c:pivotFmt>
        <c:idx val="8"/>
        <c:spPr>
          <a:gradFill>
            <a:gsLst>
              <a:gs pos="0">
                <a:schemeClr val="accent2">
                  <a:lumMod val="50000"/>
                </a:schemeClr>
              </a:gs>
              <a:gs pos="100000">
                <a:schemeClr val="accent1">
                  <a:lumMod val="45000"/>
                  <a:lumOff val="55000"/>
                </a:schemeClr>
              </a:gs>
              <a:gs pos="100000">
                <a:schemeClr val="accent2">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pivotFmt>
      <c:pivotFmt>
        <c:idx val="9"/>
        <c:spPr>
          <a:gradFill>
            <a:gsLst>
              <a:gs pos="0">
                <a:schemeClr val="accent5">
                  <a:lumMod val="50000"/>
                </a:schemeClr>
              </a:gs>
              <a:gs pos="100000">
                <a:schemeClr val="accent1">
                  <a:lumMod val="45000"/>
                  <a:lumOff val="55000"/>
                </a:schemeClr>
              </a:gs>
              <a:gs pos="100000">
                <a:schemeClr val="accent1">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pivotFmt>
      <c:pivotFmt>
        <c:idx val="10"/>
        <c:spPr>
          <a:solidFill>
            <a:schemeClr val="accent1"/>
          </a:solidFill>
          <a:ln w="12700">
            <a:solidFill>
              <a:schemeClr val="accent3">
                <a:lumMod val="75000"/>
                <a:alpha val="99000"/>
              </a:schemeClr>
            </a:solidFill>
          </a:ln>
          <a:effectLst/>
        </c:spPr>
      </c:pivotFmt>
    </c:pivotFmts>
    <c:plotArea>
      <c:layout/>
      <c:pieChart>
        <c:varyColors val="1"/>
        <c:ser>
          <c:idx val="0"/>
          <c:order val="0"/>
          <c:tx>
            <c:strRef>
              <c:f>'Dept wise attrition'!$B$3</c:f>
              <c:strCache>
                <c:ptCount val="1"/>
                <c:pt idx="0">
                  <c:v>Total</c:v>
                </c:pt>
              </c:strCache>
            </c:strRef>
          </c:tx>
          <c:spPr>
            <a:ln w="12700">
              <a:solidFill>
                <a:schemeClr val="accent3">
                  <a:lumMod val="75000"/>
                  <a:alpha val="99000"/>
                </a:schemeClr>
              </a:solidFill>
            </a:ln>
          </c:spPr>
          <c:dPt>
            <c:idx val="0"/>
            <c:bubble3D val="0"/>
            <c:spPr>
              <a:gradFill>
                <a:gsLst>
                  <a:gs pos="0">
                    <a:schemeClr val="accent6">
                      <a:lumMod val="50000"/>
                    </a:schemeClr>
                  </a:gs>
                  <a:gs pos="100000">
                    <a:schemeClr val="accent1">
                      <a:lumMod val="45000"/>
                      <a:lumOff val="55000"/>
                    </a:schemeClr>
                  </a:gs>
                  <a:gs pos="100000">
                    <a:schemeClr val="accent6">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extLst>
              <c:ext xmlns:c16="http://schemas.microsoft.com/office/drawing/2014/chart" uri="{C3380CC4-5D6E-409C-BE32-E72D297353CC}">
                <c16:uniqueId val="{00000001-445A-43EE-8654-D0B8ED9AD939}"/>
              </c:ext>
            </c:extLst>
          </c:dPt>
          <c:dPt>
            <c:idx val="1"/>
            <c:bubble3D val="0"/>
            <c:spPr>
              <a:gradFill>
                <a:gsLst>
                  <a:gs pos="0">
                    <a:schemeClr val="accent2">
                      <a:lumMod val="50000"/>
                    </a:schemeClr>
                  </a:gs>
                  <a:gs pos="100000">
                    <a:schemeClr val="accent1">
                      <a:lumMod val="45000"/>
                      <a:lumOff val="55000"/>
                    </a:schemeClr>
                  </a:gs>
                  <a:gs pos="100000">
                    <a:schemeClr val="accent2">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extLst>
              <c:ext xmlns:c16="http://schemas.microsoft.com/office/drawing/2014/chart" uri="{C3380CC4-5D6E-409C-BE32-E72D297353CC}">
                <c16:uniqueId val="{00000003-445A-43EE-8654-D0B8ED9AD939}"/>
              </c:ext>
            </c:extLst>
          </c:dPt>
          <c:dPt>
            <c:idx val="2"/>
            <c:bubble3D val="0"/>
            <c:spPr>
              <a:gradFill>
                <a:gsLst>
                  <a:gs pos="0">
                    <a:schemeClr val="accent5">
                      <a:lumMod val="50000"/>
                    </a:schemeClr>
                  </a:gs>
                  <a:gs pos="100000">
                    <a:schemeClr val="accent1">
                      <a:lumMod val="45000"/>
                      <a:lumOff val="55000"/>
                    </a:schemeClr>
                  </a:gs>
                  <a:gs pos="100000">
                    <a:schemeClr val="accent1">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extLst>
              <c:ext xmlns:c16="http://schemas.microsoft.com/office/drawing/2014/chart" uri="{C3380CC4-5D6E-409C-BE32-E72D297353CC}">
                <c16:uniqueId val="{00000005-445A-43EE-8654-D0B8ED9AD939}"/>
              </c:ext>
            </c:extLst>
          </c:dPt>
          <c:dPt>
            <c:idx val="3"/>
            <c:bubble3D val="0"/>
            <c:spPr>
              <a:solidFill>
                <a:schemeClr val="accent4"/>
              </a:solidFill>
              <a:ln w="12700">
                <a:solidFill>
                  <a:schemeClr val="accent3">
                    <a:lumMod val="75000"/>
                    <a:alpha val="99000"/>
                  </a:schemeClr>
                </a:solidFill>
              </a:ln>
              <a:effectLst/>
            </c:spPr>
            <c:extLst>
              <c:ext xmlns:c16="http://schemas.microsoft.com/office/drawing/2014/chart" uri="{C3380CC4-5D6E-409C-BE32-E72D297353CC}">
                <c16:uniqueId val="{00000007-445A-43EE-8654-D0B8ED9AD939}"/>
              </c:ext>
            </c:extLst>
          </c:dPt>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8-445A-43EE-8654-D0B8ED9AD93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[dashboard.xlsx]attrition by age grp !Attrition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100000">
                <a:schemeClr val="accent1">
                  <a:lumMod val="45000"/>
                  <a:lumOff val="55000"/>
                </a:schemeClr>
              </a:gs>
              <a:gs pos="100000">
                <a:schemeClr val="accent2">
                  <a:lumMod val="60000"/>
                  <a:lumOff val="40000"/>
                </a:schemeClr>
              </a:gs>
              <a:gs pos="63600">
                <a:schemeClr val="accent4">
                  <a:lumMod val="75000"/>
                </a:schemeClr>
              </a:gs>
              <a:gs pos="85000">
                <a:schemeClr val="accent4">
                  <a:lumMod val="60000"/>
                  <a:lumOff val="40000"/>
                </a:schemeClr>
              </a:gs>
            </a:gsLst>
            <a:lin ang="5400000" scaled="1"/>
          </a:gradFill>
          <a:ln>
            <a:gradFill>
              <a:gsLst>
                <a:gs pos="0">
                  <a:schemeClr val="accent4">
                    <a:lumMod val="50000"/>
                  </a:schemeClr>
                </a:gs>
                <a:gs pos="74000">
                  <a:schemeClr val="accent4">
                    <a:lumMod val="75000"/>
                  </a:schemeClr>
                </a:gs>
                <a:gs pos="83000">
                  <a:schemeClr val="accent4">
                    <a:lumMod val="60000"/>
                    <a:lumOff val="40000"/>
                  </a:schemeClr>
                </a:gs>
                <a:gs pos="100000">
                  <a:schemeClr val="accent4">
                    <a:lumMod val="40000"/>
                    <a:lumOff val="6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grp '!$B$3</c:f>
              <c:strCache>
                <c:ptCount val="1"/>
                <c:pt idx="0">
                  <c:v>Total</c:v>
                </c:pt>
              </c:strCache>
            </c:strRef>
          </c:tx>
          <c:spPr>
            <a:gradFill>
              <a:gsLst>
                <a:gs pos="0">
                  <a:schemeClr val="accent4">
                    <a:lumMod val="50000"/>
                  </a:schemeClr>
                </a:gs>
                <a:gs pos="100000">
                  <a:schemeClr val="accent1">
                    <a:lumMod val="45000"/>
                    <a:lumOff val="55000"/>
                  </a:schemeClr>
                </a:gs>
                <a:gs pos="100000">
                  <a:schemeClr val="accent2">
                    <a:lumMod val="60000"/>
                    <a:lumOff val="40000"/>
                  </a:schemeClr>
                </a:gs>
                <a:gs pos="63600">
                  <a:schemeClr val="accent4">
                    <a:lumMod val="75000"/>
                  </a:schemeClr>
                </a:gs>
                <a:gs pos="85000">
                  <a:schemeClr val="accent4">
                    <a:lumMod val="60000"/>
                    <a:lumOff val="40000"/>
                  </a:schemeClr>
                </a:gs>
              </a:gsLst>
              <a:lin ang="5400000" scaled="1"/>
            </a:gradFill>
            <a:ln>
              <a:gradFill>
                <a:gsLst>
                  <a:gs pos="0">
                    <a:schemeClr val="accent4">
                      <a:lumMod val="50000"/>
                    </a:schemeClr>
                  </a:gs>
                  <a:gs pos="74000">
                    <a:schemeClr val="accent4">
                      <a:lumMod val="75000"/>
                    </a:schemeClr>
                  </a:gs>
                  <a:gs pos="83000">
                    <a:schemeClr val="accent4">
                      <a:lumMod val="60000"/>
                      <a:lumOff val="40000"/>
                    </a:schemeClr>
                  </a:gs>
                  <a:gs pos="100000">
                    <a:schemeClr val="accent4">
                      <a:lumMod val="40000"/>
                      <a:lumOff val="6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grp '!$A$4:$A$10</c:f>
              <c:strCache>
                <c:ptCount val="6"/>
                <c:pt idx="0">
                  <c:v>25 - 34</c:v>
                </c:pt>
                <c:pt idx="1">
                  <c:v>35 - 44</c:v>
                </c:pt>
                <c:pt idx="2">
                  <c:v>Under 25</c:v>
                </c:pt>
                <c:pt idx="3">
                  <c:v>45 - 54</c:v>
                </c:pt>
                <c:pt idx="4">
                  <c:v>Over 55</c:v>
                </c:pt>
                <c:pt idx="5">
                  <c:v>(blank)</c:v>
                </c:pt>
              </c:strCache>
            </c:strRef>
          </c:cat>
          <c:val>
            <c:numRef>
              <c:f>'attrition by age grp '!$B$4:$B$10</c:f>
              <c:numCache>
                <c:formatCode>General</c:formatCode>
                <c:ptCount val="6"/>
                <c:pt idx="0">
                  <c:v>112</c:v>
                </c:pt>
                <c:pt idx="1">
                  <c:v>51</c:v>
                </c:pt>
                <c:pt idx="2">
                  <c:v>38</c:v>
                </c:pt>
                <c:pt idx="3">
                  <c:v>25</c:v>
                </c:pt>
                <c:pt idx="4">
                  <c:v>11</c:v>
                </c:pt>
              </c:numCache>
            </c:numRef>
          </c:val>
          <c:extLst>
            <c:ext xmlns:c16="http://schemas.microsoft.com/office/drawing/2014/chart" uri="{C3380CC4-5D6E-409C-BE32-E72D297353CC}">
              <c16:uniqueId val="{00000000-6542-4D54-B211-57C7D142657F}"/>
            </c:ext>
          </c:extLst>
        </c:ser>
        <c:dLbls>
          <c:dLblPos val="outEnd"/>
          <c:showLegendKey val="0"/>
          <c:showVal val="1"/>
          <c:showCatName val="0"/>
          <c:showSerName val="0"/>
          <c:showPercent val="0"/>
          <c:showBubbleSize val="0"/>
        </c:dLbls>
        <c:gapWidth val="91"/>
        <c:overlap val="-27"/>
        <c:axId val="914712752"/>
        <c:axId val="914710352"/>
      </c:barChart>
      <c:catAx>
        <c:axId val="914712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914710352"/>
        <c:crosses val="autoZero"/>
        <c:auto val="1"/>
        <c:lblAlgn val="ctr"/>
        <c:lblOffset val="100"/>
        <c:noMultiLvlLbl val="0"/>
      </c:catAx>
      <c:valAx>
        <c:axId val="914710352"/>
        <c:scaling>
          <c:orientation val="minMax"/>
        </c:scaling>
        <c:delete val="1"/>
        <c:axPos val="l"/>
        <c:numFmt formatCode="General" sourceLinked="1"/>
        <c:majorTickMark val="out"/>
        <c:minorTickMark val="none"/>
        <c:tickLblPos val="nextTo"/>
        <c:crossAx val="91471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09197E7-8F62-453F-A462-1970A3D560D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plotArea>
      <cx:plotAreaRegion>
        <cx:series layoutId="funnel" uniqueId="{BFC9C09F-0A91-4490-89BC-14C3C492B6F8}">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B7AC6014-80A8-4C01-A716-44AF1F512060}">
          <cx:tx>
            <cx:txData>
              <cx:f>_xlchart.v2.6</cx:f>
              <cx:v>Attrition</cx:v>
            </cx:txData>
          </cx:tx>
          <cx:dataLabels>
            <cx:visibility seriesName="0" categoryName="0" value="1"/>
          </cx:dataLabels>
          <cx:dataId val="0"/>
        </cx:series>
      </cx:plotAreaRegion>
      <cx:axis id="0">
        <cx:catScaling gapWidth="0.0599999987"/>
        <cx:tickLabels/>
      </cx:axis>
    </cx:plotArea>
  </cx:chart>
  <cx:spPr>
    <a:solidFill>
      <a:schemeClr val="bg1"/>
    </a:solid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plotArea>
      <cx:plotAreaRegion>
        <cx:series layoutId="treemap" uniqueId="{109197E7-8F62-453F-A462-1970A3D560D8}">
          <cx:spPr>
            <a:ln>
              <a:noFill/>
            </a:ln>
          </cx:spPr>
          <cx:dataLabels pos="inEnd">
            <cx:visibility seriesName="0" categoryName="1" value="0"/>
          </cx:dataLabels>
          <cx:dataId val="0"/>
          <cx:layoutPr>
            <cx:parentLabelLayout val="overlapping"/>
          </cx:layoutPr>
        </cx:series>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plotArea>
      <cx:plotAreaRegion>
        <cx:series layoutId="funnel" uniqueId="{B7AC6014-80A8-4C01-A716-44AF1F512060}">
          <cx:tx>
            <cx:txData>
              <cx:f>_xlchart.v2.9</cx:f>
              <cx:v>Attrition</cx:v>
            </cx:txData>
          </cx:tx>
          <cx:spPr>
            <a:gradFill>
              <a:gsLst>
                <a:gs pos="0">
                  <a:schemeClr val="accent2">
                    <a:lumMod val="50000"/>
                  </a:schemeClr>
                </a:gs>
                <a:gs pos="74000">
                  <a:schemeClr val="accent2">
                    <a:lumMod val="60000"/>
                    <a:lumOff val="40000"/>
                  </a:schemeClr>
                </a:gs>
                <a:gs pos="83000">
                  <a:schemeClr val="accent2">
                    <a:lumMod val="40000"/>
                    <a:lumOff val="60000"/>
                  </a:schemeClr>
                </a:gs>
                <a:gs pos="100000">
                  <a:schemeClr val="accent2">
                    <a:lumMod val="20000"/>
                    <a:lumOff val="80000"/>
                  </a:schemeClr>
                </a:gs>
              </a:gsLst>
              <a:lin ang="5400000" scaled="1"/>
            </a:gradFill>
            <a:ln>
              <a:gradFill>
                <a:gsLst>
                  <a:gs pos="0">
                    <a:schemeClr val="accent2">
                      <a:lumMod val="50000"/>
                    </a:schemeClr>
                  </a:gs>
                  <a:gs pos="74000">
                    <a:schemeClr val="accent2">
                      <a:lumMod val="75000"/>
                    </a:schemeClr>
                  </a:gs>
                  <a:gs pos="83000">
                    <a:schemeClr val="accent1">
                      <a:lumMod val="45000"/>
                      <a:lumOff val="55000"/>
                    </a:schemeClr>
                  </a:gs>
                  <a:gs pos="100000">
                    <a:schemeClr val="accent1">
                      <a:lumMod val="30000"/>
                      <a:lumOff val="70000"/>
                    </a:schemeClr>
                  </a:gs>
                </a:gsLst>
                <a:lin ang="5400000" scaled="1"/>
              </a:gradFill>
            </a:ln>
          </cx:spPr>
          <cx:dataLabels>
            <cx:visibility seriesName="0" categoryName="0" value="1"/>
          </cx:dataLabels>
          <cx:dataId val="0"/>
        </cx:series>
      </cx:plotAreaRegion>
      <cx:axis id="0">
        <cx:catScaling gapWidth="0.0900000036"/>
        <cx:tickLabels/>
        <cx:txPr>
          <a:bodyPr spcFirstLastPara="1" vertOverflow="ellipsis" horzOverflow="overflow" wrap="square" lIns="0" tIns="0" rIns="0" bIns="0" anchor="ctr" anchorCtr="1"/>
          <a:lstStyle/>
          <a:p>
            <a:pPr algn="ctr" rtl="0">
              <a:defRPr sz="900" b="1">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rgbClr val="000000">
                  <a:lumMod val="65000"/>
                  <a:lumOff val="35000"/>
                </a:srgb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4.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4.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236220</xdr:colOff>
      <xdr:row>3</xdr:row>
      <xdr:rowOff>167641</xdr:rowOff>
    </xdr:from>
    <xdr:to>
      <xdr:col>8</xdr:col>
      <xdr:colOff>53340</xdr:colOff>
      <xdr:row>8</xdr:row>
      <xdr:rowOff>182880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01840" y="762001"/>
              <a:ext cx="1828800" cy="1005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617220</xdr:colOff>
      <xdr:row>4</xdr:row>
      <xdr:rowOff>0</xdr:rowOff>
    </xdr:from>
    <xdr:to>
      <xdr:col>7</xdr:col>
      <xdr:colOff>140970</xdr:colOff>
      <xdr:row>11</xdr:row>
      <xdr:rowOff>53340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388620</xdr:colOff>
      <xdr:row>2</xdr:row>
      <xdr:rowOff>175261</xdr:rowOff>
    </xdr:from>
    <xdr:to>
      <xdr:col>11</xdr:col>
      <xdr:colOff>205740</xdr:colOff>
      <xdr:row>7</xdr:row>
      <xdr:rowOff>137161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880860" y="5715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342900</xdr:colOff>
      <xdr:row>17</xdr:row>
      <xdr:rowOff>91440</xdr:rowOff>
    </xdr:from>
    <xdr:to>
      <xdr:col>10</xdr:col>
      <xdr:colOff>220980</xdr:colOff>
      <xdr:row>20</xdr:row>
      <xdr:rowOff>68580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342900</xdr:colOff>
      <xdr:row>6</xdr:row>
      <xdr:rowOff>121921</xdr:rowOff>
    </xdr:from>
    <xdr:to>
      <xdr:col>15</xdr:col>
      <xdr:colOff>160020</xdr:colOff>
      <xdr:row>17</xdr:row>
      <xdr:rowOff>38101</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517380" y="1310641"/>
              <a:ext cx="182880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655320</xdr:colOff>
      <xdr:row>0</xdr:row>
      <xdr:rowOff>137161</xdr:rowOff>
    </xdr:from>
    <xdr:to>
      <xdr:col>10</xdr:col>
      <xdr:colOff>472440</xdr:colOff>
      <xdr:row>11</xdr:row>
      <xdr:rowOff>53341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675120" y="137161"/>
              <a:ext cx="182880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525780</xdr:colOff>
      <xdr:row>0</xdr:row>
      <xdr:rowOff>137161</xdr:rowOff>
    </xdr:from>
    <xdr:to>
      <xdr:col>13</xdr:col>
      <xdr:colOff>342900</xdr:colOff>
      <xdr:row>5</xdr:row>
      <xdr:rowOff>83821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557260" y="137161"/>
              <a:ext cx="18288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445770</xdr:colOff>
      <xdr:row>11</xdr:row>
      <xdr:rowOff>152400</xdr:rowOff>
    </xdr:from>
    <xdr:to>
      <xdr:col>7</xdr:col>
      <xdr:colOff>320040</xdr:colOff>
      <xdr:row>20</xdr:row>
      <xdr:rowOff>110490</xdr:rowOff>
    </xdr:to>
    <xdr:graphicFrame macro="">
      <xdr:nvGraphicFramePr>
        <xdr:cNvPr id="4" name="Chart 3">
          <a:extLst>
            <a:ext uri="{FF2B5EF4-FFF2-40B4-BE49-F238E27FC236}">
              <a16:creationId xmlns:a16="http://schemas.microsoft.com/office/drawing/2014/main" id="{5ECB7445-758F-C474-7189-78A08CCCD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121920</xdr:colOff>
      <xdr:row>5</xdr:row>
      <xdr:rowOff>144780</xdr:rowOff>
    </xdr:from>
    <xdr:to>
      <xdr:col>8</xdr:col>
      <xdr:colOff>521970</xdr:colOff>
      <xdr:row>16</xdr:row>
      <xdr:rowOff>30480</xdr:rowOff>
    </xdr:to>
    <xdr:graphicFrame macro="">
      <xdr:nvGraphicFramePr>
        <xdr:cNvPr id="2" name="Chart 1">
          <a:extLst>
            <a:ext uri="{FF2B5EF4-FFF2-40B4-BE49-F238E27FC236}">
              <a16:creationId xmlns:a16="http://schemas.microsoft.com/office/drawing/2014/main" id="{32B6D275-8D9D-FFFC-F951-16168E56A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0.16811</cdr:x>
      <cdr:y>0.83764</cdr:y>
    </cdr:from>
    <cdr:to>
      <cdr:x>0.31644</cdr:x>
      <cdr:y>0.92251</cdr:y>
    </cdr:to>
    <cdr:sp macro="" textlink="">
      <cdr:nvSpPr>
        <cdr:cNvPr id="2" name="Rectangle 1">
          <a:extLst xmlns:a="http://schemas.openxmlformats.org/drawingml/2006/main">
            <a:ext uri="{FF2B5EF4-FFF2-40B4-BE49-F238E27FC236}">
              <a16:creationId xmlns:a16="http://schemas.microsoft.com/office/drawing/2014/main" id="{93619F3B-B9B7-7E56-AA1D-223D9285F936}"/>
            </a:ext>
          </a:extLst>
        </cdr:cNvPr>
        <cdr:cNvSpPr/>
      </cdr:nvSpPr>
      <cdr:spPr>
        <a:xfrm xmlns:a="http://schemas.openxmlformats.org/drawingml/2006/main">
          <a:off x="518160" y="1729740"/>
          <a:ext cx="457200" cy="175260"/>
        </a:xfrm>
        <a:prstGeom xmlns:a="http://schemas.openxmlformats.org/drawingml/2006/main" prst="rect">
          <a:avLst/>
        </a:prstGeom>
        <a:solidFill xmlns:a="http://schemas.openxmlformats.org/drawingml/2006/main">
          <a:sysClr val="window" lastClr="FFFFFF"/>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relSizeAnchor>
</c:userShapes>
</file>

<file path=xl/drawings/drawing6.xml><?xml version="1.0" encoding="utf-8"?>
<xdr:wsDr xmlns:xdr="http://schemas.openxmlformats.org/drawingml/2006/spreadsheetDrawing" xmlns:a="http://schemas.openxmlformats.org/drawingml/2006/main">
  <xdr:twoCellAnchor>
    <xdr:from>
      <xdr:col>4</xdr:col>
      <xdr:colOff>415290</xdr:colOff>
      <xdr:row>7</xdr:row>
      <xdr:rowOff>49530</xdr:rowOff>
    </xdr:from>
    <xdr:to>
      <xdr:col>9</xdr:col>
      <xdr:colOff>582930</xdr:colOff>
      <xdr:row>21</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8D5FE3-5BEF-9EE1-D379-D043C638FC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69230" y="14363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262890</xdr:colOff>
      <xdr:row>5</xdr:row>
      <xdr:rowOff>140970</xdr:rowOff>
    </xdr:from>
    <xdr:to>
      <xdr:col>9</xdr:col>
      <xdr:colOff>140970</xdr:colOff>
      <xdr:row>19</xdr:row>
      <xdr:rowOff>110490</xdr:rowOff>
    </xdr:to>
    <xdr:graphicFrame macro="">
      <xdr:nvGraphicFramePr>
        <xdr:cNvPr id="3" name="Chart 2">
          <a:extLst>
            <a:ext uri="{FF2B5EF4-FFF2-40B4-BE49-F238E27FC236}">
              <a16:creationId xmlns:a16="http://schemas.microsoft.com/office/drawing/2014/main" id="{DA2DB667-5C55-C392-58AE-9159B8367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0.8025</cdr:x>
      <cdr:y>0.67361</cdr:y>
    </cdr:from>
    <cdr:to>
      <cdr:x>0.92417</cdr:x>
      <cdr:y>0.74583</cdr:y>
    </cdr:to>
    <cdr:sp macro="" textlink="">
      <cdr:nvSpPr>
        <cdr:cNvPr id="2" name="TextBox 1">
          <a:extLst xmlns:a="http://schemas.openxmlformats.org/drawingml/2006/main">
            <a:ext uri="{FF2B5EF4-FFF2-40B4-BE49-F238E27FC236}">
              <a16:creationId xmlns:a16="http://schemas.microsoft.com/office/drawing/2014/main" id="{43CFE2E3-B00D-2945-60E7-E45EFDC0A1B6}"/>
            </a:ext>
          </a:extLst>
        </cdr:cNvPr>
        <cdr:cNvSpPr txBox="1"/>
      </cdr:nvSpPr>
      <cdr:spPr>
        <a:xfrm xmlns:a="http://schemas.openxmlformats.org/drawingml/2006/main">
          <a:off x="3669030" y="1847850"/>
          <a:ext cx="556260" cy="1981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0.8175</cdr:x>
      <cdr:y>0.62639</cdr:y>
    </cdr:from>
    <cdr:to>
      <cdr:x>0.92917</cdr:x>
      <cdr:y>0.70139</cdr:y>
    </cdr:to>
    <cdr:sp macro="" textlink="">
      <cdr:nvSpPr>
        <cdr:cNvPr id="3" name="TextBox 2">
          <a:extLst xmlns:a="http://schemas.openxmlformats.org/drawingml/2006/main">
            <a:ext uri="{FF2B5EF4-FFF2-40B4-BE49-F238E27FC236}">
              <a16:creationId xmlns:a16="http://schemas.microsoft.com/office/drawing/2014/main" id="{0503EDEE-C30C-B921-4A02-A1AF6ED76700}"/>
            </a:ext>
          </a:extLst>
        </cdr:cNvPr>
        <cdr:cNvSpPr txBox="1"/>
      </cdr:nvSpPr>
      <cdr:spPr>
        <a:xfrm xmlns:a="http://schemas.openxmlformats.org/drawingml/2006/main">
          <a:off x="3737610" y="1718310"/>
          <a:ext cx="510540" cy="205740"/>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9.xml><?xml version="1.0" encoding="utf-8"?>
<xdr:wsDr xmlns:xdr="http://schemas.openxmlformats.org/drawingml/2006/spreadsheetDrawing" xmlns:a="http://schemas.openxmlformats.org/drawingml/2006/main">
  <xdr:twoCellAnchor>
    <xdr:from>
      <xdr:col>0</xdr:col>
      <xdr:colOff>342900</xdr:colOff>
      <xdr:row>11</xdr:row>
      <xdr:rowOff>0</xdr:rowOff>
    </xdr:from>
    <xdr:to>
      <xdr:col>2</xdr:col>
      <xdr:colOff>160020</xdr:colOff>
      <xdr:row>19</xdr:row>
      <xdr:rowOff>190500</xdr:rowOff>
    </xdr:to>
    <xdr:graphicFrame macro="">
      <xdr:nvGraphicFramePr>
        <xdr:cNvPr id="2" name="Chart 1">
          <a:extLst>
            <a:ext uri="{FF2B5EF4-FFF2-40B4-BE49-F238E27FC236}">
              <a16:creationId xmlns:a16="http://schemas.microsoft.com/office/drawing/2014/main" id="{9FCE26D7-63D1-AEF1-4695-F870E4536C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22860</xdr:colOff>
      <xdr:row>5</xdr:row>
      <xdr:rowOff>53341</xdr:rowOff>
    </xdr:from>
    <xdr:to>
      <xdr:col>7</xdr:col>
      <xdr:colOff>510540</xdr:colOff>
      <xdr:row>11</xdr:row>
      <xdr:rowOff>30481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C7CCB838-C38C-D641-E7D7-EA31FE44013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701540" y="104394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91440</xdr:colOff>
      <xdr:row>6</xdr:row>
      <xdr:rowOff>7621</xdr:rowOff>
    </xdr:from>
    <xdr:to>
      <xdr:col>10</xdr:col>
      <xdr:colOff>579120</xdr:colOff>
      <xdr:row>16</xdr:row>
      <xdr:rowOff>129541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46DCAB35-8BBD-C2CB-4FB8-E3243F4D66F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781800" y="1196341"/>
              <a:ext cx="1828800" cy="2103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0.83083</cdr:x>
      <cdr:y>0.925</cdr:y>
    </cdr:from>
    <cdr:to>
      <cdr:x>0.9525</cdr:x>
      <cdr:y>0.97778</cdr:y>
    </cdr:to>
    <cdr:sp macro="" textlink="">
      <cdr:nvSpPr>
        <cdr:cNvPr id="3" name="TextBox 2">
          <a:extLst xmlns:a="http://schemas.openxmlformats.org/drawingml/2006/main">
            <a:ext uri="{FF2B5EF4-FFF2-40B4-BE49-F238E27FC236}">
              <a16:creationId xmlns:a16="http://schemas.microsoft.com/office/drawing/2014/main" id="{7F971810-D29D-A7C4-858E-A8A8DCE1A20F}"/>
            </a:ext>
          </a:extLst>
        </cdr:cNvPr>
        <cdr:cNvSpPr txBox="1"/>
      </cdr:nvSpPr>
      <cdr:spPr>
        <a:xfrm xmlns:a="http://schemas.openxmlformats.org/drawingml/2006/main">
          <a:off x="3798570" y="2537460"/>
          <a:ext cx="556260" cy="14478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11.xml><?xml version="1.0" encoding="utf-8"?>
<xdr:wsDr xmlns:xdr="http://schemas.openxmlformats.org/drawingml/2006/spreadsheetDrawing" xmlns:a="http://schemas.openxmlformats.org/drawingml/2006/main">
  <xdr:twoCellAnchor>
    <xdr:from>
      <xdr:col>8</xdr:col>
      <xdr:colOff>403860</xdr:colOff>
      <xdr:row>1</xdr:row>
      <xdr:rowOff>190500</xdr:rowOff>
    </xdr:from>
    <xdr:to>
      <xdr:col>14</xdr:col>
      <xdr:colOff>384810</xdr:colOff>
      <xdr:row>15</xdr:row>
      <xdr:rowOff>156210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85E22FD-30D0-5BCC-0F51-AA607F19CC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9440" y="388620"/>
              <a:ext cx="4004310" cy="27393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613410</xdr:colOff>
      <xdr:row>5</xdr:row>
      <xdr:rowOff>140970</xdr:rowOff>
    </xdr:from>
    <xdr:to>
      <xdr:col>10</xdr:col>
      <xdr:colOff>118110</xdr:colOff>
      <xdr:row>19</xdr:row>
      <xdr:rowOff>110490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55E4710D-B499-E2FD-3BE2-A46201BD03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3281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731520</xdr:colOff>
      <xdr:row>7</xdr:row>
      <xdr:rowOff>91440</xdr:rowOff>
    </xdr:from>
    <xdr:to>
      <xdr:col>4</xdr:col>
      <xdr:colOff>99060</xdr:colOff>
      <xdr:row>8</xdr:row>
      <xdr:rowOff>45720</xdr:rowOff>
    </xdr:to>
    <xdr:sp macro="" textlink="">
      <xdr:nvSpPr>
        <xdr:cNvPr id="5" name="TextBox 4">
          <a:extLst>
            <a:ext uri="{FF2B5EF4-FFF2-40B4-BE49-F238E27FC236}">
              <a16:creationId xmlns:a16="http://schemas.microsoft.com/office/drawing/2014/main" id="{7E621FED-14A0-111F-A230-9CF3A09F147D}"/>
            </a:ext>
          </a:extLst>
        </xdr:cNvPr>
        <xdr:cNvSpPr txBox="1"/>
      </xdr:nvSpPr>
      <xdr:spPr>
        <a:xfrm>
          <a:off x="3550920" y="1478280"/>
          <a:ext cx="411480" cy="1524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500-000002000000}"/>
            </a:ext>
          </a:extLst>
        </xdr:cNvPr>
        <xdr:cNvGrpSpPr/>
      </xdr:nvGrpSpPr>
      <xdr:grpSpPr>
        <a:xfrm>
          <a:off x="1347788" y="314325"/>
          <a:ext cx="14725650" cy="7477125"/>
          <a:chOff x="0" y="41438"/>
          <a:chExt cx="10692000" cy="7477125"/>
        </a:xfrm>
      </xdr:grpSpPr>
      <xdr:grpSp>
        <xdr:nvGrpSpPr>
          <xdr:cNvPr id="3" name="Shape 3">
            <a:extLst>
              <a:ext uri="{FF2B5EF4-FFF2-40B4-BE49-F238E27FC236}">
                <a16:creationId xmlns:a16="http://schemas.microsoft.com/office/drawing/2014/main" id="{00000000-0008-0000-05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5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5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5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5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5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5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5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5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5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5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5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5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5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5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5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5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5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5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5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5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5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5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5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5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600-000002000000}"/>
            </a:ext>
          </a:extLst>
        </xdr:cNvPr>
        <xdr:cNvGrpSpPr/>
      </xdr:nvGrpSpPr>
      <xdr:grpSpPr>
        <a:xfrm>
          <a:off x="1592036" y="299357"/>
          <a:ext cx="14754225" cy="7439025"/>
          <a:chOff x="0" y="60488"/>
          <a:chExt cx="10692000" cy="7439025"/>
        </a:xfrm>
      </xdr:grpSpPr>
      <xdr:grpSp>
        <xdr:nvGrpSpPr>
          <xdr:cNvPr id="29" name="Shape 29">
            <a:extLst>
              <a:ext uri="{FF2B5EF4-FFF2-40B4-BE49-F238E27FC236}">
                <a16:creationId xmlns:a16="http://schemas.microsoft.com/office/drawing/2014/main" id="{00000000-0008-0000-06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6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600-00001F000000}"/>
                </a:ext>
              </a:extLst>
            </xdr:cNvPr>
            <xdr:cNvSpPr/>
          </xdr:nvSpPr>
          <xdr:spPr>
            <a:xfrm>
              <a:off x="1852449" y="270899"/>
              <a:ext cx="7691601" cy="834001"/>
            </a:xfrm>
            <a:prstGeom prst="roundRect">
              <a:avLst>
                <a:gd name="adj" fmla="val 10000"/>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600-000020000000}"/>
                </a:ext>
              </a:extLst>
            </xdr:cNvPr>
            <xdr:cNvSpPr/>
          </xdr:nvSpPr>
          <xdr:spPr>
            <a:xfrm>
              <a:off x="9658349" y="270899"/>
              <a:ext cx="5467351" cy="834001"/>
            </a:xfrm>
            <a:prstGeom prst="roundRect">
              <a:avLst>
                <a:gd name="adj" fmla="val 10000"/>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600-000021000000}"/>
                </a:ext>
              </a:extLst>
            </xdr:cNvPr>
            <xdr:cNvSpPr/>
          </xdr:nvSpPr>
          <xdr:spPr>
            <a:xfrm>
              <a:off x="5819774" y="2304895"/>
              <a:ext cx="4819651" cy="2772878"/>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6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600-000023000000}"/>
                  </a:ext>
                </a:extLst>
              </xdr:cNvPr>
              <xdr:cNvSpPr/>
            </xdr:nvSpPr>
            <xdr:spPr>
              <a:xfrm>
                <a:off x="1846116"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600-000024000000}"/>
                  </a:ext>
                </a:extLst>
              </xdr:cNvPr>
              <xdr:cNvSpPr/>
            </xdr:nvSpPr>
            <xdr:spPr>
              <a:xfrm>
                <a:off x="4546454"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600-000025000000}"/>
                  </a:ext>
                </a:extLst>
              </xdr:cNvPr>
              <xdr:cNvSpPr/>
            </xdr:nvSpPr>
            <xdr:spPr>
              <a:xfrm>
                <a:off x="7246792"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600-000026000000}"/>
                  </a:ext>
                </a:extLst>
              </xdr:cNvPr>
              <xdr:cNvSpPr/>
            </xdr:nvSpPr>
            <xdr:spPr>
              <a:xfrm>
                <a:off x="9947130"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600-000027000000}"/>
                  </a:ext>
                </a:extLst>
              </xdr:cNvPr>
              <xdr:cNvSpPr/>
            </xdr:nvSpPr>
            <xdr:spPr>
              <a:xfrm>
                <a:off x="12647467"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6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600-000029000000}"/>
                  </a:ext>
                </a:extLst>
              </xdr:cNvPr>
              <xdr:cNvSpPr/>
            </xdr:nvSpPr>
            <xdr:spPr>
              <a:xfrm>
                <a:off x="1847145" y="2304895"/>
                <a:ext cx="3867930" cy="2772878"/>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6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6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600-00002C000000}"/>
                </a:ext>
              </a:extLst>
            </xdr:cNvPr>
            <xdr:cNvSpPr/>
          </xdr:nvSpPr>
          <xdr:spPr>
            <a:xfrm>
              <a:off x="10744199" y="2304895"/>
              <a:ext cx="4381501" cy="2772878"/>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6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600-00002E000000}"/>
                </a:ext>
              </a:extLst>
            </xdr:cNvPr>
            <xdr:cNvSpPr/>
          </xdr:nvSpPr>
          <xdr:spPr>
            <a:xfrm>
              <a:off x="1847145" y="2314575"/>
              <a:ext cx="3867930" cy="2754668"/>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6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600-000030000000}"/>
                </a:ext>
              </a:extLst>
            </xdr:cNvPr>
            <xdr:cNvSpPr/>
          </xdr:nvSpPr>
          <xdr:spPr>
            <a:xfrm>
              <a:off x="5809545" y="5162550"/>
              <a:ext cx="3564000" cy="2709509"/>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600-000031000000}"/>
                </a:ext>
              </a:extLst>
            </xdr:cNvPr>
            <xdr:cNvCxnSpPr/>
          </xdr:nvCxnSpPr>
          <xdr:spPr>
            <a:xfrm rot="10800000" flipH="1">
              <a:off x="6009569" y="5524500"/>
              <a:ext cx="3096000" cy="5179"/>
            </a:xfrm>
            <a:prstGeom prst="straightConnector1">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600-000032000000}"/>
                </a:ext>
              </a:extLst>
            </xdr:cNvPr>
            <xdr:cNvSpPr/>
          </xdr:nvSpPr>
          <xdr:spPr>
            <a:xfrm>
              <a:off x="9467145" y="5162550"/>
              <a:ext cx="2844000" cy="2700000"/>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6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600-000034000000}"/>
                </a:ext>
              </a:extLst>
            </xdr:cNvPr>
            <xdr:cNvSpPr/>
          </xdr:nvSpPr>
          <xdr:spPr>
            <a:xfrm>
              <a:off x="12419895" y="5162550"/>
              <a:ext cx="2700000" cy="2700000"/>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6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374952</xdr:colOff>
      <xdr:row>6</xdr:row>
      <xdr:rowOff>96762</xdr:rowOff>
    </xdr:from>
    <xdr:to>
      <xdr:col>6</xdr:col>
      <xdr:colOff>604762</xdr:colOff>
      <xdr:row>8</xdr:row>
      <xdr:rowOff>40531</xdr:rowOff>
    </xdr:to>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1688186" y="1264081"/>
          <a:ext cx="2856278" cy="332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t>
          </a:r>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IN" sz="2000" b="1"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8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316149</xdr:colOff>
      <xdr:row>8</xdr:row>
      <xdr:rowOff>68584</xdr:rowOff>
    </xdr:from>
    <xdr:to>
      <xdr:col>5</xdr:col>
      <xdr:colOff>526529</xdr:colOff>
      <xdr:row>10</xdr:row>
      <xdr:rowOff>153250</xdr:rowOff>
    </xdr:to>
    <xdr:sp macro="" textlink="KPI!A7">
      <xdr:nvSpPr>
        <xdr:cNvPr id="17" name="TextBox 16">
          <a:extLst>
            <a:ext uri="{FF2B5EF4-FFF2-40B4-BE49-F238E27FC236}">
              <a16:creationId xmlns:a16="http://schemas.microsoft.com/office/drawing/2014/main" id="{00000000-0008-0000-0600-000011000000}"/>
            </a:ext>
          </a:extLst>
        </xdr:cNvPr>
        <xdr:cNvSpPr txBox="1"/>
      </xdr:nvSpPr>
      <xdr:spPr>
        <a:xfrm>
          <a:off x="2286000" y="1625010"/>
          <a:ext cx="1523614" cy="473772"/>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6AF1D889-9B1F-42A2-A3F0-4275E84E7BA6}" type="TxLink">
            <a:rPr lang="en-US" sz="2400" b="1"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4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53662</xdr:colOff>
      <xdr:row>6</xdr:row>
      <xdr:rowOff>139519</xdr:rowOff>
    </xdr:from>
    <xdr:to>
      <xdr:col>10</xdr:col>
      <xdr:colOff>311239</xdr:colOff>
      <xdr:row>8</xdr:row>
      <xdr:rowOff>107324</xdr:rowOff>
    </xdr:to>
    <xdr:sp macro="" textlink="">
      <xdr:nvSpPr>
        <xdr:cNvPr id="99" name="TextBox 98">
          <a:extLst>
            <a:ext uri="{FF2B5EF4-FFF2-40B4-BE49-F238E27FC236}">
              <a16:creationId xmlns:a16="http://schemas.microsoft.com/office/drawing/2014/main" id="{00000000-0008-0000-0600-000063000000}"/>
            </a:ext>
          </a:extLst>
        </xdr:cNvPr>
        <xdr:cNvSpPr txBox="1"/>
      </xdr:nvSpPr>
      <xdr:spPr>
        <a:xfrm>
          <a:off x="4636394" y="1298618"/>
          <a:ext cx="2221606" cy="3541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Attrition</a:t>
          </a:r>
        </a:p>
      </xdr:txBody>
    </xdr:sp>
    <xdr:clientData/>
  </xdr:twoCellAnchor>
  <xdr:twoCellAnchor>
    <xdr:from>
      <xdr:col>7</xdr:col>
      <xdr:colOff>639535</xdr:colOff>
      <xdr:row>8</xdr:row>
      <xdr:rowOff>95250</xdr:rowOff>
    </xdr:from>
    <xdr:to>
      <xdr:col>10</xdr:col>
      <xdr:colOff>45367</xdr:colOff>
      <xdr:row>10</xdr:row>
      <xdr:rowOff>179916</xdr:rowOff>
    </xdr:to>
    <xdr:sp macro="" textlink="KPI!B7">
      <xdr:nvSpPr>
        <xdr:cNvPr id="100" name="TextBox 99">
          <a:extLst>
            <a:ext uri="{FF2B5EF4-FFF2-40B4-BE49-F238E27FC236}">
              <a16:creationId xmlns:a16="http://schemas.microsoft.com/office/drawing/2014/main" id="{00000000-0008-0000-0600-000064000000}"/>
            </a:ext>
          </a:extLst>
        </xdr:cNvPr>
        <xdr:cNvSpPr txBox="1"/>
      </xdr:nvSpPr>
      <xdr:spPr>
        <a:xfrm>
          <a:off x="5211535" y="1728107"/>
          <a:ext cx="1365261" cy="492880"/>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8C607C55-C427-4E0A-B5E6-0E8B87D5BF92}" type="TxLink">
            <a:rPr lang="en-US" sz="24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44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60369</xdr:colOff>
      <xdr:row>6</xdr:row>
      <xdr:rowOff>138179</xdr:rowOff>
    </xdr:from>
    <xdr:to>
      <xdr:col>15</xdr:col>
      <xdr:colOff>317947</xdr:colOff>
      <xdr:row>8</xdr:row>
      <xdr:rowOff>105984</xdr:rowOff>
    </xdr:to>
    <xdr:sp macro="" textlink="">
      <xdr:nvSpPr>
        <xdr:cNvPr id="103" name="TextBox 102">
          <a:extLst>
            <a:ext uri="{FF2B5EF4-FFF2-40B4-BE49-F238E27FC236}">
              <a16:creationId xmlns:a16="http://schemas.microsoft.com/office/drawing/2014/main" id="{00000000-0008-0000-0600-000067000000}"/>
            </a:ext>
          </a:extLst>
        </xdr:cNvPr>
        <xdr:cNvSpPr txBox="1"/>
      </xdr:nvSpPr>
      <xdr:spPr>
        <a:xfrm>
          <a:off x="7916482" y="1297278"/>
          <a:ext cx="2221606" cy="3541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Active</a:t>
          </a:r>
          <a:r>
            <a:rPr lang="en-IN" sz="2000" b="1"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210623</xdr:colOff>
      <xdr:row>8</xdr:row>
      <xdr:rowOff>116714</xdr:rowOff>
    </xdr:from>
    <xdr:to>
      <xdr:col>14</xdr:col>
      <xdr:colOff>421003</xdr:colOff>
      <xdr:row>10</xdr:row>
      <xdr:rowOff>122465</xdr:rowOff>
    </xdr:to>
    <xdr:sp macro="" textlink="KPI!D7">
      <xdr:nvSpPr>
        <xdr:cNvPr id="104" name="TextBox 103">
          <a:extLst>
            <a:ext uri="{FF2B5EF4-FFF2-40B4-BE49-F238E27FC236}">
              <a16:creationId xmlns:a16="http://schemas.microsoft.com/office/drawing/2014/main" id="{00000000-0008-0000-0600-000068000000}"/>
            </a:ext>
          </a:extLst>
        </xdr:cNvPr>
        <xdr:cNvSpPr txBox="1"/>
      </xdr:nvSpPr>
      <xdr:spPr>
        <a:xfrm>
          <a:off x="8048337" y="1749571"/>
          <a:ext cx="1516666" cy="413965"/>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688EE5A4-206A-466C-B6D7-F213E56CC3AB}" type="TxLink">
            <a:rPr lang="en-US" sz="24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72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446736</xdr:colOff>
      <xdr:row>6</xdr:row>
      <xdr:rowOff>181109</xdr:rowOff>
    </xdr:from>
    <xdr:to>
      <xdr:col>20</xdr:col>
      <xdr:colOff>49638</xdr:colOff>
      <xdr:row>8</xdr:row>
      <xdr:rowOff>148914</xdr:rowOff>
    </xdr:to>
    <xdr:sp macro="" textlink="">
      <xdr:nvSpPr>
        <xdr:cNvPr id="106" name="TextBox 105">
          <a:extLst>
            <a:ext uri="{FF2B5EF4-FFF2-40B4-BE49-F238E27FC236}">
              <a16:creationId xmlns:a16="http://schemas.microsoft.com/office/drawing/2014/main" id="{00000000-0008-0000-0600-00006A000000}"/>
            </a:ext>
          </a:extLst>
        </xdr:cNvPr>
        <xdr:cNvSpPr txBox="1"/>
      </xdr:nvSpPr>
      <xdr:spPr>
        <a:xfrm>
          <a:off x="10921553" y="1340208"/>
          <a:ext cx="2221606" cy="3541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Attrition</a:t>
          </a:r>
          <a:r>
            <a:rPr lang="en-IN" sz="2000" b="1"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618454</xdr:colOff>
      <xdr:row>8</xdr:row>
      <xdr:rowOff>148912</xdr:rowOff>
    </xdr:from>
    <xdr:to>
      <xdr:col>19</xdr:col>
      <xdr:colOff>174158</xdr:colOff>
      <xdr:row>10</xdr:row>
      <xdr:rowOff>81644</xdr:rowOff>
    </xdr:to>
    <xdr:sp macro="" textlink="KPI!E7">
      <xdr:nvSpPr>
        <xdr:cNvPr id="107" name="TextBox 106">
          <a:extLst>
            <a:ext uri="{FF2B5EF4-FFF2-40B4-BE49-F238E27FC236}">
              <a16:creationId xmlns:a16="http://schemas.microsoft.com/office/drawing/2014/main" id="{00000000-0008-0000-0600-00006B000000}"/>
            </a:ext>
          </a:extLst>
        </xdr:cNvPr>
        <xdr:cNvSpPr txBox="1"/>
      </xdr:nvSpPr>
      <xdr:spPr>
        <a:xfrm>
          <a:off x="11068740" y="1781769"/>
          <a:ext cx="1515132" cy="340946"/>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6D2F4E8D-5D07-4EF0-A9F4-AF00D963EC01}" type="TxLink">
            <a:rPr lang="en-US" sz="24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138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232087</xdr:colOff>
      <xdr:row>8</xdr:row>
      <xdr:rowOff>138179</xdr:rowOff>
    </xdr:from>
    <xdr:to>
      <xdr:col>23</xdr:col>
      <xdr:colOff>442467</xdr:colOff>
      <xdr:row>10</xdr:row>
      <xdr:rowOff>182451</xdr:rowOff>
    </xdr:to>
    <xdr:sp macro="" textlink="KPI!C7">
      <xdr:nvSpPr>
        <xdr:cNvPr id="108" name="TextBox 107">
          <a:extLst>
            <a:ext uri="{FF2B5EF4-FFF2-40B4-BE49-F238E27FC236}">
              <a16:creationId xmlns:a16="http://schemas.microsoft.com/office/drawing/2014/main" id="{00000000-0008-0000-0600-00006C000000}"/>
            </a:ext>
          </a:extLst>
        </xdr:cNvPr>
        <xdr:cNvSpPr txBox="1"/>
      </xdr:nvSpPr>
      <xdr:spPr>
        <a:xfrm>
          <a:off x="13980284" y="1683644"/>
          <a:ext cx="1519732" cy="430638"/>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6D9D119B-35A0-4D27-AB6E-33423E8CABC7}" type="TxLink">
            <a:rPr lang="en-US" sz="2400" b="1" i="0" u="none" strike="noStrike">
              <a:solidFill>
                <a:schemeClr val="accent1">
                  <a:lumMod val="75000"/>
                </a:schemeClr>
              </a:solidFill>
              <a:latin typeface="Calibri"/>
              <a:ea typeface="Calibri"/>
              <a:cs typeface="Calibri"/>
            </a:rPr>
            <a:pPr algn="ctr"/>
            <a:t>37</a:t>
          </a:fld>
          <a:endParaRPr lang="en-IN" sz="138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6707</xdr:colOff>
      <xdr:row>6</xdr:row>
      <xdr:rowOff>181108</xdr:rowOff>
    </xdr:from>
    <xdr:to>
      <xdr:col>24</xdr:col>
      <xdr:colOff>264285</xdr:colOff>
      <xdr:row>8</xdr:row>
      <xdr:rowOff>148913</xdr:rowOff>
    </xdr:to>
    <xdr:sp macro="" textlink="">
      <xdr:nvSpPr>
        <xdr:cNvPr id="109" name="TextBox 108">
          <a:extLst>
            <a:ext uri="{FF2B5EF4-FFF2-40B4-BE49-F238E27FC236}">
              <a16:creationId xmlns:a16="http://schemas.microsoft.com/office/drawing/2014/main" id="{00000000-0008-0000-0600-00006D000000}"/>
            </a:ext>
          </a:extLst>
        </xdr:cNvPr>
        <xdr:cNvSpPr txBox="1"/>
      </xdr:nvSpPr>
      <xdr:spPr>
        <a:xfrm>
          <a:off x="13754904" y="1340207"/>
          <a:ext cx="2221606" cy="3541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Average</a:t>
          </a:r>
          <a:r>
            <a:rPr lang="en-IN" sz="2000" b="1"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141588</xdr:colOff>
      <xdr:row>6</xdr:row>
      <xdr:rowOff>136439</xdr:rowOff>
    </xdr:from>
    <xdr:ext cx="333375" cy="314325"/>
    <xdr:pic>
      <xdr:nvPicPr>
        <xdr:cNvPr id="110" name="image4.png">
          <a:extLst>
            <a:ext uri="{FF2B5EF4-FFF2-40B4-BE49-F238E27FC236}">
              <a16:creationId xmlns:a16="http://schemas.microsoft.com/office/drawing/2014/main" id="{00000000-0008-0000-0600-00006E000000}"/>
            </a:ext>
          </a:extLst>
        </xdr:cNvPr>
        <xdr:cNvPicPr preferRelativeResize="0"/>
      </xdr:nvPicPr>
      <xdr:blipFill>
        <a:blip xmlns:r="http://schemas.openxmlformats.org/officeDocument/2006/relationships" r:embed="rId1" cstate="print"/>
        <a:stretch>
          <a:fillRect/>
        </a:stretch>
      </xdr:blipFill>
      <xdr:spPr>
        <a:xfrm>
          <a:off x="4095750" y="1310331"/>
          <a:ext cx="333375" cy="314325"/>
        </a:xfrm>
        <a:prstGeom prst="rect">
          <a:avLst/>
        </a:prstGeom>
        <a:noFill/>
      </xdr:spPr>
    </xdr:pic>
    <xdr:clientData fLocksWithSheet="0"/>
  </xdr:oneCellAnchor>
  <xdr:oneCellAnchor>
    <xdr:from>
      <xdr:col>15</xdr:col>
      <xdr:colOff>7723</xdr:colOff>
      <xdr:row>6</xdr:row>
      <xdr:rowOff>157034</xdr:rowOff>
    </xdr:from>
    <xdr:ext cx="419100" cy="304800"/>
    <xdr:pic>
      <xdr:nvPicPr>
        <xdr:cNvPr id="111" name="image5.png">
          <a:extLst>
            <a:ext uri="{FF2B5EF4-FFF2-40B4-BE49-F238E27FC236}">
              <a16:creationId xmlns:a16="http://schemas.microsoft.com/office/drawing/2014/main" id="{00000000-0008-0000-0600-00006F000000}"/>
            </a:ext>
          </a:extLst>
        </xdr:cNvPr>
        <xdr:cNvPicPr preferRelativeResize="0"/>
      </xdr:nvPicPr>
      <xdr:blipFill>
        <a:blip xmlns:r="http://schemas.openxmlformats.org/officeDocument/2006/relationships" r:embed="rId2" cstate="print"/>
        <a:stretch>
          <a:fillRect/>
        </a:stretch>
      </xdr:blipFill>
      <xdr:spPr>
        <a:xfrm>
          <a:off x="9893128" y="1330926"/>
          <a:ext cx="419100" cy="304800"/>
        </a:xfrm>
        <a:prstGeom prst="rect">
          <a:avLst/>
        </a:prstGeom>
        <a:noFill/>
      </xdr:spPr>
    </xdr:pic>
    <xdr:clientData fLocksWithSheet="0"/>
  </xdr:oneCellAnchor>
  <xdr:oneCellAnchor>
    <xdr:from>
      <xdr:col>19</xdr:col>
      <xdr:colOff>399021</xdr:colOff>
      <xdr:row>7</xdr:row>
      <xdr:rowOff>33466</xdr:rowOff>
    </xdr:from>
    <xdr:ext cx="390525" cy="265155"/>
    <xdr:pic>
      <xdr:nvPicPr>
        <xdr:cNvPr id="112" name="image2.png">
          <a:extLst>
            <a:ext uri="{FF2B5EF4-FFF2-40B4-BE49-F238E27FC236}">
              <a16:creationId xmlns:a16="http://schemas.microsoft.com/office/drawing/2014/main" id="{00000000-0008-0000-0600-000070000000}"/>
            </a:ext>
          </a:extLst>
        </xdr:cNvPr>
        <xdr:cNvPicPr preferRelativeResize="0"/>
      </xdr:nvPicPr>
      <xdr:blipFill>
        <a:blip xmlns:r="http://schemas.openxmlformats.org/officeDocument/2006/relationships" r:embed="rId3" cstate="print"/>
        <a:stretch>
          <a:fillRect/>
        </a:stretch>
      </xdr:blipFill>
      <xdr:spPr>
        <a:xfrm>
          <a:off x="12920535" y="1403007"/>
          <a:ext cx="390525" cy="265155"/>
        </a:xfrm>
        <a:prstGeom prst="rect">
          <a:avLst/>
        </a:prstGeom>
        <a:noFill/>
      </xdr:spPr>
    </xdr:pic>
    <xdr:clientData fLocksWithSheet="0"/>
  </xdr:oneCellAnchor>
  <xdr:oneCellAnchor>
    <xdr:from>
      <xdr:col>24</xdr:col>
      <xdr:colOff>54568</xdr:colOff>
      <xdr:row>7</xdr:row>
      <xdr:rowOff>36511</xdr:rowOff>
    </xdr:from>
    <xdr:ext cx="295275" cy="266700"/>
    <xdr:pic>
      <xdr:nvPicPr>
        <xdr:cNvPr id="113" name="image6.png">
          <a:extLst>
            <a:ext uri="{FF2B5EF4-FFF2-40B4-BE49-F238E27FC236}">
              <a16:creationId xmlns:a16="http://schemas.microsoft.com/office/drawing/2014/main" id="{00000000-0008-0000-0600-000071000000}"/>
            </a:ext>
          </a:extLst>
        </xdr:cNvPr>
        <xdr:cNvPicPr preferRelativeResize="0"/>
      </xdr:nvPicPr>
      <xdr:blipFill>
        <a:blip xmlns:r="http://schemas.openxmlformats.org/officeDocument/2006/relationships" r:embed="rId4" cstate="print"/>
        <a:stretch>
          <a:fillRect/>
        </a:stretch>
      </xdr:blipFill>
      <xdr:spPr>
        <a:xfrm>
          <a:off x="15871217" y="1406052"/>
          <a:ext cx="295275" cy="266700"/>
        </a:xfrm>
        <a:prstGeom prst="rect">
          <a:avLst/>
        </a:prstGeom>
        <a:noFill/>
      </xdr:spPr>
    </xdr:pic>
    <xdr:clientData fLocksWithSheet="0"/>
  </xdr:oneCellAnchor>
  <xdr:oneCellAnchor>
    <xdr:from>
      <xdr:col>10</xdr:col>
      <xdr:colOff>357831</xdr:colOff>
      <xdr:row>6</xdr:row>
      <xdr:rowOff>167331</xdr:rowOff>
    </xdr:from>
    <xdr:ext cx="485775" cy="400050"/>
    <xdr:pic>
      <xdr:nvPicPr>
        <xdr:cNvPr id="114" name="image7.png">
          <a:extLst>
            <a:ext uri="{FF2B5EF4-FFF2-40B4-BE49-F238E27FC236}">
              <a16:creationId xmlns:a16="http://schemas.microsoft.com/office/drawing/2014/main" id="{00000000-0008-0000-0600-000072000000}"/>
            </a:ext>
          </a:extLst>
        </xdr:cNvPr>
        <xdr:cNvPicPr preferRelativeResize="0"/>
      </xdr:nvPicPr>
      <xdr:blipFill>
        <a:blip xmlns:r="http://schemas.openxmlformats.org/officeDocument/2006/relationships" r:embed="rId5" cstate="print"/>
        <a:stretch>
          <a:fillRect/>
        </a:stretch>
      </xdr:blipFill>
      <xdr:spPr>
        <a:xfrm>
          <a:off x="6948101" y="1341223"/>
          <a:ext cx="485775" cy="400050"/>
        </a:xfrm>
        <a:prstGeom prst="rect">
          <a:avLst/>
        </a:prstGeom>
        <a:noFill/>
      </xdr:spPr>
    </xdr:pic>
    <xdr:clientData fLocksWithSheet="0"/>
  </xdr:oneCellAnchor>
  <xdr:twoCellAnchor>
    <xdr:from>
      <xdr:col>2</xdr:col>
      <xdr:colOff>628135</xdr:colOff>
      <xdr:row>1</xdr:row>
      <xdr:rowOff>185350</xdr:rowOff>
    </xdr:from>
    <xdr:to>
      <xdr:col>15</xdr:col>
      <xdr:colOff>123568</xdr:colOff>
      <xdr:row>5</xdr:row>
      <xdr:rowOff>154459</xdr:rowOff>
    </xdr:to>
    <xdr:sp macro="" textlink="">
      <xdr:nvSpPr>
        <xdr:cNvPr id="115" name="TextBox 114">
          <a:extLst>
            <a:ext uri="{FF2B5EF4-FFF2-40B4-BE49-F238E27FC236}">
              <a16:creationId xmlns:a16="http://schemas.microsoft.com/office/drawing/2014/main" id="{00000000-0008-0000-0600-000073000000}"/>
            </a:ext>
          </a:extLst>
        </xdr:cNvPr>
        <xdr:cNvSpPr txBox="1"/>
      </xdr:nvSpPr>
      <xdr:spPr>
        <a:xfrm>
          <a:off x="1946189" y="380999"/>
          <a:ext cx="8062784" cy="7517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a:solidFill>
                <a:schemeClr val="accent6">
                  <a:lumMod val="75000"/>
                </a:schemeClr>
              </a:solidFill>
              <a:latin typeface="LATO BLACK" panose="020F0502020204030203" pitchFamily="34" charset="0"/>
              <a:ea typeface="LATO BLACK" panose="020F0502020204030203" pitchFamily="34" charset="0"/>
              <a:cs typeface="LATO BLACK" panose="020F0502020204030203" pitchFamily="34" charset="0"/>
            </a:rPr>
            <a:t>         HR Analytics</a:t>
          </a:r>
          <a:r>
            <a:rPr lang="en-IN" sz="4400" baseline="0">
              <a:solidFill>
                <a:schemeClr val="accent6">
                  <a:lumMod val="75000"/>
                </a:schemeClr>
              </a:solidFill>
              <a:latin typeface="LATO BLACK" panose="020F0502020204030203" pitchFamily="34" charset="0"/>
              <a:ea typeface="LATO BLACK" panose="020F0502020204030203" pitchFamily="34" charset="0"/>
              <a:cs typeface="LATO BLACK" panose="020F0502020204030203" pitchFamily="34" charset="0"/>
            </a:rPr>
            <a:t> Dashboard  </a:t>
          </a:r>
          <a:endParaRPr lang="en-IN" sz="4400">
            <a:solidFill>
              <a:schemeClr val="accent6">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xdr:col>
      <xdr:colOff>226541</xdr:colOff>
      <xdr:row>2</xdr:row>
      <xdr:rowOff>92675</xdr:rowOff>
    </xdr:from>
    <xdr:ext cx="542925" cy="523875"/>
    <xdr:pic>
      <xdr:nvPicPr>
        <xdr:cNvPr id="116" name="image1.png">
          <a:extLst>
            <a:ext uri="{FF2B5EF4-FFF2-40B4-BE49-F238E27FC236}">
              <a16:creationId xmlns:a16="http://schemas.microsoft.com/office/drawing/2014/main" id="{00000000-0008-0000-0600-000074000000}"/>
            </a:ext>
          </a:extLst>
        </xdr:cNvPr>
        <xdr:cNvPicPr preferRelativeResize="0"/>
      </xdr:nvPicPr>
      <xdr:blipFill>
        <a:blip xmlns:r="http://schemas.openxmlformats.org/officeDocument/2006/relationships" r:embed="rId6" cstate="print"/>
        <a:stretch>
          <a:fillRect/>
        </a:stretch>
      </xdr:blipFill>
      <xdr:spPr>
        <a:xfrm>
          <a:off x="2203622" y="483972"/>
          <a:ext cx="542925" cy="523875"/>
        </a:xfrm>
        <a:prstGeom prst="rect">
          <a:avLst/>
        </a:prstGeom>
        <a:noFill/>
      </xdr:spPr>
    </xdr:pic>
    <xdr:clientData fLocksWithSheet="0"/>
  </xdr:oneCellAnchor>
  <xdr:oneCellAnchor>
    <xdr:from>
      <xdr:col>15</xdr:col>
      <xdr:colOff>624590</xdr:colOff>
      <xdr:row>2</xdr:row>
      <xdr:rowOff>137409</xdr:rowOff>
    </xdr:from>
    <xdr:ext cx="572986" cy="522133"/>
    <xdr:pic>
      <xdr:nvPicPr>
        <xdr:cNvPr id="117" name="image3.png">
          <a:extLst>
            <a:ext uri="{FF2B5EF4-FFF2-40B4-BE49-F238E27FC236}">
              <a16:creationId xmlns:a16="http://schemas.microsoft.com/office/drawing/2014/main" id="{00000000-0008-0000-0600-000075000000}"/>
            </a:ext>
          </a:extLst>
        </xdr:cNvPr>
        <xdr:cNvPicPr preferRelativeResize="0"/>
      </xdr:nvPicPr>
      <xdr:blipFill>
        <a:blip xmlns:r="http://schemas.openxmlformats.org/officeDocument/2006/relationships" r:embed="rId7" cstate="print"/>
        <a:stretch>
          <a:fillRect/>
        </a:stretch>
      </xdr:blipFill>
      <xdr:spPr>
        <a:xfrm>
          <a:off x="10368197" y="512163"/>
          <a:ext cx="572986" cy="522133"/>
        </a:xfrm>
        <a:prstGeom prst="rect">
          <a:avLst/>
        </a:prstGeom>
        <a:noFill/>
      </xdr:spPr>
    </xdr:pic>
    <xdr:clientData fLocksWithSheet="0"/>
  </xdr:oneCellAnchor>
  <xdr:twoCellAnchor>
    <xdr:from>
      <xdr:col>17</xdr:col>
      <xdr:colOff>51489</xdr:colOff>
      <xdr:row>2</xdr:row>
      <xdr:rowOff>49967</xdr:rowOff>
    </xdr:from>
    <xdr:to>
      <xdr:col>20</xdr:col>
      <xdr:colOff>154459</xdr:colOff>
      <xdr:row>5</xdr:row>
      <xdr:rowOff>95250</xdr:rowOff>
    </xdr:to>
    <xdr:sp macro="" textlink="">
      <xdr:nvSpPr>
        <xdr:cNvPr id="118" name="TextBox 117">
          <a:extLst>
            <a:ext uri="{FF2B5EF4-FFF2-40B4-BE49-F238E27FC236}">
              <a16:creationId xmlns:a16="http://schemas.microsoft.com/office/drawing/2014/main" id="{00000000-0008-0000-0600-000076000000}"/>
            </a:ext>
          </a:extLst>
        </xdr:cNvPr>
        <xdr:cNvSpPr txBox="1"/>
      </xdr:nvSpPr>
      <xdr:spPr>
        <a:xfrm>
          <a:off x="11154918" y="458181"/>
          <a:ext cx="2062398" cy="6576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latin typeface="LATO BLACK" panose="020F0502020204030203" pitchFamily="34" charset="0"/>
              <a:ea typeface="LATO BLACK" panose="020F0502020204030203" pitchFamily="34" charset="0"/>
              <a:cs typeface="LATO BLACK" panose="020F0502020204030203" pitchFamily="34" charset="0"/>
            </a:rPr>
            <a:t>Job Satisfaction </a:t>
          </a:r>
        </a:p>
        <a:p>
          <a:pPr algn="l"/>
          <a:r>
            <a:rPr lang="en-IN" sz="1800">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19</xdr:col>
      <xdr:colOff>133865</xdr:colOff>
      <xdr:row>1</xdr:row>
      <xdr:rowOff>115844</xdr:rowOff>
    </xdr:from>
    <xdr:to>
      <xdr:col>21</xdr:col>
      <xdr:colOff>374754</xdr:colOff>
      <xdr:row>6</xdr:row>
      <xdr:rowOff>62458</xdr:rowOff>
    </xdr:to>
    <xdr:graphicFrame macro="">
      <xdr:nvGraphicFramePr>
        <xdr:cNvPr id="119" name="Chart 118">
          <a:extLst>
            <a:ext uri="{FF2B5EF4-FFF2-40B4-BE49-F238E27FC236}">
              <a16:creationId xmlns:a16="http://schemas.microsoft.com/office/drawing/2014/main" id="{00000000-0008-0000-0600-00007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645692</xdr:colOff>
      <xdr:row>3</xdr:row>
      <xdr:rowOff>22959</xdr:rowOff>
    </xdr:from>
    <xdr:to>
      <xdr:col>20</xdr:col>
      <xdr:colOff>398556</xdr:colOff>
      <xdr:row>4</xdr:row>
      <xdr:rowOff>86768</xdr:rowOff>
    </xdr:to>
    <xdr:sp macro="" textlink="'rating '!$B$7">
      <xdr:nvSpPr>
        <xdr:cNvPr id="120" name="TextBox 119">
          <a:extLst>
            <a:ext uri="{FF2B5EF4-FFF2-40B4-BE49-F238E27FC236}">
              <a16:creationId xmlns:a16="http://schemas.microsoft.com/office/drawing/2014/main" id="{00000000-0008-0000-0600-000078000000}"/>
            </a:ext>
          </a:extLst>
        </xdr:cNvPr>
        <xdr:cNvSpPr txBox="1"/>
      </xdr:nvSpPr>
      <xdr:spPr>
        <a:xfrm>
          <a:off x="12987594" y="585090"/>
          <a:ext cx="402437" cy="251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58B83A-01EC-48AF-A7B5-89EDFD2D2368}" type="TxLink">
            <a:rPr lang="en-US" sz="1200" b="1" i="0" u="none" strike="noStrike">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100" b="1">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285750</xdr:colOff>
      <xdr:row>1</xdr:row>
      <xdr:rowOff>95250</xdr:rowOff>
    </xdr:from>
    <xdr:to>
      <xdr:col>4</xdr:col>
      <xdr:colOff>609684</xdr:colOff>
      <xdr:row>3</xdr:row>
      <xdr:rowOff>193107</xdr:rowOff>
    </xdr:to>
    <xdr:sp macro="" textlink="">
      <xdr:nvSpPr>
        <xdr:cNvPr id="121" name="Subtitle 2">
          <a:extLst>
            <a:ext uri="{FF2B5EF4-FFF2-40B4-BE49-F238E27FC236}">
              <a16:creationId xmlns:a16="http://schemas.microsoft.com/office/drawing/2014/main" id="{00000000-0008-0000-0600-000079000000}"/>
            </a:ext>
          </a:extLst>
        </xdr:cNvPr>
        <xdr:cNvSpPr>
          <a:spLocks noGrp="1"/>
        </xdr:cNvSpPr>
      </xdr:nvSpPr>
      <xdr:spPr>
        <a:xfrm>
          <a:off x="1603804" y="290899"/>
          <a:ext cx="1641988" cy="489154"/>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2</xdr:col>
      <xdr:colOff>438150</xdr:colOff>
      <xdr:row>2</xdr:row>
      <xdr:rowOff>52002</xdr:rowOff>
    </xdr:from>
    <xdr:to>
      <xdr:col>5</xdr:col>
      <xdr:colOff>103057</xdr:colOff>
      <xdr:row>4</xdr:row>
      <xdr:rowOff>149858</xdr:rowOff>
    </xdr:to>
    <xdr:sp macro="" textlink="">
      <xdr:nvSpPr>
        <xdr:cNvPr id="122" name="Subtitle 2">
          <a:extLst>
            <a:ext uri="{FF2B5EF4-FFF2-40B4-BE49-F238E27FC236}">
              <a16:creationId xmlns:a16="http://schemas.microsoft.com/office/drawing/2014/main" id="{00000000-0008-0000-0600-00007A000000}"/>
            </a:ext>
          </a:extLst>
        </xdr:cNvPr>
        <xdr:cNvSpPr>
          <a:spLocks noGrp="1"/>
        </xdr:cNvSpPr>
      </xdr:nvSpPr>
      <xdr:spPr>
        <a:xfrm>
          <a:off x="1756204" y="443299"/>
          <a:ext cx="1641988" cy="489154"/>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21</xdr:col>
      <xdr:colOff>69505</xdr:colOff>
      <xdr:row>2</xdr:row>
      <xdr:rowOff>43763</xdr:rowOff>
    </xdr:from>
    <xdr:to>
      <xdr:col>23</xdr:col>
      <xdr:colOff>514864</xdr:colOff>
      <xdr:row>5</xdr:row>
      <xdr:rowOff>113271</xdr:rowOff>
    </xdr:to>
    <xdr:graphicFrame macro="">
      <xdr:nvGraphicFramePr>
        <xdr:cNvPr id="125" name="Chart 124">
          <a:extLst>
            <a:ext uri="{FF2B5EF4-FFF2-40B4-BE49-F238E27FC236}">
              <a16:creationId xmlns:a16="http://schemas.microsoft.com/office/drawing/2014/main" id="{00000000-0008-0000-0600-00007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131289</xdr:colOff>
      <xdr:row>2</xdr:row>
      <xdr:rowOff>126141</xdr:rowOff>
    </xdr:from>
    <xdr:to>
      <xdr:col>23</xdr:col>
      <xdr:colOff>525162</xdr:colOff>
      <xdr:row>5</xdr:row>
      <xdr:rowOff>72081</xdr:rowOff>
    </xdr:to>
    <xdr:sp macro="" textlink="">
      <xdr:nvSpPr>
        <xdr:cNvPr id="124" name="Freeform: Shape 123">
          <a:extLst>
            <a:ext uri="{FF2B5EF4-FFF2-40B4-BE49-F238E27FC236}">
              <a16:creationId xmlns:a16="http://schemas.microsoft.com/office/drawing/2014/main" id="{00000000-0008-0000-0600-00007C000000}"/>
            </a:ext>
          </a:extLst>
        </xdr:cNvPr>
        <xdr:cNvSpPr/>
      </xdr:nvSpPr>
      <xdr:spPr>
        <a:xfrm>
          <a:off x="13970857" y="517438"/>
          <a:ext cx="1711927" cy="532886"/>
        </a:xfrm>
        <a:custGeom>
          <a:avLst/>
          <a:gdLst>
            <a:gd name="connsiteX0" fmla="*/ 1037302 w 1248696"/>
            <a:gd name="connsiteY0" fmla="*/ 88489 h 412954"/>
            <a:gd name="connsiteX1" fmla="*/ 1008289 w 1248696"/>
            <a:gd name="connsiteY1" fmla="*/ 174868 h 412954"/>
            <a:gd name="connsiteX2" fmla="*/ 914399 w 1248696"/>
            <a:gd name="connsiteY2" fmla="*/ 174867 h 412954"/>
            <a:gd name="connsiteX3" fmla="*/ 990358 w 1248696"/>
            <a:gd name="connsiteY3" fmla="*/ 228252 h 412954"/>
            <a:gd name="connsiteX4" fmla="*/ 961344 w 1248696"/>
            <a:gd name="connsiteY4" fmla="*/ 314630 h 412954"/>
            <a:gd name="connsiteX5" fmla="*/ 1037302 w 1248696"/>
            <a:gd name="connsiteY5" fmla="*/ 261245 h 412954"/>
            <a:gd name="connsiteX6" fmla="*/ 1113260 w 1248696"/>
            <a:gd name="connsiteY6" fmla="*/ 314630 h 412954"/>
            <a:gd name="connsiteX7" fmla="*/ 1084246 w 1248696"/>
            <a:gd name="connsiteY7" fmla="*/ 228252 h 412954"/>
            <a:gd name="connsiteX8" fmla="*/ 1160205 w 1248696"/>
            <a:gd name="connsiteY8" fmla="*/ 174867 h 412954"/>
            <a:gd name="connsiteX9" fmla="*/ 1066315 w 1248696"/>
            <a:gd name="connsiteY9" fmla="*/ 174868 h 412954"/>
            <a:gd name="connsiteX10" fmla="*/ 761999 w 1248696"/>
            <a:gd name="connsiteY10" fmla="*/ 88489 h 412954"/>
            <a:gd name="connsiteX11" fmla="*/ 732986 w 1248696"/>
            <a:gd name="connsiteY11" fmla="*/ 174868 h 412954"/>
            <a:gd name="connsiteX12" fmla="*/ 639096 w 1248696"/>
            <a:gd name="connsiteY12" fmla="*/ 174867 h 412954"/>
            <a:gd name="connsiteX13" fmla="*/ 715055 w 1248696"/>
            <a:gd name="connsiteY13" fmla="*/ 228252 h 412954"/>
            <a:gd name="connsiteX14" fmla="*/ 686041 w 1248696"/>
            <a:gd name="connsiteY14" fmla="*/ 314630 h 412954"/>
            <a:gd name="connsiteX15" fmla="*/ 761999 w 1248696"/>
            <a:gd name="connsiteY15" fmla="*/ 261245 h 412954"/>
            <a:gd name="connsiteX16" fmla="*/ 837957 w 1248696"/>
            <a:gd name="connsiteY16" fmla="*/ 314630 h 412954"/>
            <a:gd name="connsiteX17" fmla="*/ 808943 w 1248696"/>
            <a:gd name="connsiteY17" fmla="*/ 228252 h 412954"/>
            <a:gd name="connsiteX18" fmla="*/ 884902 w 1248696"/>
            <a:gd name="connsiteY18" fmla="*/ 174867 h 412954"/>
            <a:gd name="connsiteX19" fmla="*/ 791012 w 1248696"/>
            <a:gd name="connsiteY19" fmla="*/ 174868 h 412954"/>
            <a:gd name="connsiteX20" fmla="*/ 486696 w 1248696"/>
            <a:gd name="connsiteY20" fmla="*/ 88489 h 412954"/>
            <a:gd name="connsiteX21" fmla="*/ 457683 w 1248696"/>
            <a:gd name="connsiteY21" fmla="*/ 174868 h 412954"/>
            <a:gd name="connsiteX22" fmla="*/ 363793 w 1248696"/>
            <a:gd name="connsiteY22" fmla="*/ 174867 h 412954"/>
            <a:gd name="connsiteX23" fmla="*/ 439752 w 1248696"/>
            <a:gd name="connsiteY23" fmla="*/ 228252 h 412954"/>
            <a:gd name="connsiteX24" fmla="*/ 410738 w 1248696"/>
            <a:gd name="connsiteY24" fmla="*/ 314630 h 412954"/>
            <a:gd name="connsiteX25" fmla="*/ 486696 w 1248696"/>
            <a:gd name="connsiteY25" fmla="*/ 261245 h 412954"/>
            <a:gd name="connsiteX26" fmla="*/ 562654 w 1248696"/>
            <a:gd name="connsiteY26" fmla="*/ 314630 h 412954"/>
            <a:gd name="connsiteX27" fmla="*/ 533640 w 1248696"/>
            <a:gd name="connsiteY27" fmla="*/ 228252 h 412954"/>
            <a:gd name="connsiteX28" fmla="*/ 609599 w 1248696"/>
            <a:gd name="connsiteY28" fmla="*/ 174867 h 412954"/>
            <a:gd name="connsiteX29" fmla="*/ 515709 w 1248696"/>
            <a:gd name="connsiteY29" fmla="*/ 174868 h 412954"/>
            <a:gd name="connsiteX30" fmla="*/ 211393 w 1248696"/>
            <a:gd name="connsiteY30" fmla="*/ 88489 h 412954"/>
            <a:gd name="connsiteX31" fmla="*/ 182380 w 1248696"/>
            <a:gd name="connsiteY31" fmla="*/ 174868 h 412954"/>
            <a:gd name="connsiteX32" fmla="*/ 88490 w 1248696"/>
            <a:gd name="connsiteY32" fmla="*/ 174867 h 412954"/>
            <a:gd name="connsiteX33" fmla="*/ 164449 w 1248696"/>
            <a:gd name="connsiteY33" fmla="*/ 228252 h 412954"/>
            <a:gd name="connsiteX34" fmla="*/ 135435 w 1248696"/>
            <a:gd name="connsiteY34" fmla="*/ 314630 h 412954"/>
            <a:gd name="connsiteX35" fmla="*/ 211393 w 1248696"/>
            <a:gd name="connsiteY35" fmla="*/ 261245 h 412954"/>
            <a:gd name="connsiteX36" fmla="*/ 287351 w 1248696"/>
            <a:gd name="connsiteY36" fmla="*/ 314630 h 412954"/>
            <a:gd name="connsiteX37" fmla="*/ 258337 w 1248696"/>
            <a:gd name="connsiteY37" fmla="*/ 228252 h 412954"/>
            <a:gd name="connsiteX38" fmla="*/ 334296 w 1248696"/>
            <a:gd name="connsiteY38" fmla="*/ 174867 h 412954"/>
            <a:gd name="connsiteX39" fmla="*/ 240406 w 1248696"/>
            <a:gd name="connsiteY39" fmla="*/ 174868 h 412954"/>
            <a:gd name="connsiteX40" fmla="*/ 0 w 1248696"/>
            <a:gd name="connsiteY40" fmla="*/ 0 h 412954"/>
            <a:gd name="connsiteX41" fmla="*/ 1248696 w 1248696"/>
            <a:gd name="connsiteY41" fmla="*/ 0 h 412954"/>
            <a:gd name="connsiteX42" fmla="*/ 1248696 w 1248696"/>
            <a:gd name="connsiteY42" fmla="*/ 412954 h 412954"/>
            <a:gd name="connsiteX43" fmla="*/ 0 w 1248696"/>
            <a:gd name="connsiteY43" fmla="*/ 412954 h 41295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248696" h="412954">
              <a:moveTo>
                <a:pt x="1037302" y="88489"/>
              </a:moveTo>
              <a:lnTo>
                <a:pt x="1008289" y="174868"/>
              </a:lnTo>
              <a:lnTo>
                <a:pt x="914399" y="174867"/>
              </a:lnTo>
              <a:lnTo>
                <a:pt x="990358" y="228252"/>
              </a:lnTo>
              <a:lnTo>
                <a:pt x="961344" y="314630"/>
              </a:lnTo>
              <a:lnTo>
                <a:pt x="1037302" y="261245"/>
              </a:lnTo>
              <a:lnTo>
                <a:pt x="1113260" y="314630"/>
              </a:lnTo>
              <a:lnTo>
                <a:pt x="1084246" y="228252"/>
              </a:lnTo>
              <a:lnTo>
                <a:pt x="1160205" y="174867"/>
              </a:lnTo>
              <a:lnTo>
                <a:pt x="1066315" y="174868"/>
              </a:lnTo>
              <a:close/>
              <a:moveTo>
                <a:pt x="761999" y="88489"/>
              </a:moveTo>
              <a:lnTo>
                <a:pt x="732986" y="174868"/>
              </a:lnTo>
              <a:lnTo>
                <a:pt x="639096" y="174867"/>
              </a:lnTo>
              <a:lnTo>
                <a:pt x="715055" y="228252"/>
              </a:lnTo>
              <a:lnTo>
                <a:pt x="686041" y="314630"/>
              </a:lnTo>
              <a:lnTo>
                <a:pt x="761999" y="261245"/>
              </a:lnTo>
              <a:lnTo>
                <a:pt x="837957" y="314630"/>
              </a:lnTo>
              <a:lnTo>
                <a:pt x="808943" y="228252"/>
              </a:lnTo>
              <a:lnTo>
                <a:pt x="884902" y="174867"/>
              </a:lnTo>
              <a:lnTo>
                <a:pt x="791012" y="174868"/>
              </a:lnTo>
              <a:close/>
              <a:moveTo>
                <a:pt x="486696" y="88489"/>
              </a:moveTo>
              <a:lnTo>
                <a:pt x="457683" y="174868"/>
              </a:lnTo>
              <a:lnTo>
                <a:pt x="363793" y="174867"/>
              </a:lnTo>
              <a:lnTo>
                <a:pt x="439752" y="228252"/>
              </a:lnTo>
              <a:lnTo>
                <a:pt x="410738" y="314630"/>
              </a:lnTo>
              <a:lnTo>
                <a:pt x="486696" y="261245"/>
              </a:lnTo>
              <a:lnTo>
                <a:pt x="562654" y="314630"/>
              </a:lnTo>
              <a:lnTo>
                <a:pt x="533640" y="228252"/>
              </a:lnTo>
              <a:lnTo>
                <a:pt x="609599" y="174867"/>
              </a:lnTo>
              <a:lnTo>
                <a:pt x="515709" y="174868"/>
              </a:lnTo>
              <a:close/>
              <a:moveTo>
                <a:pt x="211393" y="88489"/>
              </a:moveTo>
              <a:lnTo>
                <a:pt x="182380" y="174868"/>
              </a:lnTo>
              <a:lnTo>
                <a:pt x="88490" y="174867"/>
              </a:lnTo>
              <a:lnTo>
                <a:pt x="164449" y="228252"/>
              </a:lnTo>
              <a:lnTo>
                <a:pt x="135435" y="314630"/>
              </a:lnTo>
              <a:lnTo>
                <a:pt x="211393" y="261245"/>
              </a:lnTo>
              <a:lnTo>
                <a:pt x="287351" y="314630"/>
              </a:lnTo>
              <a:lnTo>
                <a:pt x="258337" y="228252"/>
              </a:lnTo>
              <a:lnTo>
                <a:pt x="334296" y="174867"/>
              </a:lnTo>
              <a:lnTo>
                <a:pt x="240406" y="174868"/>
              </a:lnTo>
              <a:close/>
              <a:moveTo>
                <a:pt x="0" y="0"/>
              </a:moveTo>
              <a:lnTo>
                <a:pt x="1248696" y="0"/>
              </a:lnTo>
              <a:lnTo>
                <a:pt x="1248696" y="412954"/>
              </a:lnTo>
              <a:lnTo>
                <a:pt x="0" y="412954"/>
              </a:lnTo>
              <a:close/>
            </a:path>
          </a:pathLst>
        </a:custGeom>
        <a:solidFill>
          <a:schemeClr val="bg1">
            <a:alpha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437214</xdr:colOff>
      <xdr:row>18</xdr:row>
      <xdr:rowOff>37476</xdr:rowOff>
    </xdr:from>
    <xdr:to>
      <xdr:col>5</xdr:col>
      <xdr:colOff>0</xdr:colOff>
      <xdr:row>24</xdr:row>
      <xdr:rowOff>149902</xdr:rowOff>
    </xdr:to>
    <xdr:graphicFrame macro="">
      <xdr:nvGraphicFramePr>
        <xdr:cNvPr id="3" name="Chart 2">
          <a:extLst>
            <a:ext uri="{FF2B5EF4-FFF2-40B4-BE49-F238E27FC236}">
              <a16:creationId xmlns:a16="http://schemas.microsoft.com/office/drawing/2014/main" id="{E6983151-A615-4B3D-B555-DEF85987D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349770</xdr:colOff>
      <xdr:row>18</xdr:row>
      <xdr:rowOff>49968</xdr:rowOff>
    </xdr:from>
    <xdr:to>
      <xdr:col>9</xdr:col>
      <xdr:colOff>44095</xdr:colOff>
      <xdr:row>25</xdr:row>
      <xdr:rowOff>12616</xdr:rowOff>
    </xdr:to>
    <xdr:graphicFrame macro="">
      <xdr:nvGraphicFramePr>
        <xdr:cNvPr id="5" name="Chart 4">
          <a:extLst>
            <a:ext uri="{FF2B5EF4-FFF2-40B4-BE49-F238E27FC236}">
              <a16:creationId xmlns:a16="http://schemas.microsoft.com/office/drawing/2014/main" id="{30F5677A-AEA0-4BDC-B964-46564B300E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497416</xdr:colOff>
      <xdr:row>19</xdr:row>
      <xdr:rowOff>74950</xdr:rowOff>
    </xdr:from>
    <xdr:to>
      <xdr:col>6</xdr:col>
      <xdr:colOff>645047</xdr:colOff>
      <xdr:row>23</xdr:row>
      <xdr:rowOff>112426</xdr:rowOff>
    </xdr:to>
    <xdr:pic>
      <xdr:nvPicPr>
        <xdr:cNvPr id="7" name="Graphic 6" descr="Male profile with solid fill">
          <a:extLst>
            <a:ext uri="{FF2B5EF4-FFF2-40B4-BE49-F238E27FC236}">
              <a16:creationId xmlns:a16="http://schemas.microsoft.com/office/drawing/2014/main" id="{03DA4967-C855-0CA9-FA63-6B8A551C7BA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745285" y="3872458"/>
          <a:ext cx="797205" cy="799476"/>
        </a:xfrm>
        <a:prstGeom prst="rect">
          <a:avLst/>
        </a:prstGeom>
      </xdr:spPr>
    </xdr:pic>
    <xdr:clientData/>
  </xdr:twoCellAnchor>
  <xdr:twoCellAnchor editAs="oneCell">
    <xdr:from>
      <xdr:col>4</xdr:col>
      <xdr:colOff>287409</xdr:colOff>
      <xdr:row>19</xdr:row>
      <xdr:rowOff>80124</xdr:rowOff>
    </xdr:from>
    <xdr:to>
      <xdr:col>5</xdr:col>
      <xdr:colOff>424721</xdr:colOff>
      <xdr:row>23</xdr:row>
      <xdr:rowOff>107252</xdr:rowOff>
    </xdr:to>
    <xdr:pic>
      <xdr:nvPicPr>
        <xdr:cNvPr id="9" name="Graphic 8" descr="Female Profile with solid fill">
          <a:extLst>
            <a:ext uri="{FF2B5EF4-FFF2-40B4-BE49-F238E27FC236}">
              <a16:creationId xmlns:a16="http://schemas.microsoft.com/office/drawing/2014/main" id="{27B209B5-202D-C514-D32F-B497C888B4FB}"/>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885704" y="3877632"/>
          <a:ext cx="786886" cy="789128"/>
        </a:xfrm>
        <a:prstGeom prst="rect">
          <a:avLst/>
        </a:prstGeom>
      </xdr:spPr>
    </xdr:pic>
    <xdr:clientData/>
  </xdr:twoCellAnchor>
  <xdr:twoCellAnchor>
    <xdr:from>
      <xdr:col>7</xdr:col>
      <xdr:colOff>188315</xdr:colOff>
      <xdr:row>20</xdr:row>
      <xdr:rowOff>122731</xdr:rowOff>
    </xdr:from>
    <xdr:to>
      <xdr:col>8</xdr:col>
      <xdr:colOff>199869</xdr:colOff>
      <xdr:row>22</xdr:row>
      <xdr:rowOff>124918</xdr:rowOff>
    </xdr:to>
    <xdr:sp macro="" textlink="Gender!B10">
      <xdr:nvSpPr>
        <xdr:cNvPr id="11" name="TextBox 10">
          <a:extLst>
            <a:ext uri="{FF2B5EF4-FFF2-40B4-BE49-F238E27FC236}">
              <a16:creationId xmlns:a16="http://schemas.microsoft.com/office/drawing/2014/main" id="{0961285E-B19B-4941-B193-CE574B0E92DF}"/>
            </a:ext>
          </a:extLst>
        </xdr:cNvPr>
        <xdr:cNvSpPr txBox="1"/>
      </xdr:nvSpPr>
      <xdr:spPr>
        <a:xfrm>
          <a:off x="4735331" y="4120108"/>
          <a:ext cx="661128" cy="376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2E0562A-3296-4921-8DCB-EDE4381D5647}"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1400" b="1">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645692</xdr:colOff>
      <xdr:row>2</xdr:row>
      <xdr:rowOff>185352</xdr:rowOff>
    </xdr:from>
    <xdr:to>
      <xdr:col>20</xdr:col>
      <xdr:colOff>398556</xdr:colOff>
      <xdr:row>4</xdr:row>
      <xdr:rowOff>49292</xdr:rowOff>
    </xdr:to>
    <xdr:sp macro="" textlink="'rating '!$B$7">
      <xdr:nvSpPr>
        <xdr:cNvPr id="12" name="TextBox 11">
          <a:extLst>
            <a:ext uri="{FF2B5EF4-FFF2-40B4-BE49-F238E27FC236}">
              <a16:creationId xmlns:a16="http://schemas.microsoft.com/office/drawing/2014/main" id="{C32EDDC6-A5C8-4ADB-9C99-BC76AEF2F58A}"/>
            </a:ext>
          </a:extLst>
        </xdr:cNvPr>
        <xdr:cNvSpPr txBox="1"/>
      </xdr:nvSpPr>
      <xdr:spPr>
        <a:xfrm>
          <a:off x="12987594" y="585090"/>
          <a:ext cx="402437" cy="2636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58B83A-01EC-48AF-A7B5-89EDFD2D2368}" type="TxLink">
            <a:rPr lang="en-US" sz="1200" b="1" i="0" u="none" strike="noStrike">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100" b="1">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273436</xdr:colOff>
      <xdr:row>20</xdr:row>
      <xdr:rowOff>74950</xdr:rowOff>
    </xdr:from>
    <xdr:to>
      <xdr:col>4</xdr:col>
      <xdr:colOff>187376</xdr:colOff>
      <xdr:row>22</xdr:row>
      <xdr:rowOff>37475</xdr:rowOff>
    </xdr:to>
    <xdr:sp macro="" textlink="Gender!B9">
      <xdr:nvSpPr>
        <xdr:cNvPr id="13" name="TextBox 12">
          <a:extLst>
            <a:ext uri="{FF2B5EF4-FFF2-40B4-BE49-F238E27FC236}">
              <a16:creationId xmlns:a16="http://schemas.microsoft.com/office/drawing/2014/main" id="{F15F0745-E845-4719-98D3-C9EC146F36E3}"/>
            </a:ext>
          </a:extLst>
        </xdr:cNvPr>
        <xdr:cNvSpPr txBox="1"/>
      </xdr:nvSpPr>
      <xdr:spPr>
        <a:xfrm>
          <a:off x="2222157" y="4072327"/>
          <a:ext cx="563514" cy="3372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077679A-D445-4357-B61A-F8EA87C4A629}"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400" b="1">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512163</xdr:colOff>
      <xdr:row>11</xdr:row>
      <xdr:rowOff>149902</xdr:rowOff>
    </xdr:from>
    <xdr:to>
      <xdr:col>8</xdr:col>
      <xdr:colOff>537148</xdr:colOff>
      <xdr:row>13</xdr:row>
      <xdr:rowOff>74951</xdr:rowOff>
    </xdr:to>
    <xdr:sp macro="" textlink="">
      <xdr:nvSpPr>
        <xdr:cNvPr id="18" name="TextBox 17">
          <a:extLst>
            <a:ext uri="{FF2B5EF4-FFF2-40B4-BE49-F238E27FC236}">
              <a16:creationId xmlns:a16="http://schemas.microsoft.com/office/drawing/2014/main" id="{5F3906C7-6CFB-6AA0-B02D-B1F9252A91F2}"/>
            </a:ext>
          </a:extLst>
        </xdr:cNvPr>
        <xdr:cNvSpPr txBox="1"/>
      </xdr:nvSpPr>
      <xdr:spPr>
        <a:xfrm>
          <a:off x="1811311" y="2348459"/>
          <a:ext cx="3922427" cy="324787"/>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4</xdr:col>
      <xdr:colOff>335718</xdr:colOff>
      <xdr:row>15</xdr:row>
      <xdr:rowOff>24984</xdr:rowOff>
    </xdr:from>
    <xdr:to>
      <xdr:col>7</xdr:col>
      <xdr:colOff>215797</xdr:colOff>
      <xdr:row>18</xdr:row>
      <xdr:rowOff>124920</xdr:rowOff>
    </xdr:to>
    <mc:AlternateContent xmlns:mc="http://schemas.openxmlformats.org/markup-compatibility/2006" xmlns:a14="http://schemas.microsoft.com/office/drawing/2010/main">
      <mc:Choice Requires="a14">
        <xdr:graphicFrame macro="">
          <xdr:nvGraphicFramePr>
            <xdr:cNvPr id="19" name="Gender 3">
              <a:extLst>
                <a:ext uri="{FF2B5EF4-FFF2-40B4-BE49-F238E27FC236}">
                  <a16:creationId xmlns:a16="http://schemas.microsoft.com/office/drawing/2014/main" id="{B7BF8F10-5676-4B8F-8D29-5D2057B1D12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948289" y="3086591"/>
              <a:ext cx="1839508" cy="7122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312295</xdr:colOff>
      <xdr:row>14</xdr:row>
      <xdr:rowOff>0</xdr:rowOff>
    </xdr:from>
    <xdr:to>
      <xdr:col>17</xdr:col>
      <xdr:colOff>224852</xdr:colOff>
      <xdr:row>24</xdr:row>
      <xdr:rowOff>27214</xdr:rowOff>
    </xdr:to>
    <xdr:graphicFrame macro="">
      <xdr:nvGraphicFramePr>
        <xdr:cNvPr id="22" name="Chart 21">
          <a:extLst>
            <a:ext uri="{FF2B5EF4-FFF2-40B4-BE49-F238E27FC236}">
              <a16:creationId xmlns:a16="http://schemas.microsoft.com/office/drawing/2014/main" id="{FA2CFAA0-6D46-499E-9265-D5773CF76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337278</xdr:colOff>
      <xdr:row>11</xdr:row>
      <xdr:rowOff>95249</xdr:rowOff>
    </xdr:from>
    <xdr:to>
      <xdr:col>17</xdr:col>
      <xdr:colOff>187377</xdr:colOff>
      <xdr:row>12</xdr:row>
      <xdr:rowOff>149678</xdr:rowOff>
    </xdr:to>
    <xdr:sp macro="" textlink="">
      <xdr:nvSpPr>
        <xdr:cNvPr id="25" name="TextBox 24">
          <a:extLst>
            <a:ext uri="{FF2B5EF4-FFF2-40B4-BE49-F238E27FC236}">
              <a16:creationId xmlns:a16="http://schemas.microsoft.com/office/drawing/2014/main" id="{0AF4B68F-7D7C-BBEB-85FA-C643CFE4643D}"/>
            </a:ext>
          </a:extLst>
        </xdr:cNvPr>
        <xdr:cNvSpPr txBox="1"/>
      </xdr:nvSpPr>
      <xdr:spPr>
        <a:xfrm>
          <a:off x="6215564" y="2340428"/>
          <a:ext cx="5075242" cy="25853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17</xdr:col>
      <xdr:colOff>587114</xdr:colOff>
      <xdr:row>11</xdr:row>
      <xdr:rowOff>124917</xdr:rowOff>
    </xdr:from>
    <xdr:to>
      <xdr:col>24</xdr:col>
      <xdr:colOff>362263</xdr:colOff>
      <xdr:row>13</xdr:row>
      <xdr:rowOff>13607</xdr:rowOff>
    </xdr:to>
    <xdr:sp macro="" textlink="">
      <xdr:nvSpPr>
        <xdr:cNvPr id="26" name="TextBox 25">
          <a:extLst>
            <a:ext uri="{FF2B5EF4-FFF2-40B4-BE49-F238E27FC236}">
              <a16:creationId xmlns:a16="http://schemas.microsoft.com/office/drawing/2014/main" id="{915E492D-8D5E-4DEC-92D3-F9939B8F9D1B}"/>
            </a:ext>
          </a:extLst>
        </xdr:cNvPr>
        <xdr:cNvSpPr txBox="1"/>
      </xdr:nvSpPr>
      <xdr:spPr>
        <a:xfrm>
          <a:off x="11690543" y="2370096"/>
          <a:ext cx="4347149" cy="29690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Attritiiion By Job Role</a:t>
          </a:r>
        </a:p>
      </xdr:txBody>
    </xdr:sp>
    <xdr:clientData/>
  </xdr:twoCellAnchor>
  <xdr:twoCellAnchor>
    <xdr:from>
      <xdr:col>17</xdr:col>
      <xdr:colOff>394607</xdr:colOff>
      <xdr:row>13</xdr:row>
      <xdr:rowOff>190501</xdr:rowOff>
    </xdr:from>
    <xdr:to>
      <xdr:col>24</xdr:col>
      <xdr:colOff>557892</xdr:colOff>
      <xdr:row>24</xdr:row>
      <xdr:rowOff>1</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FBD7070C-A2A3-46CF-84AF-867A1ACA91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498036" y="2843894"/>
              <a:ext cx="4735285" cy="2000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599605</xdr:colOff>
      <xdr:row>27</xdr:row>
      <xdr:rowOff>122464</xdr:rowOff>
    </xdr:from>
    <xdr:to>
      <xdr:col>8</xdr:col>
      <xdr:colOff>462196</xdr:colOff>
      <xdr:row>38</xdr:row>
      <xdr:rowOff>81643</xdr:rowOff>
    </xdr:to>
    <xdr:graphicFrame macro="">
      <xdr:nvGraphicFramePr>
        <xdr:cNvPr id="54" name="Chart 53">
          <a:extLst>
            <a:ext uri="{FF2B5EF4-FFF2-40B4-BE49-F238E27FC236}">
              <a16:creationId xmlns:a16="http://schemas.microsoft.com/office/drawing/2014/main" id="{8A43B68C-3108-4956-94CE-5E52E1CBC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632397</xdr:colOff>
      <xdr:row>25</xdr:row>
      <xdr:rowOff>54428</xdr:rowOff>
    </xdr:from>
    <xdr:to>
      <xdr:col>8</xdr:col>
      <xdr:colOff>470004</xdr:colOff>
      <xdr:row>26</xdr:row>
      <xdr:rowOff>142986</xdr:rowOff>
    </xdr:to>
    <xdr:sp macro="" textlink="">
      <xdr:nvSpPr>
        <xdr:cNvPr id="55" name="TextBox 54">
          <a:extLst>
            <a:ext uri="{FF2B5EF4-FFF2-40B4-BE49-F238E27FC236}">
              <a16:creationId xmlns:a16="http://schemas.microsoft.com/office/drawing/2014/main" id="{2D08A74D-A09B-C845-BB9E-87F9303E3DE3}"/>
            </a:ext>
          </a:extLst>
        </xdr:cNvPr>
        <xdr:cNvSpPr txBox="1"/>
      </xdr:nvSpPr>
      <xdr:spPr>
        <a:xfrm>
          <a:off x="1938683" y="5089071"/>
          <a:ext cx="3756464" cy="2790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312294</xdr:colOff>
      <xdr:row>27</xdr:row>
      <xdr:rowOff>163286</xdr:rowOff>
    </xdr:from>
    <xdr:to>
      <xdr:col>15</xdr:col>
      <xdr:colOff>50851</xdr:colOff>
      <xdr:row>38</xdr:row>
      <xdr:rowOff>118003</xdr:rowOff>
    </xdr:to>
    <xdr:graphicFrame macro="">
      <xdr:nvGraphicFramePr>
        <xdr:cNvPr id="56" name="Chart 55">
          <a:extLst>
            <a:ext uri="{FF2B5EF4-FFF2-40B4-BE49-F238E27FC236}">
              <a16:creationId xmlns:a16="http://schemas.microsoft.com/office/drawing/2014/main" id="{89E3F710-98EC-48E3-B4CF-ADEEEE2FF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353784</xdr:colOff>
      <xdr:row>25</xdr:row>
      <xdr:rowOff>68038</xdr:rowOff>
    </xdr:from>
    <xdr:to>
      <xdr:col>15</xdr:col>
      <xdr:colOff>70756</xdr:colOff>
      <xdr:row>26</xdr:row>
      <xdr:rowOff>144236</xdr:rowOff>
    </xdr:to>
    <xdr:sp macro="" textlink="">
      <xdr:nvSpPr>
        <xdr:cNvPr id="57" name="TextBox 56">
          <a:extLst>
            <a:ext uri="{FF2B5EF4-FFF2-40B4-BE49-F238E27FC236}">
              <a16:creationId xmlns:a16="http://schemas.microsoft.com/office/drawing/2014/main" id="{3DC47868-A183-2A71-5309-DF7C3E7A1A0B}"/>
            </a:ext>
          </a:extLst>
        </xdr:cNvPr>
        <xdr:cNvSpPr txBox="1"/>
      </xdr:nvSpPr>
      <xdr:spPr>
        <a:xfrm>
          <a:off x="6232070" y="5102681"/>
          <a:ext cx="3635829" cy="2666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15</xdr:col>
      <xdr:colOff>413657</xdr:colOff>
      <xdr:row>25</xdr:row>
      <xdr:rowOff>27213</xdr:rowOff>
    </xdr:from>
    <xdr:to>
      <xdr:col>20</xdr:col>
      <xdr:colOff>43543</xdr:colOff>
      <xdr:row>26</xdr:row>
      <xdr:rowOff>149678</xdr:rowOff>
    </xdr:to>
    <xdr:sp macro="" textlink="">
      <xdr:nvSpPr>
        <xdr:cNvPr id="58" name="TextBox 57">
          <a:extLst>
            <a:ext uri="{FF2B5EF4-FFF2-40B4-BE49-F238E27FC236}">
              <a16:creationId xmlns:a16="http://schemas.microsoft.com/office/drawing/2014/main" id="{14F337B3-E3E5-F609-8EE7-C6971B467960}"/>
            </a:ext>
          </a:extLst>
        </xdr:cNvPr>
        <xdr:cNvSpPr txBox="1"/>
      </xdr:nvSpPr>
      <xdr:spPr>
        <a:xfrm>
          <a:off x="10210800" y="5061856"/>
          <a:ext cx="2895600" cy="3129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xdr:from>
      <xdr:col>20</xdr:col>
      <xdr:colOff>394607</xdr:colOff>
      <xdr:row>25</xdr:row>
      <xdr:rowOff>48986</xdr:rowOff>
    </xdr:from>
    <xdr:to>
      <xdr:col>24</xdr:col>
      <xdr:colOff>361949</xdr:colOff>
      <xdr:row>26</xdr:row>
      <xdr:rowOff>136071</xdr:rowOff>
    </xdr:to>
    <xdr:sp macro="" textlink="">
      <xdr:nvSpPr>
        <xdr:cNvPr id="59" name="TextBox 58">
          <a:extLst>
            <a:ext uri="{FF2B5EF4-FFF2-40B4-BE49-F238E27FC236}">
              <a16:creationId xmlns:a16="http://schemas.microsoft.com/office/drawing/2014/main" id="{41E0ACCD-A447-464E-948C-35AACD065247}"/>
            </a:ext>
          </a:extLst>
        </xdr:cNvPr>
        <xdr:cNvSpPr txBox="1"/>
      </xdr:nvSpPr>
      <xdr:spPr>
        <a:xfrm>
          <a:off x="13457464" y="5083629"/>
          <a:ext cx="2579914" cy="2775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15</xdr:col>
      <xdr:colOff>269422</xdr:colOff>
      <xdr:row>27</xdr:row>
      <xdr:rowOff>122465</xdr:rowOff>
    </xdr:from>
    <xdr:to>
      <xdr:col>19</xdr:col>
      <xdr:colOff>595993</xdr:colOff>
      <xdr:row>38</xdr:row>
      <xdr:rowOff>106137</xdr:rowOff>
    </xdr:to>
    <mc:AlternateContent xmlns:mc="http://schemas.openxmlformats.org/markup-compatibility/2006">
      <mc:Choice xmlns:cx2="http://schemas.microsoft.com/office/drawing/2015/10/21/chartex" Requires="cx2">
        <xdr:graphicFrame macro="">
          <xdr:nvGraphicFramePr>
            <xdr:cNvPr id="61" name="Chart 60">
              <a:extLst>
                <a:ext uri="{FF2B5EF4-FFF2-40B4-BE49-F238E27FC236}">
                  <a16:creationId xmlns:a16="http://schemas.microsoft.com/office/drawing/2014/main" id="{76A5D173-B92A-4067-8C83-D65D45A531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66565" y="5538108"/>
              <a:ext cx="2939142" cy="20791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381001</xdr:colOff>
      <xdr:row>28</xdr:row>
      <xdr:rowOff>122465</xdr:rowOff>
    </xdr:from>
    <xdr:to>
      <xdr:col>16</xdr:col>
      <xdr:colOff>163286</xdr:colOff>
      <xdr:row>30</xdr:row>
      <xdr:rowOff>13607</xdr:rowOff>
    </xdr:to>
    <xdr:sp macro="" textlink="">
      <xdr:nvSpPr>
        <xdr:cNvPr id="62" name="TextBox 61">
          <a:extLst>
            <a:ext uri="{FF2B5EF4-FFF2-40B4-BE49-F238E27FC236}">
              <a16:creationId xmlns:a16="http://schemas.microsoft.com/office/drawing/2014/main" id="{7F50B293-24E4-A618-FB64-9A19CB4B536D}"/>
            </a:ext>
          </a:extLst>
        </xdr:cNvPr>
        <xdr:cNvSpPr txBox="1"/>
      </xdr:nvSpPr>
      <xdr:spPr>
        <a:xfrm>
          <a:off x="10178144" y="5728608"/>
          <a:ext cx="435428" cy="27214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23</xdr:col>
      <xdr:colOff>46264</xdr:colOff>
      <xdr:row>30</xdr:row>
      <xdr:rowOff>40820</xdr:rowOff>
    </xdr:from>
    <xdr:to>
      <xdr:col>24</xdr:col>
      <xdr:colOff>481693</xdr:colOff>
      <xdr:row>36</xdr:row>
      <xdr:rowOff>89807</xdr:rowOff>
    </xdr:to>
    <mc:AlternateContent xmlns:mc="http://schemas.openxmlformats.org/markup-compatibility/2006">
      <mc:Choice xmlns:a14="http://schemas.microsoft.com/office/drawing/2010/main" Requires="a14">
        <xdr:graphicFrame macro="">
          <xdr:nvGraphicFramePr>
            <xdr:cNvPr id="63" name="Department 1">
              <a:extLst>
                <a:ext uri="{FF2B5EF4-FFF2-40B4-BE49-F238E27FC236}">
                  <a16:creationId xmlns:a16="http://schemas.microsoft.com/office/drawing/2014/main" id="{B76D1C78-8C91-4E9D-AFDB-8AE01A78C0D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068550" y="6027963"/>
              <a:ext cx="1088572" cy="11919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272143</xdr:colOff>
      <xdr:row>30</xdr:row>
      <xdr:rowOff>13607</xdr:rowOff>
    </xdr:from>
    <xdr:to>
      <xdr:col>23</xdr:col>
      <xdr:colOff>21771</xdr:colOff>
      <xdr:row>38</xdr:row>
      <xdr:rowOff>76200</xdr:rowOff>
    </xdr:to>
    <mc:AlternateContent xmlns:mc="http://schemas.openxmlformats.org/markup-compatibility/2006">
      <mc:Choice xmlns:a14="http://schemas.microsoft.com/office/drawing/2010/main" Requires="a14">
        <xdr:graphicFrame macro="">
          <xdr:nvGraphicFramePr>
            <xdr:cNvPr id="64" name="Education Field 3">
              <a:extLst>
                <a:ext uri="{FF2B5EF4-FFF2-40B4-BE49-F238E27FC236}">
                  <a16:creationId xmlns:a16="http://schemas.microsoft.com/office/drawing/2014/main" id="{D602B850-6348-4A3D-9F82-C713D6456BDD}"/>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335000" y="6000750"/>
              <a:ext cx="1709057" cy="15865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408215</xdr:colOff>
      <xdr:row>28</xdr:row>
      <xdr:rowOff>40820</xdr:rowOff>
    </xdr:from>
    <xdr:to>
      <xdr:col>22</xdr:col>
      <xdr:colOff>625928</xdr:colOff>
      <xdr:row>29</xdr:row>
      <xdr:rowOff>149677</xdr:rowOff>
    </xdr:to>
    <xdr:sp macro="" textlink="">
      <xdr:nvSpPr>
        <xdr:cNvPr id="6" name="TextBox 5">
          <a:extLst>
            <a:ext uri="{FF2B5EF4-FFF2-40B4-BE49-F238E27FC236}">
              <a16:creationId xmlns:a16="http://schemas.microsoft.com/office/drawing/2014/main" id="{5DC143B6-7CCF-BCC5-BE65-EE772967D891}"/>
            </a:ext>
          </a:extLst>
        </xdr:cNvPr>
        <xdr:cNvSpPr txBox="1"/>
      </xdr:nvSpPr>
      <xdr:spPr>
        <a:xfrm>
          <a:off x="13471072" y="5646963"/>
          <a:ext cx="1523999" cy="299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rPr>
            <a:t>Educational Field</a:t>
          </a:r>
        </a:p>
      </xdr:txBody>
    </xdr:sp>
    <xdr:clientData/>
  </xdr:twoCellAnchor>
  <xdr:twoCellAnchor>
    <xdr:from>
      <xdr:col>23</xdr:col>
      <xdr:colOff>54429</xdr:colOff>
      <xdr:row>28</xdr:row>
      <xdr:rowOff>0</xdr:rowOff>
    </xdr:from>
    <xdr:to>
      <xdr:col>24</xdr:col>
      <xdr:colOff>530678</xdr:colOff>
      <xdr:row>29</xdr:row>
      <xdr:rowOff>149679</xdr:rowOff>
    </xdr:to>
    <xdr:sp macro="" textlink="">
      <xdr:nvSpPr>
        <xdr:cNvPr id="8" name="TextBox 7">
          <a:extLst>
            <a:ext uri="{FF2B5EF4-FFF2-40B4-BE49-F238E27FC236}">
              <a16:creationId xmlns:a16="http://schemas.microsoft.com/office/drawing/2014/main" id="{2F67BD3C-07A4-FCAC-FA89-A98A0005CC6A}"/>
            </a:ext>
          </a:extLst>
        </xdr:cNvPr>
        <xdr:cNvSpPr txBox="1"/>
      </xdr:nvSpPr>
      <xdr:spPr>
        <a:xfrm>
          <a:off x="15076715" y="5606143"/>
          <a:ext cx="1129392" cy="340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latin typeface="+mn-lt"/>
              <a:ea typeface="+mn-ea"/>
              <a:cs typeface="+mn-cs"/>
            </a:rPr>
            <a:t>Department</a:t>
          </a:r>
        </a:p>
      </xdr:txBody>
    </xdr:sp>
    <xdr:clientData/>
  </xdr:twoCellAnchor>
</xdr:wsDr>
</file>

<file path=xl/drawings/drawing15.xml><?xml version="1.0" encoding="utf-8"?>
<c:userShapes xmlns:c="http://schemas.openxmlformats.org/drawingml/2006/chart">
  <cdr:relSizeAnchor xmlns:cdr="http://schemas.openxmlformats.org/drawingml/2006/chartDrawing">
    <cdr:from>
      <cdr:x>0.12743</cdr:x>
      <cdr:y>0.81542</cdr:y>
    </cdr:from>
    <cdr:to>
      <cdr:x>0.27576</cdr:x>
      <cdr:y>0.93889</cdr:y>
    </cdr:to>
    <cdr:sp macro="" textlink="">
      <cdr:nvSpPr>
        <cdr:cNvPr id="2" name="Rectangle 1">
          <a:extLst xmlns:a="http://schemas.openxmlformats.org/drawingml/2006/main">
            <a:ext uri="{FF2B5EF4-FFF2-40B4-BE49-F238E27FC236}">
              <a16:creationId xmlns:a16="http://schemas.microsoft.com/office/drawing/2014/main" id="{93619F3B-B9B7-7E56-AA1D-223D9285F936}"/>
            </a:ext>
          </a:extLst>
        </cdr:cNvPr>
        <cdr:cNvSpPr/>
      </cdr:nvSpPr>
      <cdr:spPr>
        <a:xfrm xmlns:a="http://schemas.openxmlformats.org/drawingml/2006/main">
          <a:off x="651056" y="1833487"/>
          <a:ext cx="757840" cy="277629"/>
        </a:xfrm>
        <a:prstGeom xmlns:a="http://schemas.openxmlformats.org/drawingml/2006/main" prst="rect">
          <a:avLst/>
        </a:prstGeom>
        <a:solidFill xmlns:a="http://schemas.openxmlformats.org/drawingml/2006/main">
          <a:sysClr val="window" lastClr="FFFFFF"/>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relSizeAnchor>
</c:userShapes>
</file>

<file path=xl/drawings/drawing16.xml><?xml version="1.0" encoding="utf-8"?>
<c:userShapes xmlns:c="http://schemas.openxmlformats.org/drawingml/2006/chart">
  <cdr:relSizeAnchor xmlns:cdr="http://schemas.openxmlformats.org/drawingml/2006/chartDrawing">
    <cdr:from>
      <cdr:x>0.8025</cdr:x>
      <cdr:y>0.67361</cdr:y>
    </cdr:from>
    <cdr:to>
      <cdr:x>0.92417</cdr:x>
      <cdr:y>0.74583</cdr:y>
    </cdr:to>
    <cdr:sp macro="" textlink="">
      <cdr:nvSpPr>
        <cdr:cNvPr id="2" name="TextBox 1">
          <a:extLst xmlns:a="http://schemas.openxmlformats.org/drawingml/2006/main">
            <a:ext uri="{FF2B5EF4-FFF2-40B4-BE49-F238E27FC236}">
              <a16:creationId xmlns:a16="http://schemas.microsoft.com/office/drawing/2014/main" id="{43CFE2E3-B00D-2945-60E7-E45EFDC0A1B6}"/>
            </a:ext>
          </a:extLst>
        </cdr:cNvPr>
        <cdr:cNvSpPr txBox="1"/>
      </cdr:nvSpPr>
      <cdr:spPr>
        <a:xfrm xmlns:a="http://schemas.openxmlformats.org/drawingml/2006/main">
          <a:off x="3669030" y="1847850"/>
          <a:ext cx="556260" cy="1981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0.78096</cdr:x>
      <cdr:y>0.64363</cdr:y>
    </cdr:from>
    <cdr:to>
      <cdr:x>0.94352</cdr:x>
      <cdr:y>0.77586</cdr:y>
    </cdr:to>
    <cdr:sp macro="" textlink="">
      <cdr:nvSpPr>
        <cdr:cNvPr id="3" name="TextBox 2">
          <a:extLst xmlns:a="http://schemas.openxmlformats.org/drawingml/2006/main">
            <a:ext uri="{FF2B5EF4-FFF2-40B4-BE49-F238E27FC236}">
              <a16:creationId xmlns:a16="http://schemas.microsoft.com/office/drawing/2014/main" id="{0503EDEE-C30C-B921-4A02-A1AF6ED76700}"/>
            </a:ext>
          </a:extLst>
        </cdr:cNvPr>
        <cdr:cNvSpPr txBox="1"/>
      </cdr:nvSpPr>
      <cdr:spPr>
        <a:xfrm xmlns:a="http://schemas.openxmlformats.org/drawingml/2006/main">
          <a:off x="2936417" y="1398980"/>
          <a:ext cx="611256" cy="287414"/>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17.xml><?xml version="1.0" encoding="utf-8"?>
<c:userShapes xmlns:c="http://schemas.openxmlformats.org/drawingml/2006/chart">
  <cdr:relSizeAnchor xmlns:cdr="http://schemas.openxmlformats.org/drawingml/2006/chartDrawing">
    <cdr:from>
      <cdr:x>0.83083</cdr:x>
      <cdr:y>0.86628</cdr:y>
    </cdr:from>
    <cdr:to>
      <cdr:x>0.9525</cdr:x>
      <cdr:y>0.97778</cdr:y>
    </cdr:to>
    <cdr:sp macro="" textlink="">
      <cdr:nvSpPr>
        <cdr:cNvPr id="3" name="TextBox 2">
          <a:extLst xmlns:a="http://schemas.openxmlformats.org/drawingml/2006/main">
            <a:ext uri="{FF2B5EF4-FFF2-40B4-BE49-F238E27FC236}">
              <a16:creationId xmlns:a16="http://schemas.microsoft.com/office/drawing/2014/main" id="{7F971810-D29D-A7C4-858E-A8A8DCE1A20F}"/>
            </a:ext>
          </a:extLst>
        </cdr:cNvPr>
        <cdr:cNvSpPr txBox="1"/>
      </cdr:nvSpPr>
      <cdr:spPr>
        <a:xfrm xmlns:a="http://schemas.openxmlformats.org/drawingml/2006/main">
          <a:off x="3009784" y="1861278"/>
          <a:ext cx="440764" cy="239569"/>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18.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700-000002000000}"/>
            </a:ext>
          </a:extLst>
        </xdr:cNvPr>
        <xdr:cNvGrpSpPr/>
      </xdr:nvGrpSpPr>
      <xdr:grpSpPr>
        <a:xfrm>
          <a:off x="1039636" y="302331"/>
          <a:ext cx="10191750" cy="7124700"/>
          <a:chOff x="509146" y="381848"/>
          <a:chExt cx="10183419" cy="7103376"/>
        </a:xfrm>
      </xdr:grpSpPr>
      <xdr:grpSp>
        <xdr:nvGrpSpPr>
          <xdr:cNvPr id="54" name="Shape 54">
            <a:extLst>
              <a:ext uri="{FF2B5EF4-FFF2-40B4-BE49-F238E27FC236}">
                <a16:creationId xmlns:a16="http://schemas.microsoft.com/office/drawing/2014/main" id="{00000000-0008-0000-07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7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7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7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7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7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7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7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7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7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7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7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7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7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7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7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7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7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7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7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7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7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7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7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7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9.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800-000002000000}"/>
            </a:ext>
          </a:extLst>
        </xdr:cNvPr>
        <xdr:cNvGrpSpPr/>
      </xdr:nvGrpSpPr>
      <xdr:grpSpPr>
        <a:xfrm>
          <a:off x="1089025" y="505883"/>
          <a:ext cx="14830425" cy="7381875"/>
          <a:chOff x="0" y="89063"/>
          <a:chExt cx="10692000" cy="7381875"/>
        </a:xfrm>
      </xdr:grpSpPr>
      <xdr:grpSp>
        <xdr:nvGrpSpPr>
          <xdr:cNvPr id="79" name="Shape 79">
            <a:extLst>
              <a:ext uri="{FF2B5EF4-FFF2-40B4-BE49-F238E27FC236}">
                <a16:creationId xmlns:a16="http://schemas.microsoft.com/office/drawing/2014/main" id="{00000000-0008-0000-08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8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8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8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8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8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8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8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8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8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8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8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8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8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8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8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8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8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8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8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8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8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8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8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8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unali" refreshedDate="45842.698498495367" createdVersion="8" refreshedVersion="8" minRefreshableVersion="3" recordCount="1471" xr:uid="{D118A42F-693E-469E-93FE-4A7AA1D2279A}">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759864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r>
    <m/>
    <m/>
    <x v="5"/>
    <m/>
    <x v="3"/>
    <x v="6"/>
    <m/>
    <m/>
    <x v="2"/>
    <x v="9"/>
    <x v="3"/>
    <m/>
    <m/>
    <m/>
    <m/>
    <m/>
    <x v="43"/>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89B63F-06EF-4F3E-A824-5D9A154DA8E8}"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8E4F83-72BC-4C97-9524-C3298EB4673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D2FE6-D24D-4498-BD7E-E4DB4E40C12D}"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EEA9DB-7130-40F6-B82F-A1FA2EBBFE91}"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CD4462-714C-4EAF-B932-F3AE50608DF1}" name="Educatioi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v="5"/>
    </i>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257E54-4C35-4527-9D18-2FF8E7C68C1B}"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44E72A-3957-4C17-945A-3BA0B50C1FA2}"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0" baseItem="0" numFmtId="10"/>
  </dataFields>
  <chartFormats count="10">
    <chartFormat chart="3"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6" format="9">
      <pivotArea type="data" outline="0" fieldPosition="0">
        <references count="2">
          <reference field="4294967294" count="1" selected="0">
            <x v="0"/>
          </reference>
          <reference field="4" count="1" selected="0">
            <x v="2"/>
          </reference>
        </references>
      </pivotArea>
    </chartFormat>
    <chartFormat chart="6" format="10">
      <pivotArea type="data" outline="0" fieldPosition="0">
        <references count="2">
          <reference field="4294967294" count="1" selected="0">
            <x v="0"/>
          </reference>
          <reference field="4" count="1" selected="0">
            <x v="3"/>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 chart="3" format="4">
      <pivotArea type="data" outline="0" fieldPosition="0">
        <references count="2">
          <reference field="4294967294" count="1" selected="0">
            <x v="0"/>
          </reference>
          <reference field="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15778A-758D-4678-9A3F-3E544595AD25}"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44">
    <pivotField showAll="0"/>
    <pivotField showAll="0"/>
    <pivotField axis="axisRow" showAll="0" sortType="descending">
      <items count="7">
        <item x="2"/>
        <item x="0"/>
        <item x="1"/>
        <item x="3"/>
        <item x="4"/>
        <item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4"/>
    </i>
    <i>
      <x v="2"/>
    </i>
    <i>
      <x v="3"/>
    </i>
    <i>
      <x v="5"/>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E81962-D3C9-4200-9634-B032AB4FE540}"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v="3"/>
    </i>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7BBC504-C306-4BA2-9D6D-20B70E92DA42}" sourceName="Gender">
  <pivotTables>
    <pivotTable tabId="10" name="Gender"/>
    <pivotTable tabId="17" name="Attrition by Marital Status"/>
    <pivotTable tabId="15" name="Attrition by age group"/>
    <pivotTable tabId="13" name="Attrition by job"/>
    <pivotTable tabId="14" name="Dept Wise Attrition"/>
    <pivotTable tabId="12" name="Educatioin by Attrition"/>
    <pivotTable tabId="7" name="KPI"/>
    <pivotTable tabId="9" name="PivotTable3"/>
    <pivotTable tabId="9" name="Rating"/>
  </pivotTables>
  <data>
    <tabular pivotCacheId="27598643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10C9CF3-08B4-4D98-B4CC-ECF3A5DEA4A1}" sourceName="Department">
  <pivotTables>
    <pivotTable tabId="15" name="Attrition by age group"/>
    <pivotTable tabId="17" name="Attrition by Marital Status"/>
    <pivotTable tabId="13" name="Attrition by job"/>
    <pivotTable tabId="14" name="Dept Wise Attrition"/>
    <pivotTable tabId="12" name="Educatioin by Attrition"/>
    <pivotTable tabId="10" name="Gender"/>
    <pivotTable tabId="7" name="KPI"/>
    <pivotTable tabId="9" name="PivotTable3"/>
    <pivotTable tabId="9" name="Rating"/>
  </pivotTables>
  <data>
    <tabular pivotCacheId="275986431">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3B582BCC-8874-480C-BC94-06738A4A592D}" sourceName="Education Field">
  <pivotTables>
    <pivotTable tabId="15" name="Attrition by age group"/>
    <pivotTable tabId="17" name="Attrition by Marital Status"/>
    <pivotTable tabId="13" name="Attrition by job"/>
    <pivotTable tabId="14" name="Dept Wise Attrition"/>
    <pivotTable tabId="12" name="Educatioin by Attrition"/>
    <pivotTable tabId="10" name="Gender"/>
    <pivotTable tabId="7" name="KPI"/>
    <pivotTable tabId="9" name="PivotTable3"/>
    <pivotTable tabId="9" name="Rating"/>
  </pivotTables>
  <data>
    <tabular pivotCacheId="275986431">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68851C7-1773-4E2B-8E3E-C967AA42B65C}"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40545E7-E98E-49F3-8473-80AF45BB7976}" cache="Slicer_Gender2" caption="Gender" rowHeight="260350"/>
  <slicer name="Education Field" xr10:uid="{11F5643B-D317-4F50-9F04-B81C51494EBC}"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D42E831-C1A1-4434-956F-78BC803163A8}" cache="Slicer_Gender2" caption="Gender" rowHeight="260350"/>
  <slicer name="Education Field 1" xr10:uid="{B89B31CB-CB2D-45BF-A707-B73DCD43114D}"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8E29951-6C73-4CA8-864F-2D0E00C37072}" cache="Slicer_Department" caption="Department" rowHeight="260350"/>
  <slicer name="Education Field 2" xr10:uid="{778E3E25-B8BA-44F0-9923-311E0BC2EA48}"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78915DA-A738-481F-AC88-286BA9ADE856}" cache="Slicer_Gender2" caption="Gender" columnCount="2" style="SlicerStyleLight6" rowHeight="260350"/>
  <slicer name="Department 1" xr10:uid="{35DC9A68-9881-4639-829B-0FE7E864B878}" cache="Slicer_Department" style="SlicerStyleDark6" rowHeight="260350"/>
  <slicer name="Education Field 3" xr10:uid="{91E195F6-B43B-4C66-A218-5F76586B26FF}" cache="Slicer_Education_Field2"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2DE04-9DCB-4EBD-8C05-244AEE09C2EF}">
  <dimension ref="A3:F8"/>
  <sheetViews>
    <sheetView workbookViewId="0">
      <selection activeCell="A7" sqref="A7"/>
    </sheetView>
  </sheetViews>
  <sheetFormatPr defaultRowHeight="15.6" x14ac:dyDescent="0.3"/>
  <cols>
    <col min="1" max="1" width="24.5" bestFit="1" customWidth="1"/>
    <col min="2" max="2" width="22.796875" bestFit="1" customWidth="1"/>
    <col min="3" max="3" width="13.5" bestFit="1" customWidth="1"/>
    <col min="4" max="4" width="16.796875" customWidth="1"/>
    <col min="5" max="5" width="12.5" customWidth="1"/>
  </cols>
  <sheetData>
    <row r="3" spans="1:6" x14ac:dyDescent="0.3">
      <c r="A3" s="2" t="s">
        <v>1554</v>
      </c>
      <c r="B3" s="5" t="s">
        <v>1555</v>
      </c>
      <c r="C3" s="4" t="s">
        <v>1556</v>
      </c>
    </row>
    <row r="4" spans="1:6" x14ac:dyDescent="0.3">
      <c r="A4" s="24">
        <v>1470</v>
      </c>
      <c r="B4" s="25">
        <v>237</v>
      </c>
      <c r="C4" s="26">
        <v>36.923809523809524</v>
      </c>
    </row>
    <row r="5" spans="1:6" x14ac:dyDescent="0.3">
      <c r="F5" s="1"/>
    </row>
    <row r="6" spans="1:6" x14ac:dyDescent="0.3">
      <c r="A6" s="1" t="s">
        <v>1557</v>
      </c>
      <c r="B6" s="1" t="s">
        <v>1558</v>
      </c>
      <c r="C6" s="1" t="s">
        <v>1559</v>
      </c>
      <c r="D6" s="1" t="s">
        <v>1560</v>
      </c>
      <c r="E6" s="1" t="s">
        <v>1561</v>
      </c>
    </row>
    <row r="7" spans="1:6" x14ac:dyDescent="0.3">
      <c r="A7">
        <f>GETPIVOTDATA("Count of Employee Number",$A$3)</f>
        <v>1470</v>
      </c>
      <c r="B7">
        <f>GETPIVOTDATA("Sum of CF_attrition count",$A$3)</f>
        <v>237</v>
      </c>
      <c r="C7" s="8">
        <f>GETPIVOTDATA("Average of Age",$A$3)</f>
        <v>36.923809523809524</v>
      </c>
      <c r="D7">
        <f>A7-B7</f>
        <v>1233</v>
      </c>
      <c r="E7" s="9">
        <f>B7/A7</f>
        <v>0.16122448979591836</v>
      </c>
    </row>
    <row r="8" spans="1:6" x14ac:dyDescent="0.3">
      <c r="E8" s="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A89F5-3196-4CD2-9451-A87BA10CEE27}">
  <dimension ref="A3:C13"/>
  <sheetViews>
    <sheetView workbookViewId="0">
      <selection activeCell="P6" sqref="P6"/>
    </sheetView>
  </sheetViews>
  <sheetFormatPr defaultRowHeight="15.6" x14ac:dyDescent="0.3"/>
  <cols>
    <col min="1" max="1" width="23.59765625" bestFit="1" customWidth="1"/>
  </cols>
  <sheetData>
    <row r="3" spans="1:3" x14ac:dyDescent="0.3">
      <c r="A3" s="3" t="s">
        <v>1562</v>
      </c>
    </row>
    <row r="4" spans="1:3" x14ac:dyDescent="0.3">
      <c r="A4" s="12">
        <v>2.6265306122448981</v>
      </c>
    </row>
    <row r="7" spans="1:3" x14ac:dyDescent="0.3">
      <c r="A7" t="s">
        <v>1563</v>
      </c>
      <c r="B7" s="7">
        <f>GETPIVOTDATA("Job Satisfaction",$A$3)</f>
        <v>2.6265306122448981</v>
      </c>
      <c r="C7">
        <f>B7/4</f>
        <v>0.65663265306122454</v>
      </c>
    </row>
    <row r="8" spans="1:3" x14ac:dyDescent="0.3">
      <c r="A8" t="s">
        <v>1564</v>
      </c>
      <c r="B8" s="7">
        <f>4-B7</f>
        <v>1.3734693877551019</v>
      </c>
      <c r="C8">
        <f>B8/4</f>
        <v>0.34336734693877546</v>
      </c>
    </row>
    <row r="12" spans="1:3" x14ac:dyDescent="0.3">
      <c r="A12" s="3" t="s">
        <v>1562</v>
      </c>
    </row>
    <row r="13" spans="1:3" x14ac:dyDescent="0.3">
      <c r="A13" s="12">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B00DE-E38E-4754-88A1-EF13B93E50D2}">
  <dimension ref="A3:C10"/>
  <sheetViews>
    <sheetView workbookViewId="0">
      <selection activeCell="B9" sqref="B9"/>
    </sheetView>
  </sheetViews>
  <sheetFormatPr defaultRowHeight="15.6" x14ac:dyDescent="0.3"/>
  <cols>
    <col min="1" max="1" width="12.19921875" bestFit="1" customWidth="1"/>
    <col min="2" max="2" width="22.796875" bestFit="1" customWidth="1"/>
  </cols>
  <sheetData>
    <row r="3" spans="1:3" x14ac:dyDescent="0.3">
      <c r="A3" s="13" t="s">
        <v>1565</v>
      </c>
      <c r="B3" s="3" t="s">
        <v>1568</v>
      </c>
    </row>
    <row r="4" spans="1:3" x14ac:dyDescent="0.3">
      <c r="A4" s="14" t="s">
        <v>51</v>
      </c>
      <c r="B4" s="21">
        <v>588</v>
      </c>
    </row>
    <row r="5" spans="1:3" x14ac:dyDescent="0.3">
      <c r="A5" s="15" t="s">
        <v>62</v>
      </c>
      <c r="B5" s="22">
        <v>882</v>
      </c>
    </row>
    <row r="6" spans="1:3" x14ac:dyDescent="0.3">
      <c r="A6" s="15" t="s">
        <v>1566</v>
      </c>
      <c r="B6" s="22"/>
    </row>
    <row r="7" spans="1:3" x14ac:dyDescent="0.3">
      <c r="A7" s="16" t="s">
        <v>1567</v>
      </c>
      <c r="B7" s="23">
        <v>1470</v>
      </c>
    </row>
    <row r="9" spans="1:3" x14ac:dyDescent="0.3">
      <c r="A9" s="17" t="s">
        <v>51</v>
      </c>
      <c r="B9">
        <f xml:space="preserve"> IFERROR(GETPIVOTDATA("Employee Count",$A$3,"Gender","Female"),0)</f>
        <v>588</v>
      </c>
      <c r="C9" s="6">
        <f>IFERROR(B9/($B$9+$B$10),0)</f>
        <v>0.4</v>
      </c>
    </row>
    <row r="10" spans="1:3" x14ac:dyDescent="0.3">
      <c r="A10" s="17" t="s">
        <v>62</v>
      </c>
      <c r="B10">
        <f>IFERROR(GETPIVOTDATA("Employee Count",$A$3,"Gender","Male"),0)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1B66B-E0A2-4653-B807-7F317FCC541C}">
  <dimension ref="A3:B10"/>
  <sheetViews>
    <sheetView workbookViewId="0">
      <selection activeCell="B23" sqref="B23"/>
    </sheetView>
  </sheetViews>
  <sheetFormatPr defaultRowHeight="15.6" x14ac:dyDescent="0.3"/>
  <cols>
    <col min="1" max="1" width="16" bestFit="1" customWidth="1"/>
    <col min="2" max="2" width="22.796875" bestFit="1" customWidth="1"/>
  </cols>
  <sheetData>
    <row r="3" spans="1:2" x14ac:dyDescent="0.3">
      <c r="A3" s="13" t="s">
        <v>1565</v>
      </c>
      <c r="B3" s="3" t="s">
        <v>1555</v>
      </c>
    </row>
    <row r="4" spans="1:2" x14ac:dyDescent="0.3">
      <c r="A4" s="14" t="s">
        <v>1566</v>
      </c>
      <c r="B4" s="21"/>
    </row>
    <row r="5" spans="1:2" x14ac:dyDescent="0.3">
      <c r="A5" s="15" t="s">
        <v>134</v>
      </c>
      <c r="B5" s="22">
        <v>5</v>
      </c>
    </row>
    <row r="6" spans="1:2" x14ac:dyDescent="0.3">
      <c r="A6" s="15" t="s">
        <v>65</v>
      </c>
      <c r="B6" s="22">
        <v>31</v>
      </c>
    </row>
    <row r="7" spans="1:2" x14ac:dyDescent="0.3">
      <c r="A7" s="15" t="s">
        <v>55</v>
      </c>
      <c r="B7" s="22">
        <v>44</v>
      </c>
    </row>
    <row r="8" spans="1:2" x14ac:dyDescent="0.3">
      <c r="A8" s="15" t="s">
        <v>71</v>
      </c>
      <c r="B8" s="22">
        <v>58</v>
      </c>
    </row>
    <row r="9" spans="1:2" x14ac:dyDescent="0.3">
      <c r="A9" s="15" t="s">
        <v>77</v>
      </c>
      <c r="B9" s="22">
        <v>99</v>
      </c>
    </row>
    <row r="10" spans="1:2" x14ac:dyDescent="0.3">
      <c r="A10" s="16" t="s">
        <v>1567</v>
      </c>
      <c r="B10" s="2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A2E5F-4149-43D6-BC1C-70096B673E89}">
  <dimension ref="A3:F14"/>
  <sheetViews>
    <sheetView workbookViewId="0">
      <selection activeCell="E5" sqref="E5:F13"/>
    </sheetView>
  </sheetViews>
  <sheetFormatPr defaultRowHeight="15.6" x14ac:dyDescent="0.3"/>
  <cols>
    <col min="1" max="1" width="23.296875" bestFit="1" customWidth="1"/>
    <col min="2" max="2" width="22.796875" bestFit="1" customWidth="1"/>
    <col min="5" max="5" width="22.59765625" customWidth="1"/>
  </cols>
  <sheetData>
    <row r="3" spans="1:6" x14ac:dyDescent="0.3">
      <c r="A3" s="13" t="s">
        <v>1565</v>
      </c>
      <c r="B3" s="3" t="s">
        <v>1555</v>
      </c>
    </row>
    <row r="4" spans="1:6" x14ac:dyDescent="0.3">
      <c r="A4" s="14" t="s">
        <v>83</v>
      </c>
      <c r="B4" s="21">
        <v>9</v>
      </c>
      <c r="E4" s="1" t="s">
        <v>1569</v>
      </c>
      <c r="F4" s="1" t="s">
        <v>1570</v>
      </c>
    </row>
    <row r="5" spans="1:6" x14ac:dyDescent="0.3">
      <c r="A5" s="15" t="s">
        <v>163</v>
      </c>
      <c r="B5" s="22">
        <v>12</v>
      </c>
      <c r="E5" t="str">
        <f>A4</f>
        <v>Healthcare Representative</v>
      </c>
      <c r="F5">
        <f>GETPIVOTDATA("CF_attrition count",$A$3,"Job Role",A4)</f>
        <v>9</v>
      </c>
    </row>
    <row r="6" spans="1:6" x14ac:dyDescent="0.3">
      <c r="A6" s="15" t="s">
        <v>68</v>
      </c>
      <c r="B6" s="22">
        <v>62</v>
      </c>
      <c r="E6" t="str">
        <f t="shared" ref="E6:E12" si="0">A5</f>
        <v>Human Resources</v>
      </c>
      <c r="F6">
        <f t="shared" ref="F6:F13" si="1">GETPIVOTDATA("CF_attrition count",$A$3,"Job Role",A5)</f>
        <v>12</v>
      </c>
    </row>
    <row r="7" spans="1:6" x14ac:dyDescent="0.3">
      <c r="A7" s="15" t="s">
        <v>95</v>
      </c>
      <c r="B7" s="22">
        <v>5</v>
      </c>
      <c r="E7" t="str">
        <f t="shared" si="0"/>
        <v>Laboratory Technician</v>
      </c>
      <c r="F7">
        <f t="shared" si="1"/>
        <v>62</v>
      </c>
    </row>
    <row r="8" spans="1:6" x14ac:dyDescent="0.3">
      <c r="A8" s="15" t="s">
        <v>81</v>
      </c>
      <c r="B8" s="22">
        <v>10</v>
      </c>
      <c r="E8" t="str">
        <f t="shared" si="0"/>
        <v>Manager</v>
      </c>
      <c r="F8">
        <f t="shared" si="1"/>
        <v>5</v>
      </c>
    </row>
    <row r="9" spans="1:6" x14ac:dyDescent="0.3">
      <c r="A9" s="15" t="s">
        <v>101</v>
      </c>
      <c r="B9" s="22">
        <v>2</v>
      </c>
      <c r="E9" t="str">
        <f t="shared" si="0"/>
        <v>Manufacturing Director</v>
      </c>
      <c r="F9">
        <f t="shared" si="1"/>
        <v>10</v>
      </c>
    </row>
    <row r="10" spans="1:6" x14ac:dyDescent="0.3">
      <c r="A10" s="15" t="s">
        <v>63</v>
      </c>
      <c r="B10" s="22">
        <v>47</v>
      </c>
      <c r="E10" t="str">
        <f t="shared" si="0"/>
        <v>Research Director</v>
      </c>
      <c r="F10">
        <f t="shared" si="1"/>
        <v>2</v>
      </c>
    </row>
    <row r="11" spans="1:6" x14ac:dyDescent="0.3">
      <c r="A11" s="15" t="s">
        <v>52</v>
      </c>
      <c r="B11" s="22">
        <v>57</v>
      </c>
      <c r="E11" t="str">
        <f t="shared" si="0"/>
        <v>Research Scientist</v>
      </c>
      <c r="F11">
        <f t="shared" si="1"/>
        <v>47</v>
      </c>
    </row>
    <row r="12" spans="1:6" x14ac:dyDescent="0.3">
      <c r="A12" s="15" t="s">
        <v>99</v>
      </c>
      <c r="B12" s="22">
        <v>33</v>
      </c>
      <c r="E12" t="str">
        <f t="shared" si="0"/>
        <v>Sales Executive</v>
      </c>
      <c r="F12">
        <f t="shared" si="1"/>
        <v>57</v>
      </c>
    </row>
    <row r="13" spans="1:6" x14ac:dyDescent="0.3">
      <c r="A13" s="15" t="s">
        <v>1566</v>
      </c>
      <c r="B13" s="22"/>
      <c r="E13" t="str">
        <f>A12</f>
        <v>Sales Representative</v>
      </c>
      <c r="F13">
        <f t="shared" si="1"/>
        <v>33</v>
      </c>
    </row>
    <row r="14" spans="1:6" x14ac:dyDescent="0.3">
      <c r="A14" s="16" t="s">
        <v>1567</v>
      </c>
      <c r="B14"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DE25-5A10-4D07-BC5F-4195E56D736F}">
  <dimension ref="A3:B8"/>
  <sheetViews>
    <sheetView workbookViewId="0">
      <selection activeCell="B20" sqref="B20"/>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161</v>
      </c>
      <c r="B4" s="18">
        <v>5.0632911392405063E-2</v>
      </c>
    </row>
    <row r="5" spans="1:2" x14ac:dyDescent="0.3">
      <c r="A5" s="15" t="s">
        <v>60</v>
      </c>
      <c r="B5" s="19">
        <v>0.56118143459915615</v>
      </c>
    </row>
    <row r="6" spans="1:2" x14ac:dyDescent="0.3">
      <c r="A6" s="15" t="s">
        <v>48</v>
      </c>
      <c r="B6" s="19">
        <v>0.3881856540084388</v>
      </c>
    </row>
    <row r="7" spans="1:2" x14ac:dyDescent="0.3">
      <c r="A7" s="15" t="s">
        <v>1566</v>
      </c>
      <c r="B7" s="19">
        <v>0</v>
      </c>
    </row>
    <row r="8" spans="1:2" x14ac:dyDescent="0.3">
      <c r="A8" s="16" t="s">
        <v>1567</v>
      </c>
      <c r="B8"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92EC3-48EF-4188-9E21-2ADC96E54E2F}">
  <dimension ref="A3:B10"/>
  <sheetViews>
    <sheetView workbookViewId="0">
      <selection activeCell="A4" sqref="A4:B4"/>
      <pivotSelection pane="bottomRight" showHeader="1" extendable="1" max="7" activeRow="3" click="1" r:id="rId1">
        <pivotArea dataOnly="0" fieldPosition="0">
          <references count="1">
            <reference field="2" count="1">
              <x v="0"/>
            </reference>
          </references>
        </pivotArea>
      </pivotSelection>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69</v>
      </c>
      <c r="B4" s="21">
        <v>112</v>
      </c>
    </row>
    <row r="5" spans="1:2" x14ac:dyDescent="0.3">
      <c r="A5" s="15" t="s">
        <v>46</v>
      </c>
      <c r="B5" s="22">
        <v>51</v>
      </c>
    </row>
    <row r="6" spans="1:2" x14ac:dyDescent="0.3">
      <c r="A6" s="15" t="s">
        <v>92</v>
      </c>
      <c r="B6" s="22">
        <v>38</v>
      </c>
    </row>
    <row r="7" spans="1:2" x14ac:dyDescent="0.3">
      <c r="A7" s="15" t="s">
        <v>58</v>
      </c>
      <c r="B7" s="22">
        <v>25</v>
      </c>
    </row>
    <row r="8" spans="1:2" x14ac:dyDescent="0.3">
      <c r="A8" s="15" t="s">
        <v>75</v>
      </c>
      <c r="B8" s="22">
        <v>11</v>
      </c>
    </row>
    <row r="9" spans="1:2" x14ac:dyDescent="0.3">
      <c r="A9" s="15" t="s">
        <v>1566</v>
      </c>
      <c r="B9" s="22"/>
    </row>
    <row r="10" spans="1:2" x14ac:dyDescent="0.3">
      <c r="A10" s="16" t="s">
        <v>1567</v>
      </c>
      <c r="B10"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4EE2-AD4D-4B90-A304-DE4D9CBE81DC}">
  <dimension ref="A3:E11"/>
  <sheetViews>
    <sheetView workbookViewId="0">
      <selection activeCell="C18" sqref="C18"/>
    </sheetView>
  </sheetViews>
  <sheetFormatPr defaultRowHeight="15.6" x14ac:dyDescent="0.3"/>
  <cols>
    <col min="1" max="1" width="12.19921875" bestFit="1" customWidth="1"/>
    <col min="2" max="2" width="16" bestFit="1" customWidth="1"/>
    <col min="4" max="4" width="13.69921875" customWidth="1"/>
  </cols>
  <sheetData>
    <row r="3" spans="1:5" x14ac:dyDescent="0.3">
      <c r="A3" s="13" t="s">
        <v>1565</v>
      </c>
      <c r="B3" s="3" t="s">
        <v>1571</v>
      </c>
      <c r="D3" t="s">
        <v>10</v>
      </c>
      <c r="E3" t="s">
        <v>0</v>
      </c>
    </row>
    <row r="4" spans="1:5" x14ac:dyDescent="0.3">
      <c r="A4" s="14" t="s">
        <v>1566</v>
      </c>
      <c r="B4" s="21"/>
      <c r="D4" t="str">
        <f>A4</f>
        <v>(blank)</v>
      </c>
      <c r="E4">
        <f>GETPIVOTDATA("Attrition",$A$3,"Marital Status",A4)</f>
        <v>0</v>
      </c>
    </row>
    <row r="5" spans="1:5" x14ac:dyDescent="0.3">
      <c r="A5" s="15" t="s">
        <v>79</v>
      </c>
      <c r="B5" s="22">
        <v>327</v>
      </c>
      <c r="D5" t="str">
        <f>A5</f>
        <v>Divorced</v>
      </c>
      <c r="E5">
        <f>GETPIVOTDATA("Attrition",$A$3,"Marital Status",A5)</f>
        <v>327</v>
      </c>
    </row>
    <row r="6" spans="1:5" x14ac:dyDescent="0.3">
      <c r="A6" s="15" t="s">
        <v>53</v>
      </c>
      <c r="B6" s="22">
        <v>470</v>
      </c>
      <c r="D6" t="str">
        <f>A6</f>
        <v>Single</v>
      </c>
      <c r="E6">
        <f t="shared" ref="E6:E7" si="0">GETPIVOTDATA("Attrition",$A$3,"Marital Status",A6)</f>
        <v>470</v>
      </c>
    </row>
    <row r="7" spans="1:5" x14ac:dyDescent="0.3">
      <c r="A7" s="15" t="s">
        <v>64</v>
      </c>
      <c r="B7" s="22">
        <v>673</v>
      </c>
      <c r="D7" t="str">
        <f>A7</f>
        <v>Married</v>
      </c>
      <c r="E7">
        <f t="shared" si="0"/>
        <v>673</v>
      </c>
    </row>
    <row r="8" spans="1:5" x14ac:dyDescent="0.3">
      <c r="A8" s="16" t="s">
        <v>1567</v>
      </c>
      <c r="B8" s="23">
        <v>1470</v>
      </c>
    </row>
    <row r="10" spans="1:5" x14ac:dyDescent="0.3">
      <c r="D10" t="s">
        <v>10</v>
      </c>
      <c r="E10" t="s">
        <v>0</v>
      </c>
    </row>
    <row r="11" spans="1:5" x14ac:dyDescent="0.3">
      <c r="D11" t="s">
        <v>79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D15" sqref="D15"/>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zoomScale="64"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Z1:Z31"/>
  <sheetViews>
    <sheetView showGridLines="0" tabSelected="1" zoomScale="56" workbookViewId="0">
      <selection activeCell="R44" sqref="R44"/>
    </sheetView>
  </sheetViews>
  <sheetFormatPr defaultColWidth="11.19921875" defaultRowHeight="15" customHeight="1" x14ac:dyDescent="0.3"/>
  <cols>
    <col min="1" max="26" width="8.59765625" style="10" customWidth="1"/>
    <col min="27" max="16384" width="11.19921875" style="10"/>
  </cols>
  <sheetData>
    <row r="1" s="10" customFormat="1" ht="15.6" x14ac:dyDescent="0.3"/>
    <row r="2" s="10" customFormat="1" ht="15.6" x14ac:dyDescent="0.3"/>
    <row r="3" s="10" customFormat="1" ht="15.6" x14ac:dyDescent="0.3"/>
    <row r="4" s="10" customFormat="1" ht="15.6" x14ac:dyDescent="0.3"/>
    <row r="5" s="10" customFormat="1" ht="15.6" x14ac:dyDescent="0.3"/>
    <row r="6" s="10" customFormat="1" ht="15.6" x14ac:dyDescent="0.3"/>
    <row r="7" s="10" customFormat="1" ht="15.6" x14ac:dyDescent="0.3"/>
    <row r="8" s="10" customFormat="1" ht="15.6" x14ac:dyDescent="0.3"/>
    <row r="9" s="10" customFormat="1" ht="15.6" x14ac:dyDescent="0.3"/>
    <row r="10" s="10" customFormat="1" ht="15.6" x14ac:dyDescent="0.3"/>
    <row r="11" s="10" customFormat="1" ht="15.6" x14ac:dyDescent="0.3"/>
    <row r="12" s="10" customFormat="1" ht="15.6" x14ac:dyDescent="0.3"/>
    <row r="13" s="10" customFormat="1" ht="15.6" x14ac:dyDescent="0.3"/>
    <row r="14" s="10" customFormat="1" ht="15.6" x14ac:dyDescent="0.3"/>
    <row r="15" s="10" customFormat="1" ht="15.6" x14ac:dyDescent="0.3"/>
    <row r="16" s="10" customFormat="1" ht="15.6" x14ac:dyDescent="0.3"/>
    <row r="17" spans="26:26" ht="15.6" x14ac:dyDescent="0.3"/>
    <row r="18" spans="26:26" ht="15.6" x14ac:dyDescent="0.3"/>
    <row r="19" spans="26:26" ht="15.6" x14ac:dyDescent="0.3"/>
    <row r="20" spans="26:26" ht="15.6" x14ac:dyDescent="0.3"/>
    <row r="31" spans="26:26" ht="15" customHeight="1" x14ac:dyDescent="0.3">
      <c r="Z31" s="11"/>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442C4-E6E9-422F-95F0-B10F77FCAF90}">
  <dimension ref="A1"/>
  <sheetViews>
    <sheetView workbookViewId="0"/>
  </sheetViews>
  <sheetFormatPr defaultRowHeight="15.6"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zoomScale="54"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topLeftCell="B1" zoomScale="45"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rating </vt:lpstr>
      <vt:lpstr>Gender</vt:lpstr>
      <vt:lpstr>edu attrition</vt:lpstr>
      <vt:lpstr>attrition by job</vt:lpstr>
      <vt:lpstr>Dept wise attrition</vt:lpstr>
      <vt:lpstr>attrition by age grp </vt:lpstr>
      <vt:lpstr>Attrition by  marial status</vt:lpstr>
      <vt:lpstr>Data</vt:lpstr>
      <vt:lpstr>Images</vt:lpstr>
      <vt:lpstr>Background 1</vt:lpstr>
      <vt:lpstr>Background 2</vt:lpstr>
      <vt:lpstr>Sheet6</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Mrunali Urkudkar</cp:lastModifiedBy>
  <dcterms:created xsi:type="dcterms:W3CDTF">2022-12-29T16:02:46Z</dcterms:created>
  <dcterms:modified xsi:type="dcterms:W3CDTF">2025-07-15T02:31:24Z</dcterms:modified>
</cp:coreProperties>
</file>