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 analytics\homework\ds_module_1\Starter_Code\"/>
    </mc:Choice>
  </mc:AlternateContent>
  <xr:revisionPtr revIDLastSave="0" documentId="13_ncr:1_{CA26A5FB-E78D-40D4-AC04-2E06AE669B9E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Crowdfunding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</sheets>
  <definedNames>
    <definedName name="_xlnm._FilterDatabase" localSheetId="0" hidden="1">Crowdfunding!$A$1:$T$1001</definedName>
    <definedName name="failed_backers">Sheet5!$E$2:$E$365</definedName>
    <definedName name="successful">Sheet5!$B$2:$B$566</definedName>
    <definedName name="successful_backers">Sheet5!$B$2:$B$566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H7" i="7"/>
  <c r="H6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5" i="7"/>
  <c r="I4" i="7"/>
  <c r="H5" i="7"/>
  <c r="H4" i="7"/>
  <c r="I3" i="7"/>
  <c r="H3" i="7"/>
  <c r="I2" i="7"/>
  <c r="H2" i="7"/>
  <c r="D13" i="6" l="1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9" i="6" l="1"/>
  <c r="H9" i="6" s="1"/>
  <c r="E7" i="6"/>
  <c r="F7" i="6" s="1"/>
  <c r="E8" i="6"/>
  <c r="H8" i="6" s="1"/>
  <c r="E10" i="6"/>
  <c r="F10" i="6" s="1"/>
  <c r="E2" i="6"/>
  <c r="F2" i="6" s="1"/>
  <c r="E6" i="6"/>
  <c r="H6" i="6" s="1"/>
  <c r="E13" i="6"/>
  <c r="G13" i="6" s="1"/>
  <c r="E5" i="6"/>
  <c r="F5" i="6" s="1"/>
  <c r="E12" i="6"/>
  <c r="F12" i="6" s="1"/>
  <c r="E4" i="6"/>
  <c r="F4" i="6" s="1"/>
  <c r="E11" i="6"/>
  <c r="H11" i="6" s="1"/>
  <c r="E3" i="6"/>
  <c r="G3" i="6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9" i="6" l="1"/>
  <c r="G7" i="6"/>
  <c r="F9" i="6"/>
  <c r="H10" i="6"/>
  <c r="H7" i="6"/>
  <c r="G10" i="6"/>
  <c r="G4" i="6"/>
  <c r="F8" i="6"/>
  <c r="H4" i="6"/>
  <c r="H3" i="6"/>
  <c r="F3" i="6"/>
  <c r="F6" i="6"/>
  <c r="H13" i="6"/>
  <c r="G8" i="6"/>
  <c r="H5" i="6"/>
  <c r="F13" i="6"/>
  <c r="G5" i="6"/>
  <c r="F11" i="6"/>
  <c r="G2" i="6"/>
  <c r="H2" i="6"/>
  <c r="H12" i="6"/>
  <c r="G6" i="6"/>
  <c r="G11" i="6"/>
  <c r="G12" i="6"/>
</calcChain>
</file>

<file path=xl/sharedStrings.xml><?xml version="1.0" encoding="utf-8"?>
<sst xmlns="http://schemas.openxmlformats.org/spreadsheetml/2006/main" count="9063" uniqueCount="2117">
  <si>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</si>
  <si>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</si>
  <si>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</si>
  <si>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</si>
  <si>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</si>
  <si>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</si>
  <si>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</si>
  <si>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</si>
  <si>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</si>
  <si>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</si>
  <si>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</si>
  <si>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</si>
  <si>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</si>
  <si>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</si>
  <si>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</si>
  <si>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</si>
  <si>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</si>
  <si>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</si>
  <si>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</si>
  <si>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</si>
  <si>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</si>
  <si>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</si>
  <si>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</si>
  <si>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</si>
  <si>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</si>
  <si>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</si>
  <si>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</si>
  <si>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</si>
  <si>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</si>
  <si>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</si>
  <si>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</si>
  <si>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</si>
  <si>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</si>
  <si>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</si>
  <si>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</si>
  <si>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</si>
  <si>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</si>
  <si>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</si>
  <si>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</si>
  <si>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</si>
  <si>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</si>
  <si>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</si>
  <si>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</si>
  <si>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</si>
  <si>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</si>
  <si>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</si>
  <si>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</si>
  <si>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</si>
  <si>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</si>
  <si>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</si>
  <si>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</si>
  <si>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</si>
  <si>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</si>
  <si>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</si>
  <si>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</si>
  <si>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</si>
  <si>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</si>
  <si>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</si>
  <si>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</si>
  <si>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</si>
  <si>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</si>
  <si>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</si>
  <si>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</si>
  <si>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</si>
  <si>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</si>
  <si>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</si>
  <si>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</si>
  <si>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</si>
  <si>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</si>
  <si>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</si>
  <si>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</si>
  <si>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</si>
  <si>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</si>
  <si>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</si>
  <si>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</si>
  <si>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</si>
  <si>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</si>
  <si>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</si>
  <si>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</si>
  <si>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</si>
  <si>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</si>
  <si>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</si>
  <si>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</si>
  <si>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</si>
  <si>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</si>
  <si>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</si>
  <si>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</si>
  <si>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</si>
  <si>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</si>
  <si>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</si>
  <si>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</si>
  <si>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</si>
  <si>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</si>
  <si>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</si>
  <si>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</si>
  <si>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</si>
  <si>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</si>
  <si>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</si>
  <si>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</si>
  <si>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</si>
  <si>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</si>
  <si>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</si>
  <si>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</si>
  <si>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</si>
  <si>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</si>
  <si>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</si>
  <si>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</si>
  <si>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</si>
  <si>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</si>
  <si>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</si>
  <si>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</si>
  <si>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</si>
  <si>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</si>
  <si>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</si>
  <si>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</si>
  <si>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</si>
  <si>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</si>
  <si>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</si>
  <si>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</si>
  <si>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</si>
  <si>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</si>
  <si>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</si>
  <si>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</si>
  <si>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</si>
  <si>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</si>
  <si>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</si>
  <si>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</si>
  <si>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</si>
  <si>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</si>
  <si>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</si>
  <si>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</si>
  <si>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</si>
  <si>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</si>
  <si>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</si>
  <si>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</si>
  <si>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</si>
  <si>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</si>
  <si>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</si>
  <si>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</si>
  <si>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</si>
  <si>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</si>
  <si>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</si>
  <si>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</si>
  <si>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</si>
  <si>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</si>
  <si>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</si>
  <si>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</si>
  <si>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</si>
  <si>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</si>
  <si>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</si>
  <si>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</si>
  <si>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</si>
  <si>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</si>
  <si>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</si>
  <si>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</si>
  <si>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</si>
  <si>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</si>
  <si>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</si>
  <si>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</si>
  <si>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</si>
  <si>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</si>
  <si>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</si>
  <si>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</si>
  <si>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</si>
  <si>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</si>
  <si>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</si>
  <si>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</si>
  <si>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</si>
  <si>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</si>
  <si>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</si>
  <si>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</si>
  <si>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</si>
  <si>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</si>
  <si>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</si>
  <si>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</si>
  <si>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</si>
  <si>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</si>
  <si>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</si>
  <si>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</si>
  <si>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</si>
  <si>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</si>
  <si>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</si>
  <si>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</si>
  <si>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</si>
  <si>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</si>
  <si>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</si>
  <si>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</si>
  <si>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</si>
  <si>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</si>
  <si>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</si>
  <si>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</si>
  <si>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</si>
  <si>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</si>
  <si>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</si>
  <si>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</si>
  <si>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</si>
  <si>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</si>
  <si>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</si>
  <si>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</si>
  <si>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</si>
  <si>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</si>
  <si>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</si>
  <si>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</si>
  <si>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</si>
  <si>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</si>
  <si>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</si>
  <si>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</si>
  <si>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</si>
  <si>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</si>
  <si>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</si>
  <si>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</si>
  <si>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</si>
  <si>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</si>
  <si>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</si>
  <si>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</si>
  <si>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</si>
  <si>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</si>
  <si>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</si>
  <si>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</si>
  <si>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</si>
  <si>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</si>
  <si>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</si>
  <si>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</si>
  <si>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</si>
  <si>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</si>
  <si>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</si>
  <si>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</si>
  <si>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</si>
  <si>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</si>
  <si>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</si>
  <si>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</si>
  <si>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</si>
  <si>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</si>
  <si>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</si>
  <si>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</si>
  <si>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</si>
  <si>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</si>
  <si>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</si>
  <si>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</si>
  <si>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</si>
  <si>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</si>
  <si>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</si>
  <si>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</si>
  <si>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</si>
  <si>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</si>
  <si>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</si>
  <si>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</si>
  <si>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</si>
  <si>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</si>
  <si>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</si>
  <si>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</si>
  <si>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</si>
  <si>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</si>
  <si>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</si>
  <si>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</si>
  <si>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</si>
  <si>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</si>
  <si>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</si>
  <si>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</si>
  <si>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</si>
  <si>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</si>
  <si>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</si>
  <si>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</si>
  <si>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</si>
  <si>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</si>
  <si>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</si>
  <si>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</si>
  <si>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</si>
  <si>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</si>
  <si>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</si>
  <si>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</si>
  <si>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</si>
  <si>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</si>
  <si>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</si>
  <si>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</si>
  <si>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</si>
  <si>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</si>
  <si>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</si>
  <si>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</si>
  <si>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</si>
  <si>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</si>
  <si>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</si>
  <si>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</si>
  <si>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</si>
  <si>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</si>
  <si>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</si>
  <si>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</si>
  <si>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</si>
  <si>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</si>
  <si>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</si>
  <si>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</si>
  <si>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</si>
  <si>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</si>
  <si>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</si>
  <si>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</si>
  <si>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</si>
  <si>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</si>
  <si>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</si>
  <si>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</si>
  <si>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</si>
  <si>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</si>
  <si>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</si>
  <si>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</si>
  <si>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</si>
  <si>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</si>
  <si>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</si>
  <si>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</si>
  <si>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</si>
  <si>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</si>
  <si>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</si>
  <si>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</si>
  <si>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</si>
  <si>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</si>
  <si>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</si>
  <si>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</si>
  <si>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</si>
  <si>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</si>
  <si>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</si>
  <si>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</si>
  <si>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</si>
  <si>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</si>
  <si>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</si>
  <si>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</si>
  <si>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</si>
  <si>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</si>
  <si>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</si>
  <si>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</si>
  <si>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</si>
  <si>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</si>
  <si>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</si>
  <si>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</si>
  <si>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</si>
  <si>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</si>
  <si>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</si>
  <si>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</si>
  <si>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</si>
  <si>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</si>
  <si>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</si>
  <si>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</si>
  <si>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</si>
  <si>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</si>
  <si>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</si>
  <si>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</si>
  <si>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</si>
  <si>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</si>
  <si>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</si>
  <si>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</si>
  <si>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</si>
  <si>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</si>
  <si>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</si>
  <si>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</si>
  <si>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</si>
  <si>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</si>
  <si>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</si>
  <si>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</si>
  <si>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</si>
  <si>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</si>
  <si>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</si>
  <si>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</si>
  <si>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</si>
  <si>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</si>
  <si>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</si>
  <si>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</si>
  <si>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</si>
  <si>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</si>
  <si>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</si>
  <si>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</si>
  <si>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</si>
  <si>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</si>
  <si>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</si>
  <si>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</si>
  <si>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</si>
  <si>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</si>
  <si>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</si>
  <si>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</si>
  <si>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</si>
  <si>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</si>
  <si>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</si>
  <si>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</si>
  <si>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</si>
  <si>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</si>
  <si>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</si>
  <si>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</si>
  <si>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</si>
  <si>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</si>
  <si>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</si>
  <si>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</si>
  <si>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</si>
  <si>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</si>
  <si>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</si>
  <si>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</si>
  <si>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</si>
  <si>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</si>
  <si>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</si>
  <si>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</si>
  <si>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</si>
  <si>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</si>
  <si>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</si>
  <si>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</si>
  <si>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</si>
  <si>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</si>
  <si>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</si>
  <si>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</si>
  <si>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</si>
  <si>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</si>
  <si>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</si>
  <si>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</si>
  <si>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</si>
  <si>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</si>
  <si>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</si>
  <si>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</si>
  <si>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</si>
  <si>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</si>
  <si>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</si>
  <si>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</si>
  <si>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</si>
  <si>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</si>
  <si>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</si>
  <si>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</si>
  <si>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</si>
  <si>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</si>
  <si>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</si>
  <si>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</si>
  <si>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</si>
  <si>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</si>
  <si>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</si>
  <si>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</si>
  <si>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</si>
  <si>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</si>
  <si>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</si>
  <si>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</si>
  <si>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</si>
  <si>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</si>
  <si>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</si>
  <si>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</si>
  <si>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</si>
  <si>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</si>
  <si>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</si>
  <si>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</si>
  <si>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</si>
  <si>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</si>
  <si>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</si>
  <si>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</si>
  <si>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</si>
  <si>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</si>
  <si>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</si>
  <si>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</si>
  <si>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</si>
  <si>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</si>
  <si>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</si>
  <si>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</si>
  <si>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</si>
  <si>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</si>
  <si>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</si>
  <si>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</si>
  <si>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</si>
  <si>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</si>
  <si>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</si>
  <si>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</si>
  <si>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</si>
  <si>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</si>
  <si>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</si>
  <si>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</si>
  <si>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</si>
  <si>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</si>
  <si>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</si>
  <si>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</si>
  <si>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</si>
  <si>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</si>
  <si>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</si>
  <si>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</si>
  <si>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</si>
  <si>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</si>
  <si>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</si>
  <si>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</si>
  <si>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</si>
  <si>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</si>
  <si>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</si>
  <si>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</si>
  <si>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</si>
  <si>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</si>
  <si>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</si>
  <si>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</si>
  <si>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</si>
  <si>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</si>
  <si>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</si>
  <si>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</si>
  <si>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</si>
  <si>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</si>
  <si>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</si>
  <si>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</si>
  <si>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</si>
  <si>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</si>
  <si>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</si>
  <si>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</si>
  <si>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</si>
  <si>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</si>
  <si>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</si>
  <si>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</si>
  <si>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</si>
  <si>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</si>
  <si>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</si>
  <si>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</si>
  <si>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</si>
  <si>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</si>
  <si>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</si>
  <si>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</si>
  <si>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</si>
  <si>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</si>
  <si>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</si>
  <si>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</si>
  <si>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</si>
  <si>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</si>
  <si>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</si>
  <si>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</si>
  <si>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</si>
  <si>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</si>
  <si>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</si>
  <si>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</si>
  <si>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</si>
  <si>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</si>
  <si>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</si>
  <si>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</si>
  <si>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</si>
  <si>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</si>
  <si>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</si>
  <si>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</si>
  <si>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</si>
  <si>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</si>
  <si>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</si>
  <si>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</si>
  <si>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</si>
  <si>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</si>
  <si>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</si>
  <si>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</si>
  <si>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</si>
  <si>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</si>
  <si>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</si>
  <si>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</si>
  <si>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</si>
  <si>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</si>
  <si>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</si>
  <si>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</si>
  <si>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</si>
  <si>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</si>
  <si>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</si>
  <si>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</si>
  <si>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</si>
  <si>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</si>
  <si>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</si>
  <si>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</si>
  <si>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</si>
  <si>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</si>
  <si>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</si>
  <si>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</si>
  <si>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</si>
  <si>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</si>
  <si>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</si>
  <si>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</si>
  <si>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</si>
  <si>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</si>
  <si>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</si>
  <si>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</si>
  <si>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</si>
  <si>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</si>
  <si>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</si>
  <si>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</si>
  <si>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</si>
  <si>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</si>
  <si>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</si>
  <si>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</si>
  <si>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</si>
  <si>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</si>
  <si>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</si>
  <si>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</si>
  <si>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</si>
  <si>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</si>
  <si>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</si>
  <si>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</si>
  <si>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</si>
  <si>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</si>
  <si>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</si>
  <si>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</si>
  <si>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</si>
  <si>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</si>
  <si>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</si>
  <si>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</si>
  <si>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</si>
  <si>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</si>
  <si>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</si>
  <si>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</si>
  <si>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</si>
  <si>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</si>
  <si>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</si>
  <si>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</si>
  <si>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</si>
  <si>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</si>
  <si>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</si>
  <si>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</si>
  <si>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</si>
  <si>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</si>
  <si>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</si>
  <si>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</si>
  <si>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</si>
  <si>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</si>
  <si>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</si>
  <si>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</si>
  <si>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</si>
  <si>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</si>
  <si>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</si>
  <si>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</si>
  <si>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</si>
  <si>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</si>
  <si>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</si>
  <si>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</si>
  <si>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</si>
  <si>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</si>
  <si>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</si>
  <si>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</si>
  <si>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</si>
  <si>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</si>
  <si>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</si>
  <si>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</si>
  <si>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</si>
  <si>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</si>
  <si>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</si>
  <si>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</si>
  <si>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</si>
  <si>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</si>
  <si>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</si>
  <si>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</si>
  <si>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</si>
  <si>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</si>
  <si>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</si>
  <si>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</si>
  <si>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</si>
  <si>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</si>
  <si>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</si>
  <si>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</si>
  <si>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</si>
  <si>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</si>
  <si>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</si>
  <si>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</si>
  <si>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</si>
  <si>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</si>
  <si>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</si>
  <si>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</si>
  <si>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</si>
  <si>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</si>
  <si>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</si>
  <si>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</si>
  <si>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</si>
  <si>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</si>
  <si>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</si>
  <si>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</si>
  <si>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</si>
  <si>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</si>
  <si>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</si>
  <si>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</si>
  <si>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</si>
  <si>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</si>
  <si>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</si>
  <si>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</si>
  <si>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</si>
  <si>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</si>
  <si>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</si>
  <si>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</si>
  <si>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</si>
  <si>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</si>
  <si>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</si>
  <si>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</si>
  <si>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</si>
  <si>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</si>
  <si>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</si>
  <si>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</si>
  <si>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</si>
  <si>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</si>
  <si>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</si>
  <si>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</si>
  <si>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</si>
  <si>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</si>
  <si>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</si>
  <si>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</si>
  <si>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</si>
  <si>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</si>
  <si>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</si>
  <si>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</si>
  <si>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</si>
  <si>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</si>
  <si>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</si>
  <si>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</si>
  <si>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</si>
  <si>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</si>
  <si>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</si>
  <si>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</si>
  <si>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</si>
  <si>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</si>
  <si>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</si>
  <si>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</si>
  <si>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</si>
  <si>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</si>
  <si>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</si>
  <si>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</si>
  <si>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</si>
  <si>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</si>
  <si>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</si>
  <si>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</si>
  <si>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</si>
  <si>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</si>
  <si>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</si>
  <si>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</si>
  <si>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</si>
  <si>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</si>
  <si>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</si>
  <si>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</si>
  <si>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</si>
  <si>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</si>
  <si>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</si>
  <si>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</si>
  <si>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</si>
  <si>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</si>
  <si>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</si>
  <si>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</si>
  <si>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</si>
  <si>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</si>
  <si>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</si>
  <si>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</si>
  <si>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</si>
  <si>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</si>
  <si>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</si>
  <si>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</si>
  <si>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</si>
  <si>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</si>
  <si>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</si>
  <si>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</si>
  <si>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</si>
  <si>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</si>
  <si>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</si>
  <si>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</si>
  <si>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</si>
  <si>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</si>
  <si>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</si>
  <si>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</si>
  <si>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</si>
  <si>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</si>
  <si>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</si>
  <si>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</si>
  <si>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</si>
  <si>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</si>
  <si>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</si>
  <si>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</si>
  <si>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</si>
  <si>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</si>
  <si>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</si>
  <si>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</si>
  <si>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</si>
  <si>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</si>
  <si>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</si>
  <si>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</si>
  <si>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</si>
  <si>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</si>
  <si>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</si>
  <si>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</si>
  <si>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</si>
  <si>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</si>
  <si>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</si>
  <si>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</si>
  <si>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</si>
  <si>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</si>
  <si>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</si>
  <si>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</si>
  <si>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</si>
  <si>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</si>
  <si>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</si>
  <si>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</si>
  <si>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</si>
  <si>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</si>
  <si>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</si>
  <si>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</si>
  <si>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</si>
  <si>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</si>
  <si>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</si>
  <si>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</si>
  <si>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</si>
  <si>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</si>
  <si>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</si>
  <si>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</si>
  <si>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</si>
  <si>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</si>
  <si>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</si>
  <si>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</si>
  <si>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</si>
  <si>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</si>
  <si>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</si>
  <si>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</si>
  <si>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</si>
  <si>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</si>
  <si>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</si>
  <si>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</si>
  <si>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</si>
  <si>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</si>
  <si>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</si>
  <si>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</si>
  <si>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</si>
  <si>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</si>
  <si>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</si>
  <si>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</si>
  <si>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</si>
  <si>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</si>
  <si>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</si>
  <si>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</si>
  <si>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</si>
  <si>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</si>
  <si>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</si>
  <si>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</si>
  <si>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</si>
  <si>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</si>
  <si>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</si>
  <si>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</si>
  <si>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</si>
  <si>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</si>
  <si>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</si>
  <si>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</si>
  <si>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</si>
  <si>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</si>
  <si>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</si>
  <si>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</si>
  <si>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</si>
  <si>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</si>
  <si>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</si>
  <si>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</si>
  <si>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</si>
  <si>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</si>
  <si>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</si>
  <si>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</si>
  <si>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</si>
  <si>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</si>
  <si>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</si>
  <si>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</si>
  <si>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</si>
  <si>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</si>
  <si>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</si>
  <si>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</si>
  <si>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</si>
  <si>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</si>
  <si>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</si>
  <si>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</si>
  <si>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</si>
  <si>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</si>
  <si>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</si>
  <si>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</si>
  <si>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</si>
  <si>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</si>
  <si>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</si>
  <si>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</si>
  <si>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</si>
  <si>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</si>
  <si>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</si>
  <si>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</si>
  <si>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</si>
  <si>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</si>
  <si>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</si>
  <si>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</si>
  <si>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</si>
  <si>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</si>
  <si>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</si>
  <si>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</si>
  <si>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</si>
  <si>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</si>
  <si>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</si>
  <si>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</si>
  <si>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</si>
  <si>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</si>
  <si>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</si>
  <si>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</si>
  <si>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</si>
  <si>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</si>
  <si>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</si>
  <si>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</si>
  <si>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</si>
  <si>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</si>
  <si>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</si>
  <si>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</si>
  <si>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</si>
  <si>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</si>
  <si>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</si>
  <si>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</si>
  <si>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</si>
  <si>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</si>
  <si>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</si>
  <si>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</si>
  <si>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</si>
  <si>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</si>
  <si>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</si>
  <si>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</si>
  <si>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</si>
  <si>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</si>
  <si>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</si>
  <si>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</si>
  <si>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</si>
  <si>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</si>
  <si>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</si>
  <si>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</si>
  <si>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</si>
  <si>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</si>
  <si>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</si>
  <si>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</si>
  <si>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</si>
  <si>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</si>
  <si>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</si>
  <si>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</si>
  <si>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</si>
  <si>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</si>
  <si>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</si>
  <si>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</si>
  <si>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</si>
  <si>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</si>
  <si>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</si>
  <si>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</si>
  <si>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</si>
  <si>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</si>
  <si>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</si>
  <si>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</si>
  <si>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</si>
  <si>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</si>
  <si>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</si>
  <si>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</si>
  <si>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</si>
  <si>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</si>
  <si>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</si>
  <si>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</si>
  <si>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</si>
  <si>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</si>
  <si>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</si>
  <si>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</si>
  <si>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</si>
  <si>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</si>
  <si>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</si>
  <si>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</si>
  <si>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</si>
  <si>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</si>
  <si>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</si>
  <si>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</si>
  <si>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</si>
  <si>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</si>
  <si>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</si>
  <si>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</si>
  <si>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</si>
  <si>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</si>
  <si>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</si>
  <si>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</si>
  <si>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</si>
  <si>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</si>
  <si>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</si>
  <si>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</si>
  <si>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</si>
  <si>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</si>
  <si>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</si>
  <si>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</si>
  <si>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</si>
  <si>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</si>
  <si>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</si>
  <si>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</si>
  <si>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</si>
  <si>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</si>
  <si>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</si>
  <si>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</si>
  <si>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</si>
  <si>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</si>
  <si>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</si>
  <si>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</si>
  <si>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</si>
  <si>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</si>
  <si>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</si>
  <si>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</si>
  <si>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</si>
  <si>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</si>
  <si>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</si>
  <si>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</si>
  <si>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</si>
  <si>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</si>
  <si>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</si>
  <si>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</si>
  <si>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</si>
  <si>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</si>
  <si>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</si>
  <si>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</si>
  <si>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</si>
  <si>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</si>
  <si>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</si>
  <si>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</si>
  <si>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</si>
  <si>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</si>
  <si>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</si>
  <si>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</si>
  <si>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</si>
  <si>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</si>
  <si>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</si>
  <si>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</si>
  <si>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</si>
  <si>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</si>
  <si>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</si>
  <si>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</si>
  <si>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</si>
  <si>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</si>
  <si>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</si>
  <si>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</si>
  <si>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</si>
  <si>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</si>
  <si>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</si>
  <si>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</si>
  <si>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</si>
  <si>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</si>
  <si>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</si>
  <si>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</si>
  <si>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</si>
  <si>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</si>
  <si>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</si>
  <si>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</si>
  <si>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</si>
  <si>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</si>
  <si>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</si>
  <si>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</si>
  <si>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</si>
  <si>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</si>
  <si>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</si>
  <si>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</si>
  <si>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</si>
  <si>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</si>
  <si>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</si>
  <si>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</si>
  <si>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</si>
  <si>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</si>
  <si>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</si>
  <si>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</si>
  <si>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</si>
  <si>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</si>
  <si>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</si>
  <si>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</si>
  <si>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</si>
  <si>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</si>
  <si>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</si>
  <si>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</si>
  <si>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</si>
  <si>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</si>
  <si>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</si>
  <si>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</si>
  <si>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</si>
  <si>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</si>
  <si>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</si>
  <si>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</si>
  <si>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</si>
  <si>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</si>
  <si>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</si>
  <si>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</si>
  <si>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</si>
  <si>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</si>
  <si>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</si>
  <si>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</si>
  <si>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</si>
  <si>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</si>
  <si>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</si>
  <si>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</si>
  <si>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</si>
  <si>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</si>
  <si>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</si>
  <si>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</si>
  <si>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</si>
  <si>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</si>
  <si>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</si>
  <si>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</si>
  <si>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</si>
  <si>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</si>
  <si>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</si>
  <si>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</si>
  <si>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</si>
  <si>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</si>
  <si>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</si>
  <si>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</si>
  <si>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</si>
  <si>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</si>
  <si>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</si>
  <si>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</si>
  <si>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</si>
  <si>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</si>
  <si>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</si>
  <si>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</si>
  <si>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</si>
  <si>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</si>
  <si>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</si>
  <si>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</si>
  <si>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</si>
  <si>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</si>
  <si>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</si>
  <si>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</si>
  <si>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</si>
  <si>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</si>
  <si>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</si>
  <si>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</si>
  <si>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</si>
  <si>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</si>
  <si>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</si>
  <si>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</si>
  <si>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</si>
  <si>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</si>
  <si>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</si>
  <si>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</si>
  <si>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</si>
  <si>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</si>
  <si>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</si>
  <si>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</si>
  <si>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</si>
  <si>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</si>
  <si>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</si>
  <si>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</si>
  <si>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</si>
  <si>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</si>
  <si>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</si>
  <si>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</si>
  <si>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</si>
  <si>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</si>
  <si>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</si>
  <si>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</si>
  <si>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</si>
  <si>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</si>
  <si>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</si>
  <si>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</si>
  <si>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</si>
  <si>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</si>
  <si>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</si>
  <si>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</si>
  <si>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</si>
  <si>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</si>
  <si>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</si>
  <si>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</si>
  <si>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</si>
  <si>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</si>
  <si>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</si>
  <si>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</si>
  <si>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</si>
  <si>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</si>
  <si>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</si>
  <si>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</si>
  <si>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</si>
  <si>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</si>
  <si>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</si>
  <si>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</si>
  <si>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</si>
  <si>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</si>
  <si>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</si>
  <si>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</si>
  <si>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</si>
  <si>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</si>
  <si>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</si>
  <si>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</si>
  <si>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</si>
  <si>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</si>
  <si>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</si>
  <si>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</si>
  <si>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</si>
  <si>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</si>
  <si>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</si>
  <si>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</si>
  <si>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</si>
  <si>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</si>
  <si>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</si>
  <si>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</si>
  <si>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</si>
  <si>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</si>
  <si>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</si>
  <si>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</si>
  <si>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</si>
  <si>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</si>
  <si>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</si>
  <si>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</si>
  <si>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</si>
  <si>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</si>
  <si>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</si>
  <si>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</si>
  <si>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</si>
  <si>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</si>
  <si>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</si>
  <si>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</si>
  <si>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</si>
  <si>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</si>
  <si>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</si>
  <si>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</si>
  <si>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</si>
  <si>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</si>
  <si>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</si>
  <si>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</si>
  <si>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</si>
  <si>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</si>
  <si>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</si>
  <si>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</si>
  <si>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</si>
  <si>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</si>
  <si>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</si>
  <si>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</si>
  <si>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</si>
  <si>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</si>
  <si>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</si>
  <si>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</si>
  <si>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</si>
  <si>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</si>
  <si>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</si>
  <si>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</si>
  <si>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</si>
  <si>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</si>
  <si>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</si>
  <si>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</si>
  <si>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</si>
  <si>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</si>
  <si>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</si>
  <si>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</si>
  <si>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</si>
  <si>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</si>
  <si>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</si>
  <si>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</si>
  <si>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</si>
  <si>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</si>
  <si>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</si>
  <si>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</si>
  <si>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</si>
  <si>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</si>
  <si>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</si>
  <si>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</si>
  <si>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</si>
  <si>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</si>
  <si>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</si>
  <si>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</si>
  <si>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</si>
  <si>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</si>
  <si>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</si>
  <si>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</si>
  <si>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</si>
  <si>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</si>
  <si>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</si>
  <si>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</si>
  <si>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</si>
  <si>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</si>
  <si>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</si>
  <si>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</si>
  <si>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</si>
  <si>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</si>
  <si>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</si>
  <si>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</si>
  <si>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</si>
  <si>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</si>
  <si>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</si>
  <si>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</si>
  <si>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</si>
  <si>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</si>
  <si>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</si>
  <si>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</si>
  <si>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</si>
  <si>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</si>
  <si>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</si>
  <si>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</si>
  <si>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</si>
  <si>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</si>
  <si>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</si>
  <si>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</si>
  <si>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</si>
  <si>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</si>
  <si>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</si>
  <si>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</si>
  <si>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</si>
  <si>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</si>
  <si>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</si>
  <si>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</si>
  <si>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</si>
  <si>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</si>
  <si>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</si>
  <si>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</si>
  <si>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</si>
  <si>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</si>
  <si>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</si>
  <si>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</si>
  <si>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</si>
  <si>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</si>
  <si>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</si>
  <si>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</si>
  <si>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</si>
  <si>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</si>
  <si>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</si>
  <si>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</si>
  <si>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</si>
  <si>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</si>
  <si>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</si>
  <si>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</si>
  <si>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</si>
  <si>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</si>
  <si>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</si>
  <si>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</si>
  <si>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</si>
  <si>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</si>
  <si>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</si>
  <si>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</si>
  <si>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</si>
  <si>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</si>
  <si>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</si>
  <si>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</si>
  <si>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</si>
  <si>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</si>
  <si>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</si>
  <si>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</si>
  <si>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</si>
  <si>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</si>
  <si>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</si>
  <si>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</si>
  <si>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</si>
  <si>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</si>
  <si>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</si>
  <si>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</si>
  <si>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</si>
  <si>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</si>
  <si>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</si>
  <si>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</si>
  <si>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</si>
  <si>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</si>
  <si>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</si>
  <si>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</si>
  <si>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</si>
  <si>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</si>
  <si>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</si>
  <si>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</si>
  <si>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</si>
  <si>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</si>
  <si>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</si>
  <si>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</si>
  <si>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</si>
  <si>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</si>
  <si>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</si>
  <si>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</si>
  <si>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</si>
  <si>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</si>
  <si>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</si>
  <si>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</si>
  <si>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</si>
  <si>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</si>
  <si>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</si>
  <si>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</si>
  <si>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</si>
  <si>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</si>
  <si>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</si>
  <si>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</si>
  <si>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</si>
  <si>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</si>
  <si>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</si>
  <si>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</si>
  <si>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</si>
  <si>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</si>
  <si>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</si>
  <si>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</si>
  <si>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</si>
  <si>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</si>
  <si>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</si>
  <si>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</si>
  <si>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</si>
  <si>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</si>
  <si>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</si>
  <si>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</si>
  <si>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</si>
  <si>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</si>
  <si>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</si>
  <si>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</si>
  <si>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</si>
  <si>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</si>
  <si>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</si>
  <si>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</si>
  <si>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</si>
  <si>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</si>
  <si>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</si>
  <si>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</si>
  <si>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</si>
  <si>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</si>
  <si>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</si>
  <si>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</si>
  <si>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</si>
  <si>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</si>
  <si>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</si>
  <si>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</si>
  <si>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</si>
  <si>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</si>
  <si>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</si>
  <si>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</si>
  <si>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</si>
  <si>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</si>
  <si>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</si>
  <si>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</si>
  <si>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</si>
  <si>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</si>
  <si>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</si>
  <si>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</si>
  <si>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</si>
  <si>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</si>
  <si>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</si>
  <si>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</si>
  <si>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</si>
  <si>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</si>
  <si>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</si>
  <si>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</si>
  <si>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</si>
  <si>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</si>
  <si>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</si>
  <si>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</si>
  <si>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</si>
  <si>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</si>
  <si>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</si>
  <si>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</si>
  <si>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</si>
  <si>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</si>
  <si>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</si>
  <si>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</si>
  <si>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</si>
  <si>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</si>
  <si>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</si>
  <si>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</si>
  <si>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</si>
  <si>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</si>
  <si>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</si>
  <si>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</si>
  <si>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</si>
  <si>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</si>
  <si>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</si>
  <si>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</si>
  <si>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</si>
  <si>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</si>
  <si>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</si>
  <si>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</si>
  <si>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</si>
  <si>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</si>
  <si>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</si>
  <si>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</si>
  <si>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</si>
  <si>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</si>
  <si>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</si>
  <si>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</si>
  <si>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</si>
  <si>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</si>
  <si>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</si>
  <si>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</si>
  <si>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</si>
  <si>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</si>
  <si>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</si>
  <si>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</si>
  <si>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</si>
  <si>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</si>
  <si>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</si>
  <si>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</si>
  <si>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</si>
  <si>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</si>
  <si>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</si>
  <si>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</si>
  <si>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</si>
  <si>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</si>
  <si>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</si>
  <si>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</si>
  <si>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</si>
  <si>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</si>
  <si>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</si>
  <si>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</si>
  <si>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</si>
  <si>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</si>
  <si>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</si>
  <si>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</si>
  <si>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</si>
  <si>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</si>
  <si>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</si>
  <si>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</si>
  <si>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</si>
  <si>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</si>
  <si>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</si>
  <si>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</si>
  <si>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</si>
  <si>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</si>
  <si>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</si>
  <si>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</si>
  <si>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</si>
  <si>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</si>
  <si>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</si>
  <si>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</si>
  <si>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</si>
  <si>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</si>
  <si>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</si>
  <si>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</si>
  <si>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</si>
  <si>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</si>
  <si>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</si>
  <si>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</si>
  <si>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</si>
  <si>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</si>
  <si>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</si>
  <si>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</si>
  <si>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</si>
  <si>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</si>
  <si>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</si>
  <si>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</si>
  <si>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</si>
  <si>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</si>
  <si>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</si>
  <si>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</si>
  <si>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</si>
  <si>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</si>
  <si>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</si>
  <si>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</si>
  <si>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</si>
  <si>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</si>
  <si>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</si>
  <si>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</si>
  <si>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</si>
  <si>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</si>
  <si>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</si>
  <si>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</si>
  <si>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</si>
  <si>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</si>
  <si>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</si>
  <si>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</si>
  <si>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</si>
  <si>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</si>
  <si>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</si>
  <si>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</si>
  <si>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</si>
  <si>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</si>
  <si>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</si>
  <si>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</si>
  <si>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</si>
  <si>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</si>
  <si>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</si>
  <si>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</si>
  <si>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</si>
  <si>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</si>
  <si>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</si>
  <si>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</si>
  <si>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</si>
  <si>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</si>
  <si>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</si>
  <si>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</si>
  <si>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</si>
  <si>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</si>
  <si>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</si>
  <si>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</si>
  <si>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</si>
  <si>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</si>
  <si>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</si>
  <si>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</si>
  <si>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</si>
  <si>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</si>
  <si>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</si>
  <si>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</si>
  <si>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</si>
  <si>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</si>
  <si>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</si>
  <si>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</si>
  <si>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</si>
  <si>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</si>
  <si>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</si>
  <si>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</si>
  <si>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</si>
  <si>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</si>
  <si>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</si>
  <si>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</si>
  <si>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</si>
  <si>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</si>
  <si>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</si>
  <si>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</si>
  <si>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</si>
  <si>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</si>
  <si>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</si>
  <si>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</si>
  <si>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</si>
  <si>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</si>
  <si>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</si>
  <si>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</si>
  <si>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</si>
  <si>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</si>
  <si>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</si>
  <si>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</si>
  <si>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</si>
  <si>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</si>
  <si>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</si>
  <si>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</si>
  <si>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</si>
  <si>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</si>
  <si>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</si>
  <si>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</si>
  <si>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</si>
  <si>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</si>
  <si>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</si>
  <si>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</si>
  <si>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</si>
  <si>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</si>
  <si>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</si>
  <si>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</si>
  <si>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</si>
  <si>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</si>
  <si>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</si>
  <si>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</si>
  <si>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</si>
  <si>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</si>
  <si>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</si>
  <si>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</si>
  <si>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</si>
  <si>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</si>
  <si>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</si>
  <si>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</si>
  <si>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</si>
  <si>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</si>
  <si>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</si>
  <si>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</si>
  <si>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</si>
  <si>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</si>
  <si>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</si>
  <si>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</si>
  <si>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</si>
  <si>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</si>
  <si>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</si>
  <si>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</si>
  <si>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</si>
  <si>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</si>
  <si>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</si>
  <si>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</si>
  <si>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</si>
  <si>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</si>
  <si>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</si>
  <si>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</si>
  <si>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</si>
  <si>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</si>
  <si>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</si>
  <si>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</si>
  <si>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</si>
  <si>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</si>
  <si>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</si>
  <si>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</si>
  <si>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</si>
  <si>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</si>
  <si>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</si>
  <si>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</si>
  <si>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</si>
  <si>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</si>
  <si>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</si>
  <si>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</si>
  <si>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</si>
  <si>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</si>
  <si>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</si>
  <si>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</si>
  <si>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</si>
  <si>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</si>
  <si>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</si>
  <si>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</si>
  <si>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</si>
  <si>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</si>
  <si>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</si>
  <si>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</si>
  <si>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</si>
  <si>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</si>
  <si>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</si>
  <si>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</si>
  <si>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</si>
  <si>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</si>
  <si>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</si>
  <si>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</si>
  <si>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</si>
  <si>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</si>
  <si>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</si>
  <si>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</si>
  <si>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</si>
  <si>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</si>
  <si>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</si>
  <si>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</si>
  <si>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</si>
  <si>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</si>
  <si>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</si>
  <si>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</si>
  <si>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</si>
  <si>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</si>
  <si>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</si>
  <si>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</si>
  <si>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</si>
  <si>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</si>
  <si>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</si>
  <si>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</si>
  <si>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</si>
  <si>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</si>
  <si>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</si>
  <si>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</si>
  <si>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</si>
  <si>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</si>
  <si>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</si>
  <si>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</si>
  <si>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</si>
  <si>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</si>
  <si>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</si>
  <si>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</si>
  <si>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</si>
  <si>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</si>
  <si>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</si>
  <si>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</si>
  <si>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</si>
  <si>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</si>
  <si>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</si>
  <si>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</si>
  <si>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</si>
  <si>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</si>
  <si>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</si>
  <si>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</si>
  <si>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</si>
  <si>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</si>
  <si>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</si>
  <si>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</si>
  <si>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</si>
  <si>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</si>
  <si>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</si>
  <si>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</si>
  <si>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</si>
  <si>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</si>
  <si>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</si>
  <si>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</si>
  <si>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</si>
  <si>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</si>
  <si>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</si>
  <si>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</si>
  <si>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</si>
  <si>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</si>
  <si>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</si>
  <si>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</si>
  <si>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</si>
  <si>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</si>
  <si>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</si>
  <si>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</si>
  <si>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</si>
  <si>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</si>
  <si>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</si>
  <si>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</si>
  <si>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</si>
  <si>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</si>
  <si>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</si>
  <si>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</si>
  <si>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</si>
  <si>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</si>
  <si>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</si>
  <si>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</si>
  <si>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</si>
  <si>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</si>
  <si>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</si>
  <si>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</si>
  <si>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</si>
  <si>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</si>
  <si>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</si>
  <si>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</si>
  <si>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</si>
  <si>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</si>
  <si>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</si>
  <si>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</si>
  <si>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</si>
  <si>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</si>
  <si>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</si>
  <si>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</si>
  <si>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</si>
  <si>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</si>
  <si>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</si>
  <si>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</si>
  <si>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</si>
  <si>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</si>
  <si>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</si>
  <si>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</si>
  <si>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</si>
  <si>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</si>
  <si>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</si>
  <si>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</si>
  <si>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</si>
  <si>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</si>
  <si>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</si>
  <si>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</si>
  <si>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</si>
  <si>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</si>
  <si>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</si>
  <si>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</si>
  <si>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</si>
  <si>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</si>
  <si>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</si>
  <si>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</si>
  <si>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</si>
  <si>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</si>
  <si>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</si>
  <si>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</si>
  <si>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</si>
  <si>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</si>
  <si>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</si>
  <si>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</si>
  <si>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</si>
  <si>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</si>
  <si>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</si>
  <si>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</si>
  <si>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</si>
  <si>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</si>
  <si>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</si>
  <si>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</si>
  <si>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</si>
  <si>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</si>
  <si>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</si>
  <si>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</si>
  <si>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</si>
  <si>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</si>
  <si>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</si>
  <si>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</si>
  <si>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</si>
  <si>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</si>
  <si>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</si>
  <si>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</si>
  <si>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</si>
  <si>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</si>
  <si>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</si>
  <si>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</si>
  <si>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</si>
  <si>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</si>
  <si>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</si>
  <si>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</si>
  <si>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</si>
  <si>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</si>
  <si>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</si>
  <si>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</si>
  <si>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</si>
  <si>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</si>
  <si>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</si>
  <si>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</si>
  <si>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</si>
  <si>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</si>
  <si>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</si>
  <si>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</si>
  <si>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</si>
  <si>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</si>
  <si>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</si>
  <si>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</si>
  <si>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</si>
  <si>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</si>
  <si>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</si>
  <si>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</si>
  <si>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</si>
  <si>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</si>
  <si>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</si>
  <si>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</si>
  <si>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</si>
  <si>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</si>
  <si>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</si>
  <si>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</si>
  <si>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</si>
  <si>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</si>
  <si>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</si>
  <si>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</si>
  <si>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</si>
  <si>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</si>
  <si>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</si>
  <si>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</si>
  <si>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</si>
  <si>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</si>
  <si>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</si>
  <si>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</si>
  <si>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</si>
  <si>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</si>
  <si>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</si>
  <si>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</si>
  <si>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</si>
  <si>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</si>
  <si>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</si>
  <si>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</si>
  <si>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</si>
  <si>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</si>
  <si>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</si>
  <si>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</si>
  <si>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</si>
  <si>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</si>
  <si>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</si>
  <si>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</si>
  <si>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</si>
  <si>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</si>
  <si>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</si>
  <si>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</si>
  <si>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</si>
  <si>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</si>
  <si>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</si>
  <si>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</si>
  <si>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</si>
  <si>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</si>
  <si>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</si>
  <si>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</si>
  <si>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</si>
  <si>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</si>
  <si>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</si>
  <si>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</si>
  <si>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</si>
  <si>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</si>
  <si>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</si>
  <si>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</si>
  <si>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</si>
  <si>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</si>
  <si>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</si>
  <si>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</si>
  <si>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</si>
  <si>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</si>
  <si>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</si>
  <si>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</si>
  <si>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</si>
  <si>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</si>
  <si>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</si>
  <si>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</si>
  <si>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</si>
  <si>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</si>
  <si>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</si>
  <si>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</si>
  <si>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</si>
  <si>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</si>
  <si>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</si>
  <si>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</si>
  <si>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</si>
  <si>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</si>
  <si>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</si>
  <si>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</si>
  <si>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</si>
  <si>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</si>
  <si>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</si>
  <si>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</si>
  <si>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</si>
  <si>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</si>
  <si>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</si>
  <si>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</si>
  <si>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</si>
  <si>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</si>
  <si>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</si>
  <si>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</si>
  <si>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</si>
  <si>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</si>
  <si>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</si>
  <si>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</si>
  <si>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</si>
  <si>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</si>
  <si>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</si>
  <si>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</si>
  <si>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</si>
  <si>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</si>
  <si>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</si>
  <si>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</si>
  <si>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</si>
  <si>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</si>
  <si>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</si>
  <si>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</si>
  <si>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</si>
  <si>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</si>
  <si>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</si>
  <si>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</si>
  <si>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</si>
  <si>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</si>
  <si>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</si>
  <si>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</si>
  <si>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</si>
  <si>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</si>
  <si>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</si>
  <si>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</si>
  <si>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</si>
  <si>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</si>
  <si>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</si>
  <si>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</si>
  <si>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</si>
  <si>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</si>
  <si>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</si>
  <si>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</si>
  <si>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</si>
  <si>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</si>
  <si>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</si>
  <si>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</si>
  <si>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</si>
  <si>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</si>
  <si>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</si>
  <si>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</si>
  <si>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</si>
  <si>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</si>
  <si>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</si>
  <si>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</si>
  <si>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</si>
  <si>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</si>
  <si>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</si>
  <si>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</si>
  <si>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</si>
  <si>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</si>
  <si>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</si>
  <si>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</si>
  <si>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</si>
  <si>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</si>
  <si>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</si>
  <si>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</si>
  <si>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</si>
  <si>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</si>
  <si>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</si>
  <si>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</si>
  <si>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</si>
  <si>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</si>
  <si>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</si>
  <si>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</si>
  <si>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</si>
  <si>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</si>
  <si>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</si>
  <si>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</si>
  <si>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</si>
  <si>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</si>
  <si>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</si>
  <si>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</si>
  <si>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</si>
  <si>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</si>
  <si>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</si>
  <si>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</si>
  <si>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</si>
  <si>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</si>
  <si>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</si>
  <si>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</si>
  <si>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</si>
  <si>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</si>
  <si>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</si>
  <si>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</si>
  <si>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</si>
  <si>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</si>
  <si>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</si>
  <si>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</si>
  <si>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</si>
  <si>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</si>
  <si>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</si>
  <si>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</si>
  <si>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</si>
  <si>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</si>
  <si>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</si>
  <si>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</si>
  <si>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</si>
  <si>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</si>
  <si>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</si>
  <si>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</si>
  <si>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documentary</t>
  </si>
  <si>
    <t>film &amp; video</t>
  </si>
  <si>
    <t>music</t>
  </si>
  <si>
    <t>rock</t>
  </si>
  <si>
    <t>technology</t>
  </si>
  <si>
    <t>web</t>
  </si>
  <si>
    <t>theater</t>
  </si>
  <si>
    <t>plays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</si>
  <si>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</si>
  <si>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</si>
  <si>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</si>
  <si>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</si>
  <si>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</si>
  <si>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</si>
  <si>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</si>
  <si>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</si>
  <si>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</si>
  <si>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</si>
  <si>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</si>
  <si>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</si>
  <si>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</si>
  <si>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</si>
  <si>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</si>
  <si>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</si>
  <si>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</si>
  <si>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</si>
  <si>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</si>
  <si>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</si>
  <si>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</si>
  <si>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</si>
  <si>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</si>
  <si>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</si>
  <si>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</si>
  <si>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Row Labels</t>
  </si>
  <si>
    <t>Grand Total</t>
  </si>
  <si>
    <t>Count of outcome</t>
  </si>
  <si>
    <t>(All)</t>
  </si>
  <si>
    <t>Column Labels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</si>
  <si>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</si>
  <si>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</si>
  <si>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</si>
  <si>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</si>
  <si>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</si>
  <si>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</si>
  <si>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</si>
  <si>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</si>
  <si>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</si>
  <si>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</si>
  <si>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</si>
  <si>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</si>
  <si>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</si>
  <si>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</si>
  <si>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</si>
  <si>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</si>
  <si>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</si>
  <si>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</si>
  <si>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</si>
  <si>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</si>
  <si>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</si>
  <si>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</si>
  <si>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</si>
  <si>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</si>
  <si>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</si>
  <si>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</si>
  <si>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</si>
  <si>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</si>
  <si>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</si>
  <si>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</si>
  <si>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</si>
  <si>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</si>
  <si>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</si>
  <si>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</si>
  <si>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Successful campaigns</t>
  </si>
  <si>
    <t xml:space="preserve"> </t>
  </si>
  <si>
    <t>Failed campaigns</t>
  </si>
  <si>
    <t>Mean</t>
  </si>
  <si>
    <t>Median</t>
  </si>
  <si>
    <t>Min</t>
  </si>
  <si>
    <t>Max</t>
  </si>
  <si>
    <t>Variance</t>
  </si>
  <si>
    <t>Standard deviation</t>
  </si>
  <si>
    <t>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</si>
</sst>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3" applyFont="1" applyAlignment="1">
      <alignment horizontal="center"/>
    </xf>
    <xf numFmtId="9" fontId="0" fillId="0" borderId="0" xfId="43" applyFont="1"/>
    <xf numFmtId="43" fontId="0" fillId="0" borderId="0" xfId="42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[CrowdfundingBook.xlsb.xlsx]Sheet1!PivotTable1</c:name>
    <c:fmtId val="38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6-4B18-B1BE-92932F3DA51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6-4B18-B1BE-92932F3DA51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6-4B18-B1BE-92932F3DA51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7-4C31-B7D6-2C1A7A74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610447"/>
        <c:axId val="523637007"/>
      </c:barChart>
      <c:catAx>
        <c:axId val="5196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37007"/>
        <c:crosses val="autoZero"/>
        <c:auto val="1"/>
        <c:lblAlgn val="ctr"/>
        <c:lblOffset val="100"/>
        <c:noMultiLvlLbl val="0"/>
      </c:catAx>
      <c:valAx>
        <c:axId val="5236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[CrowdfundingBook.xlsb.xlsx]Sheet2!PivotTable2</c:name>
    <c:fmtId val="4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B-42DE-8A6F-4FCF3CDC8A8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B-42DE-8A6F-4FCF3CDC8A8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B-42DE-8A6F-4FCF3CDC8A8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B-42DE-8A6F-4FCF3CDC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612303"/>
        <c:axId val="722804143"/>
      </c:barChart>
      <c:catAx>
        <c:axId val="5196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04143"/>
        <c:crosses val="autoZero"/>
        <c:auto val="1"/>
        <c:lblAlgn val="ctr"/>
        <c:lblOffset val="100"/>
        <c:noMultiLvlLbl val="0"/>
      </c:catAx>
      <c:valAx>
        <c:axId val="7228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[CrowdfundingBook.xlsb.xlsx]Sheet3!PivotTable3</c:name>
    <c:fmtId val="13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8-4F8A-B103-670D5F7116F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8-4F8A-B103-670D5F7116F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8-4F8A-B103-670D5F71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62399"/>
        <c:axId val="609577279"/>
      </c:lineChart>
      <c:catAx>
        <c:axId val="7377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77279"/>
        <c:crosses val="autoZero"/>
        <c:auto val="1"/>
        <c:lblAlgn val="ctr"/>
        <c:lblOffset val="100"/>
        <c:noMultiLvlLbl val="0"/>
      </c:catAx>
      <c:valAx>
        <c:axId val="6095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6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7C1-A113-3938B0CE74F4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F-47C1-A113-3938B0CE74F4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F-47C1-A113-3938B0CE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671647"/>
        <c:axId val="609577759"/>
      </c:lineChart>
      <c:catAx>
        <c:axId val="7486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77759"/>
        <c:crosses val="autoZero"/>
        <c:auto val="1"/>
        <c:lblAlgn val="ctr"/>
        <c:lblOffset val="100"/>
        <c:noMultiLvlLbl val="0"/>
      </c:catAx>
      <c:valAx>
        <c:axId val="6095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7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857249</xdr:colOff>
      <xdr:row>0</xdr:row>
      <xdr:rowOff>180975</xdr:rowOff>
    </xdr:from>
    <xdr:to>
      <xdr:col>11</xdr:col>
      <xdr:colOff>76200</xdr:colOff>
      <xdr:row>22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753E0-BB3D-431E-F589-12465227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4</xdr:row>
      <xdr:rowOff>19050</xdr:rowOff>
    </xdr:from>
    <xdr:to>
      <xdr:col>16</xdr:col>
      <xdr:colOff>381000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139E1-0EA9-75BC-D690-5339B0BE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28575</xdr:rowOff>
    </xdr:from>
    <xdr:to>
      <xdr:col>10</xdr:col>
      <xdr:colOff>876300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157FB-936A-6385-7919-EC80D6ED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66675</xdr:rowOff>
    </xdr:from>
    <xdr:to>
      <xdr:col>7</xdr:col>
      <xdr:colOff>1333500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A1FB5-ABFE-6776-D391-0CA0AB52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unmai Gadbail" refreshedDate="45399.870226967592" createdVersion="8" refreshedVersion="8" minRefreshableVersion="3" recordCount="1000" xr:uid="{4070AAAD-3943-42ED-9C77-ACF98D4F1BF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3">
      <sharedItems containsSemiMixedTypes="0" containsString="0" containsNumber="1" minValue="0" maxValue="113.17073170731707"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1725408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x v="0"/>
    <x v="0"/>
    <x v="0"/>
    <d v="2015-12-15T06:00:00"/>
    <b v="0"/>
    <b v="0"/>
    <s v="food/food trucks"/>
    <x v="0"/>
    <x v="0"/>
    <n v="0"/>
    <n v="0"/>
  </r>
  <r>
    <n v="1"/>
    <s v="Odom Inc"/>
    <s v="Managed bottom-line architecture"/>
    <n v="1400"/>
    <n v="14560"/>
    <x v="1"/>
    <n v="158"/>
    <x v="1"/>
    <s v="USD"/>
    <x v="1"/>
    <x v="1"/>
    <x v="1"/>
    <d v="2014-08-21T05:00:00"/>
    <b v="0"/>
    <b v="1"/>
    <s v="music/rock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x v="2"/>
    <x v="2"/>
    <x v="2"/>
    <d v="2013-11-19T06:00:00"/>
    <b v="0"/>
    <b v="0"/>
    <s v="technology/web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x v="3"/>
    <x v="3"/>
    <x v="3"/>
    <d v="2019-09-20T05:00:00"/>
    <b v="0"/>
    <b v="0"/>
    <s v="music/rock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x v="4"/>
    <x v="4"/>
    <x v="4"/>
    <d v="2019-01-24T06:00:00"/>
    <b v="0"/>
    <b v="0"/>
    <s v="theater/plays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x v="5"/>
    <x v="5"/>
    <x v="5"/>
    <d v="2012-09-08T05:00:00"/>
    <b v="0"/>
    <b v="0"/>
    <s v="theater/plays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x v="6"/>
    <x v="6"/>
    <x v="6"/>
    <d v="2017-09-14T05:00:00"/>
    <b v="0"/>
    <b v="0"/>
    <s v="film &amp; video/documentary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x v="7"/>
    <x v="7"/>
    <x v="7"/>
    <d v="2015-08-15T05:00:00"/>
    <b v="0"/>
    <b v="0"/>
    <s v="theater/plays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x v="8"/>
    <x v="8"/>
    <x v="8"/>
    <d v="2010-08-11T05:00:00"/>
    <b v="0"/>
    <b v="0"/>
    <s v="theater/plays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x v="9"/>
    <x v="9"/>
    <x v="9"/>
    <d v="2013-11-07T06:00:00"/>
    <b v="0"/>
    <b v="0"/>
    <s v="music/electric music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x v="10"/>
    <x v="10"/>
    <x v="10"/>
    <d v="2010-10-01T05:00:00"/>
    <b v="0"/>
    <b v="0"/>
    <s v="film &amp; video/drama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x v="11"/>
    <x v="11"/>
    <x v="11"/>
    <d v="2010-09-27T05:00:00"/>
    <b v="0"/>
    <b v="1"/>
    <s v="theater/plays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x v="12"/>
    <x v="12"/>
    <x v="12"/>
    <d v="2019-10-30T05:00:00"/>
    <b v="0"/>
    <b v="0"/>
    <s v="film &amp; video/drama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x v="13"/>
    <x v="13"/>
    <x v="13"/>
    <d v="2016-06-23T05:00:00"/>
    <b v="0"/>
    <b v="0"/>
    <s v="music/indie rock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x v="14"/>
    <x v="14"/>
    <x v="14"/>
    <d v="2012-04-02T05:00:00"/>
    <b v="0"/>
    <b v="0"/>
    <s v="music/indie rock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x v="15"/>
    <x v="15"/>
    <x v="15"/>
    <d v="2019-12-14T06:00:00"/>
    <b v="0"/>
    <b v="0"/>
    <s v="technology/wearables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x v="16"/>
    <x v="16"/>
    <x v="16"/>
    <d v="2014-02-13T06:00:00"/>
    <b v="0"/>
    <b v="0"/>
    <s v="publishing/nonfiction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x v="17"/>
    <x v="17"/>
    <x v="17"/>
    <d v="2011-01-13T06:00:00"/>
    <b v="0"/>
    <b v="0"/>
    <s v="film &amp; video/animation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x v="18"/>
    <x v="18"/>
    <x v="18"/>
    <d v="2018-09-16T05:00:00"/>
    <b v="0"/>
    <b v="0"/>
    <s v="theater/plays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x v="19"/>
    <x v="19"/>
    <x v="19"/>
    <d v="2019-03-25T05:00:00"/>
    <b v="0"/>
    <b v="1"/>
    <s v="theater/plays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x v="20"/>
    <x v="20"/>
    <x v="20"/>
    <d v="2014-07-28T05:00:00"/>
    <b v="0"/>
    <b v="0"/>
    <s v="film &amp; video/drama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x v="21"/>
    <x v="21"/>
    <x v="21"/>
    <d v="2011-09-18T05:00:00"/>
    <b v="0"/>
    <b v="0"/>
    <s v="theater/plays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x v="22"/>
    <x v="22"/>
    <x v="22"/>
    <d v="2018-04-18T05:00:00"/>
    <b v="0"/>
    <b v="0"/>
    <s v="theater/plays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x v="23"/>
    <x v="23"/>
    <x v="23"/>
    <d v="2019-04-08T05:00:00"/>
    <b v="0"/>
    <b v="0"/>
    <s v="film &amp; video/documentary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x v="24"/>
    <x v="24"/>
    <x v="24"/>
    <d v="2014-06-23T05:00:00"/>
    <b v="0"/>
    <b v="0"/>
    <s v="technology/wearables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x v="25"/>
    <x v="25"/>
    <x v="25"/>
    <d v="2011-06-07T05:00:00"/>
    <b v="0"/>
    <b v="1"/>
    <s v="games/video games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x v="26"/>
    <x v="26"/>
    <x v="26"/>
    <d v="2018-08-27T05:00:00"/>
    <b v="0"/>
    <b v="0"/>
    <s v="theater/plays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x v="27"/>
    <x v="27"/>
    <x v="27"/>
    <d v="2015-10-11T05:00:00"/>
    <b v="0"/>
    <b v="0"/>
    <s v="music/rock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x v="28"/>
    <x v="28"/>
    <x v="28"/>
    <d v="2010-03-04T06:00:00"/>
    <b v="0"/>
    <b v="1"/>
    <s v="theater/plays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x v="29"/>
    <x v="29"/>
    <x v="29"/>
    <d v="2018-08-29T05:00:00"/>
    <b v="0"/>
    <b v="0"/>
    <s v="film &amp; video/shorts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x v="30"/>
    <x v="30"/>
    <x v="30"/>
    <d v="2019-05-29T05:00:00"/>
    <b v="0"/>
    <b v="0"/>
    <s v="film &amp; video/animation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x v="31"/>
    <x v="31"/>
    <x v="31"/>
    <d v="2016-02-02T06:00:00"/>
    <b v="0"/>
    <b v="0"/>
    <s v="games/video games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x v="32"/>
    <x v="32"/>
    <x v="32"/>
    <d v="2018-02-06T06:00:00"/>
    <b v="0"/>
    <b v="0"/>
    <s v="film &amp; video/documentary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x v="33"/>
    <x v="33"/>
    <x v="33"/>
    <d v="2014-11-11T06:00:00"/>
    <b v="0"/>
    <b v="0"/>
    <s v="theater/plays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x v="34"/>
    <x v="34"/>
    <x v="34"/>
    <d v="2017-03-28T05:00:00"/>
    <b v="0"/>
    <b v="0"/>
    <s v="film &amp; video/documentary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x v="35"/>
    <x v="35"/>
    <x v="35"/>
    <d v="2019-03-02T06:00:00"/>
    <b v="0"/>
    <b v="1"/>
    <s v="film &amp; video/drama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x v="36"/>
    <x v="36"/>
    <x v="36"/>
    <d v="2011-03-23T05:00:00"/>
    <b v="0"/>
    <b v="0"/>
    <s v="theater/plays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x v="37"/>
    <x v="37"/>
    <x v="37"/>
    <d v="2019-11-08T06:00:00"/>
    <b v="0"/>
    <b v="1"/>
    <s v="publishing/fiction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x v="38"/>
    <x v="38"/>
    <x v="38"/>
    <d v="2010-10-23T05:00:00"/>
    <b v="0"/>
    <b v="0"/>
    <s v="photography/photography books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x v="39"/>
    <x v="39"/>
    <x v="39"/>
    <d v="2013-03-11T05:00:00"/>
    <b v="0"/>
    <b v="0"/>
    <s v="theater/plays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x v="40"/>
    <x v="40"/>
    <x v="40"/>
    <d v="2010-06-24T05:00:00"/>
    <b v="0"/>
    <b v="1"/>
    <s v="technology/wearables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x v="41"/>
    <x v="41"/>
    <x v="41"/>
    <d v="2012-09-30T05:00:00"/>
    <b v="0"/>
    <b v="1"/>
    <s v="music/rock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x v="42"/>
    <x v="42"/>
    <x v="42"/>
    <d v="2011-07-13T05:00:00"/>
    <b v="0"/>
    <b v="0"/>
    <s v="food/food trucks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x v="43"/>
    <x v="43"/>
    <x v="43"/>
    <d v="2014-08-09T05:00:00"/>
    <b v="0"/>
    <b v="0"/>
    <s v="publishing/radio &amp; podcasts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x v="44"/>
    <x v="44"/>
    <x v="44"/>
    <d v="2019-03-18T05:00:00"/>
    <b v="0"/>
    <b v="0"/>
    <s v="publishing/fiction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x v="45"/>
    <x v="45"/>
    <x v="45"/>
    <d v="2016-11-17T06:00:00"/>
    <b v="0"/>
    <b v="1"/>
    <s v="theater/plays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x v="46"/>
    <x v="46"/>
    <x v="46"/>
    <d v="2010-07-31T05:00:00"/>
    <b v="0"/>
    <b v="0"/>
    <s v="music/rock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x v="47"/>
    <x v="47"/>
    <x v="47"/>
    <d v="2014-04-28T05:00:00"/>
    <b v="0"/>
    <b v="0"/>
    <s v="theater/plays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x v="48"/>
    <x v="48"/>
    <x v="48"/>
    <d v="2015-07-07T05:00:00"/>
    <b v="0"/>
    <b v="0"/>
    <s v="theater/plays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x v="49"/>
    <x v="49"/>
    <x v="49"/>
    <d v="2019-12-04T06:00:00"/>
    <b v="0"/>
    <b v="0"/>
    <s v="music/rock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x v="50"/>
    <x v="50"/>
    <x v="50"/>
    <d v="2013-08-29T05:00:00"/>
    <b v="0"/>
    <b v="0"/>
    <s v="music/metal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x v="51"/>
    <x v="51"/>
    <x v="51"/>
    <d v="2012-04-12T05:00:00"/>
    <b v="0"/>
    <b v="1"/>
    <s v="technology/wearables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x v="52"/>
    <x v="52"/>
    <x v="52"/>
    <d v="2010-09-19T05:00:00"/>
    <b v="0"/>
    <b v="0"/>
    <s v="theater/plays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x v="53"/>
    <x v="53"/>
    <x v="53"/>
    <d v="2014-06-28T05:00:00"/>
    <b v="0"/>
    <b v="0"/>
    <s v="film &amp; video/drama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x v="54"/>
    <x v="54"/>
    <x v="54"/>
    <d v="2018-03-17T05:00:00"/>
    <b v="0"/>
    <b v="0"/>
    <s v="technology/wearables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x v="55"/>
    <x v="55"/>
    <x v="55"/>
    <d v="2018-08-04T05:00:00"/>
    <b v="0"/>
    <b v="0"/>
    <s v="music/jazz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x v="56"/>
    <x v="56"/>
    <x v="56"/>
    <d v="2015-01-17T06:00:00"/>
    <b v="0"/>
    <b v="0"/>
    <s v="technology/wearables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x v="57"/>
    <x v="57"/>
    <x v="57"/>
    <d v="2017-09-13T05:00:00"/>
    <b v="0"/>
    <b v="0"/>
    <s v="games/video games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x v="58"/>
    <x v="58"/>
    <x v="58"/>
    <d v="2015-10-04T05:00:00"/>
    <b v="0"/>
    <b v="0"/>
    <s v="theater/plays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x v="59"/>
    <x v="59"/>
    <x v="59"/>
    <d v="2017-06-27T05:00:00"/>
    <b v="0"/>
    <b v="1"/>
    <s v="theater/plays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x v="60"/>
    <x v="60"/>
    <x v="60"/>
    <d v="2012-07-20T05:00:00"/>
    <b v="0"/>
    <b v="0"/>
    <s v="theater/plays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x v="61"/>
    <x v="61"/>
    <x v="61"/>
    <d v="2011-04-02T05:00:00"/>
    <b v="0"/>
    <b v="0"/>
    <s v="theater/plays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x v="62"/>
    <x v="62"/>
    <x v="62"/>
    <d v="2015-06-06T05:00:00"/>
    <b v="0"/>
    <b v="0"/>
    <s v="technology/web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x v="63"/>
    <x v="63"/>
    <x v="63"/>
    <d v="2017-05-04T05:00:00"/>
    <b v="0"/>
    <b v="0"/>
    <s v="theater/plays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x v="64"/>
    <x v="64"/>
    <x v="64"/>
    <d v="2018-07-17T05:00:00"/>
    <b v="0"/>
    <b v="1"/>
    <s v="technology/web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x v="65"/>
    <x v="65"/>
    <x v="65"/>
    <d v="2011-02-03T06:00:00"/>
    <b v="0"/>
    <b v="0"/>
    <s v="theater/plays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x v="66"/>
    <x v="66"/>
    <x v="66"/>
    <d v="2015-04-13T05:00:00"/>
    <b v="0"/>
    <b v="1"/>
    <s v="theater/plays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x v="67"/>
    <x v="67"/>
    <x v="67"/>
    <d v="2010-01-30T06:00:00"/>
    <b v="0"/>
    <b v="1"/>
    <s v="technology/wearables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x v="68"/>
    <x v="68"/>
    <x v="68"/>
    <d v="2017-09-12T05:00:00"/>
    <b v="0"/>
    <b v="1"/>
    <s v="theater/plays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x v="69"/>
    <x v="69"/>
    <x v="69"/>
    <d v="2011-01-22T06:00:00"/>
    <b v="0"/>
    <b v="0"/>
    <s v="theater/plays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x v="70"/>
    <x v="70"/>
    <x v="70"/>
    <d v="2010-12-21T06:00:00"/>
    <b v="0"/>
    <b v="1"/>
    <s v="theater/plays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x v="71"/>
    <x v="49"/>
    <x v="71"/>
    <d v="2019-12-04T06:00:00"/>
    <b v="0"/>
    <b v="0"/>
    <s v="theater/plays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x v="72"/>
    <x v="71"/>
    <x v="72"/>
    <d v="2015-08-06T05:00:00"/>
    <b v="0"/>
    <b v="0"/>
    <s v="film &amp; video/animation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x v="73"/>
    <x v="72"/>
    <x v="73"/>
    <d v="2016-11-30T06:00:00"/>
    <b v="0"/>
    <b v="0"/>
    <s v="music/jazz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x v="74"/>
    <x v="73"/>
    <x v="74"/>
    <d v="2016-03-28T05:00:00"/>
    <b v="0"/>
    <b v="0"/>
    <s v="music/metal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x v="75"/>
    <x v="74"/>
    <x v="75"/>
    <d v="2018-07-23T05:00:00"/>
    <b v="0"/>
    <b v="0"/>
    <s v="photography/photography books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x v="76"/>
    <x v="75"/>
    <x v="76"/>
    <d v="2015-03-13T05:00:00"/>
    <b v="1"/>
    <b v="1"/>
    <s v="theater/plays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x v="77"/>
    <x v="76"/>
    <x v="77"/>
    <d v="2010-10-11T05:00:00"/>
    <b v="0"/>
    <b v="1"/>
    <s v="film &amp; video/animation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x v="78"/>
    <x v="77"/>
    <x v="78"/>
    <d v="2018-04-17T05:00:00"/>
    <b v="0"/>
    <b v="0"/>
    <s v="publishing/translations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x v="79"/>
    <x v="78"/>
    <x v="79"/>
    <d v="2018-06-21T05:00:00"/>
    <b v="0"/>
    <b v="0"/>
    <s v="theater/plays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x v="80"/>
    <x v="79"/>
    <x v="80"/>
    <d v="2017-09-28T05:00:00"/>
    <b v="0"/>
    <b v="0"/>
    <s v="games/video games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x v="81"/>
    <x v="80"/>
    <x v="81"/>
    <d v="2017-12-18T06:00:00"/>
    <b v="0"/>
    <b v="0"/>
    <s v="music/rock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x v="82"/>
    <x v="4"/>
    <x v="82"/>
    <d v="2019-01-24T06:00:00"/>
    <b v="0"/>
    <b v="1"/>
    <s v="games/video games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x v="83"/>
    <x v="81"/>
    <x v="83"/>
    <d v="2016-08-19T05:00:00"/>
    <b v="0"/>
    <b v="0"/>
    <s v="music/electric music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x v="84"/>
    <x v="82"/>
    <x v="84"/>
    <d v="2012-08-07T05:00:00"/>
    <b v="0"/>
    <b v="0"/>
    <s v="technology/wearables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x v="85"/>
    <x v="83"/>
    <x v="85"/>
    <d v="2011-09-19T05:00:00"/>
    <b v="0"/>
    <b v="0"/>
    <s v="music/indie rock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x v="86"/>
    <x v="84"/>
    <x v="86"/>
    <d v="2015-05-17T05:00:00"/>
    <b v="1"/>
    <b v="0"/>
    <s v="theater/plays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x v="87"/>
    <x v="85"/>
    <x v="87"/>
    <d v="2011-03-19T05:00:00"/>
    <b v="0"/>
    <b v="1"/>
    <s v="music/rock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x v="88"/>
    <x v="86"/>
    <x v="88"/>
    <d v="2015-05-08T05:00:00"/>
    <b v="0"/>
    <b v="0"/>
    <s v="publishing/translations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x v="89"/>
    <x v="87"/>
    <x v="89"/>
    <d v="2010-04-17T05:00:00"/>
    <b v="0"/>
    <b v="0"/>
    <s v="theater/plays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x v="90"/>
    <x v="88"/>
    <x v="90"/>
    <d v="2016-02-25T06:00:00"/>
    <b v="0"/>
    <b v="1"/>
    <s v="theater/plays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x v="91"/>
    <x v="89"/>
    <x v="91"/>
    <d v="2016-09-03T05:00:00"/>
    <b v="0"/>
    <b v="0"/>
    <s v="publishing/translations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x v="92"/>
    <x v="40"/>
    <x v="92"/>
    <d v="2010-06-24T05:00:00"/>
    <b v="0"/>
    <b v="1"/>
    <s v="games/video games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x v="93"/>
    <x v="90"/>
    <x v="93"/>
    <d v="2012-10-24T05:00:00"/>
    <b v="0"/>
    <b v="1"/>
    <s v="theater/plays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x v="94"/>
    <x v="91"/>
    <x v="94"/>
    <d v="2019-04-18T05:00:00"/>
    <b v="0"/>
    <b v="0"/>
    <s v="technology/web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x v="95"/>
    <x v="92"/>
    <x v="95"/>
    <d v="2019-10-21T05:00:00"/>
    <b v="0"/>
    <b v="0"/>
    <s v="film &amp; video/documentary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x v="96"/>
    <x v="36"/>
    <x v="96"/>
    <d v="2011-03-23T05:00:00"/>
    <b v="0"/>
    <b v="0"/>
    <s v="theater/plays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x v="48"/>
    <x v="93"/>
    <x v="48"/>
    <d v="2015-08-18T05:00:00"/>
    <b v="0"/>
    <b v="0"/>
    <s v="food/food trucks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x v="97"/>
    <x v="94"/>
    <x v="97"/>
    <d v="2015-07-31T05:00:00"/>
    <b v="0"/>
    <b v="0"/>
    <s v="games/video games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x v="98"/>
    <x v="95"/>
    <x v="98"/>
    <d v="2014-12-24T06:00:00"/>
    <b v="0"/>
    <b v="0"/>
    <s v="theater/plays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x v="99"/>
    <x v="96"/>
    <x v="99"/>
    <d v="2011-11-06T05:00:00"/>
    <b v="0"/>
    <b v="0"/>
    <s v="theater/plays"/>
    <x v="3"/>
    <x v="3"/>
    <n v="0.01"/>
    <n v="1"/>
  </r>
  <r>
    <n v="101"/>
    <s v="Douglas LLC"/>
    <s v="Reduced heuristic moratorium"/>
    <n v="900"/>
    <n v="9193"/>
    <x v="1"/>
    <n v="164"/>
    <x v="1"/>
    <s v="USD"/>
    <x v="100"/>
    <x v="97"/>
    <x v="100"/>
    <d v="2015-02-28T06:00:00"/>
    <b v="0"/>
    <b v="1"/>
    <s v="music/electric music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x v="101"/>
    <x v="98"/>
    <x v="101"/>
    <d v="2018-05-21T05:00:00"/>
    <b v="0"/>
    <b v="1"/>
    <s v="technology/wearables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x v="102"/>
    <x v="99"/>
    <x v="102"/>
    <d v="2010-11-02T05:00:00"/>
    <b v="0"/>
    <b v="0"/>
    <s v="music/electric music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x v="103"/>
    <x v="100"/>
    <x v="103"/>
    <d v="2017-05-24T05:00:00"/>
    <b v="0"/>
    <b v="0"/>
    <s v="music/indie rock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x v="104"/>
    <x v="101"/>
    <x v="104"/>
    <d v="2013-04-20T05:00:00"/>
    <b v="0"/>
    <b v="0"/>
    <s v="technology/web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x v="105"/>
    <x v="102"/>
    <x v="105"/>
    <d v="2019-09-13T05:00:00"/>
    <b v="0"/>
    <b v="0"/>
    <s v="theater/plays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x v="106"/>
    <x v="103"/>
    <x v="106"/>
    <d v="2018-05-10T05:00:00"/>
    <b v="0"/>
    <b v="1"/>
    <s v="theater/plays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x v="107"/>
    <x v="104"/>
    <x v="107"/>
    <d v="2012-05-13T05:00:00"/>
    <b v="0"/>
    <b v="0"/>
    <s v="film &amp; video/documentary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x v="108"/>
    <x v="105"/>
    <x v="108"/>
    <d v="2014-01-14T06:00:00"/>
    <b v="0"/>
    <b v="0"/>
    <s v="film &amp; video/television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x v="109"/>
    <x v="106"/>
    <x v="109"/>
    <d v="2018-09-30T05:00:00"/>
    <b v="0"/>
    <b v="0"/>
    <s v="food/food trucks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x v="110"/>
    <x v="107"/>
    <x v="110"/>
    <d v="2012-09-28T05:00:00"/>
    <b v="0"/>
    <b v="0"/>
    <s v="publishing/radio &amp; podcasts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x v="111"/>
    <x v="108"/>
    <x v="111"/>
    <d v="2014-09-08T05:00:00"/>
    <b v="0"/>
    <b v="0"/>
    <s v="technology/web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x v="112"/>
    <x v="109"/>
    <x v="112"/>
    <d v="2017-09-19T05:00:00"/>
    <b v="0"/>
    <b v="0"/>
    <s v="food/food trucks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x v="113"/>
    <x v="110"/>
    <x v="113"/>
    <d v="2019-04-10T05:00:00"/>
    <b v="0"/>
    <b v="1"/>
    <s v="technology/wearables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x v="114"/>
    <x v="111"/>
    <x v="114"/>
    <d v="2017-12-22T06:00:00"/>
    <b v="0"/>
    <b v="0"/>
    <s v="publishing/fiction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x v="115"/>
    <x v="112"/>
    <x v="115"/>
    <d v="2015-09-19T05:00:00"/>
    <b v="0"/>
    <b v="0"/>
    <s v="theater/plays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x v="116"/>
    <x v="113"/>
    <x v="116"/>
    <d v="2011-09-28T05:00:00"/>
    <b v="0"/>
    <b v="0"/>
    <s v="film &amp; video/television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x v="117"/>
    <x v="114"/>
    <x v="117"/>
    <d v="2014-02-01T06:00:00"/>
    <b v="0"/>
    <b v="0"/>
    <s v="photography/photography books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x v="118"/>
    <x v="115"/>
    <x v="118"/>
    <d v="2014-07-03T05:00:00"/>
    <b v="0"/>
    <b v="1"/>
    <s v="film &amp; video/documentary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x v="119"/>
    <x v="116"/>
    <x v="119"/>
    <d v="2015-04-21T05:00:00"/>
    <b v="0"/>
    <b v="1"/>
    <s v="games/mobile games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x v="33"/>
    <x v="117"/>
    <x v="33"/>
    <d v="2014-10-18T05:00:00"/>
    <b v="0"/>
    <b v="0"/>
    <s v="games/video games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x v="120"/>
    <x v="95"/>
    <x v="120"/>
    <d v="2014-12-24T06:00:00"/>
    <b v="0"/>
    <b v="0"/>
    <s v="publishing/fiction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x v="121"/>
    <x v="118"/>
    <x v="121"/>
    <d v="2015-11-27T06:00:00"/>
    <b v="1"/>
    <b v="0"/>
    <s v="theater/plays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x v="122"/>
    <x v="119"/>
    <x v="122"/>
    <d v="2019-07-05T05:00:00"/>
    <b v="0"/>
    <b v="0"/>
    <s v="photography/photography books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x v="123"/>
    <x v="120"/>
    <x v="123"/>
    <d v="2018-09-23T05:00:00"/>
    <b v="0"/>
    <b v="0"/>
    <s v="theater/plays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x v="124"/>
    <x v="121"/>
    <x v="124"/>
    <d v="2016-09-11T05:00:00"/>
    <b v="0"/>
    <b v="1"/>
    <s v="theater/plays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x v="125"/>
    <x v="122"/>
    <x v="125"/>
    <d v="2010-05-15T05:00:00"/>
    <b v="0"/>
    <b v="0"/>
    <s v="theater/plays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x v="126"/>
    <x v="123"/>
    <x v="126"/>
    <d v="2010-09-09T05:00:00"/>
    <b v="0"/>
    <b v="0"/>
    <s v="music/rock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x v="127"/>
    <x v="97"/>
    <x v="127"/>
    <d v="2015-02-28T06:00:00"/>
    <b v="0"/>
    <b v="0"/>
    <s v="food/food trucks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x v="128"/>
    <x v="124"/>
    <x v="128"/>
    <d v="2011-11-11T06:00:00"/>
    <b v="0"/>
    <b v="0"/>
    <s v="film &amp; video/drama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x v="129"/>
    <x v="125"/>
    <x v="129"/>
    <d v="2013-12-12T06:00:00"/>
    <b v="0"/>
    <b v="0"/>
    <s v="technology/web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x v="130"/>
    <x v="126"/>
    <x v="130"/>
    <d v="2018-01-28T06:00:00"/>
    <b v="0"/>
    <b v="1"/>
    <s v="theater/plays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x v="131"/>
    <x v="127"/>
    <x v="131"/>
    <d v="2011-09-03T05:00:00"/>
    <b v="0"/>
    <b v="0"/>
    <s v="music/world music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x v="132"/>
    <x v="128"/>
    <x v="132"/>
    <d v="2011-08-07T05:00:00"/>
    <b v="0"/>
    <b v="1"/>
    <s v="film &amp; video/documentary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x v="133"/>
    <x v="129"/>
    <x v="133"/>
    <d v="2013-03-12T05:00:00"/>
    <b v="0"/>
    <b v="1"/>
    <s v="theater/plays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x v="134"/>
    <x v="130"/>
    <x v="134"/>
    <d v="2014-06-19T05:00:00"/>
    <b v="0"/>
    <b v="1"/>
    <s v="film &amp; video/drama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x v="135"/>
    <x v="131"/>
    <x v="135"/>
    <d v="2010-10-12T05:00:00"/>
    <b v="0"/>
    <b v="0"/>
    <s v="publishing/nonfiction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x v="136"/>
    <x v="132"/>
    <x v="136"/>
    <d v="2012-10-04T05:00:00"/>
    <b v="0"/>
    <b v="0"/>
    <s v="games/mobile games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x v="137"/>
    <x v="133"/>
    <x v="137"/>
    <d v="2015-05-07T05:00:00"/>
    <b v="0"/>
    <b v="1"/>
    <s v="technology/wearables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x v="138"/>
    <x v="134"/>
    <x v="138"/>
    <d v="2018-03-02T06:00:00"/>
    <b v="0"/>
    <b v="0"/>
    <s v="film &amp; video/documentary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x v="139"/>
    <x v="135"/>
    <x v="139"/>
    <d v="2015-06-18T05:00:00"/>
    <b v="0"/>
    <b v="0"/>
    <s v="technology/web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x v="107"/>
    <x v="136"/>
    <x v="107"/>
    <d v="2012-05-17T05:00:00"/>
    <b v="0"/>
    <b v="0"/>
    <s v="technology/web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x v="140"/>
    <x v="137"/>
    <x v="140"/>
    <d v="2010-07-18T05:00:00"/>
    <b v="0"/>
    <b v="0"/>
    <s v="music/indie rock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x v="141"/>
    <x v="138"/>
    <x v="141"/>
    <d v="2019-06-25T05:00:00"/>
    <b v="0"/>
    <b v="0"/>
    <s v="theater/plays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x v="142"/>
    <x v="139"/>
    <x v="142"/>
    <d v="2014-09-12T05:00:00"/>
    <b v="0"/>
    <b v="0"/>
    <s v="technology/wearables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x v="143"/>
    <x v="140"/>
    <x v="143"/>
    <d v="2011-11-28T06:00:00"/>
    <b v="0"/>
    <b v="0"/>
    <s v="theater/plays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x v="144"/>
    <x v="141"/>
    <x v="144"/>
    <d v="2016-06-19T05:00:00"/>
    <b v="0"/>
    <b v="1"/>
    <s v="theater/plays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x v="145"/>
    <x v="142"/>
    <x v="145"/>
    <d v="2017-08-03T05:00:00"/>
    <b v="0"/>
    <b v="0"/>
    <s v="technology/wearables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x v="146"/>
    <x v="143"/>
    <x v="146"/>
    <d v="2013-02-22T06:00:00"/>
    <b v="0"/>
    <b v="0"/>
    <s v="music/indie rock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x v="147"/>
    <x v="144"/>
    <x v="147"/>
    <d v="2018-12-17T06:00:00"/>
    <b v="0"/>
    <b v="0"/>
    <s v="music/rock"/>
    <x v="1"/>
    <x v="1"/>
    <n v="0.01"/>
    <n v="1"/>
  </r>
  <r>
    <n v="151"/>
    <s v="Parker LLC"/>
    <s v="Customizable intermediate extranet"/>
    <n v="137200"/>
    <n v="88037"/>
    <x v="0"/>
    <n v="1467"/>
    <x v="1"/>
    <s v="USD"/>
    <x v="148"/>
    <x v="145"/>
    <x v="148"/>
    <d v="2014-07-30T05:00:00"/>
    <b v="0"/>
    <b v="0"/>
    <s v="music/electric music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x v="149"/>
    <x v="146"/>
    <x v="149"/>
    <d v="2017-02-24T06:00:00"/>
    <b v="0"/>
    <b v="0"/>
    <s v="music/indie rock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x v="150"/>
    <x v="147"/>
    <x v="150"/>
    <d v="2012-10-25T05:00:00"/>
    <b v="0"/>
    <b v="0"/>
    <s v="theater/plays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x v="151"/>
    <x v="148"/>
    <x v="151"/>
    <d v="2016-06-04T05:00:00"/>
    <b v="0"/>
    <b v="1"/>
    <s v="music/indie rock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x v="152"/>
    <x v="149"/>
    <x v="152"/>
    <d v="2010-04-09T05:00:00"/>
    <b v="0"/>
    <b v="0"/>
    <s v="theater/plays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x v="153"/>
    <x v="150"/>
    <x v="153"/>
    <d v="2019-10-29T05:00:00"/>
    <b v="0"/>
    <b v="0"/>
    <s v="music/rock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x v="154"/>
    <x v="151"/>
    <x v="154"/>
    <d v="2014-01-11T06:00:00"/>
    <b v="0"/>
    <b v="0"/>
    <s v="photography/photography books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x v="155"/>
    <x v="152"/>
    <x v="155"/>
    <d v="2015-12-09T06:00:00"/>
    <b v="0"/>
    <b v="0"/>
    <s v="music/rock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x v="156"/>
    <x v="153"/>
    <x v="156"/>
    <d v="2019-04-14T05:00:00"/>
    <b v="0"/>
    <b v="1"/>
    <s v="theater/plays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x v="157"/>
    <x v="154"/>
    <x v="157"/>
    <d v="2019-05-13T05:00:00"/>
    <b v="0"/>
    <b v="0"/>
    <s v="technology/wearables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x v="158"/>
    <x v="155"/>
    <x v="158"/>
    <d v="2015-09-29T05:00:00"/>
    <b v="0"/>
    <b v="1"/>
    <s v="technology/web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x v="159"/>
    <x v="156"/>
    <x v="159"/>
    <d v="2019-01-07T06:00:00"/>
    <b v="0"/>
    <b v="0"/>
    <s v="music/rock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x v="160"/>
    <x v="157"/>
    <x v="160"/>
    <d v="2017-12-08T06:00:00"/>
    <b v="0"/>
    <b v="1"/>
    <s v="photography/photography books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x v="161"/>
    <x v="158"/>
    <x v="161"/>
    <d v="2017-10-09T05:00:00"/>
    <b v="0"/>
    <b v="0"/>
    <s v="theater/plays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x v="162"/>
    <x v="159"/>
    <x v="162"/>
    <d v="2017-09-02T05:00:00"/>
    <b v="0"/>
    <b v="0"/>
    <s v="technology/web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x v="163"/>
    <x v="160"/>
    <x v="163"/>
    <d v="2010-12-26T06:00:00"/>
    <b v="0"/>
    <b v="0"/>
    <s v="photography/photography books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x v="164"/>
    <x v="161"/>
    <x v="164"/>
    <d v="2013-06-20T05:00:00"/>
    <b v="0"/>
    <b v="0"/>
    <s v="theater/plays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x v="165"/>
    <x v="162"/>
    <x v="165"/>
    <d v="2019-03-17T05:00:00"/>
    <b v="0"/>
    <b v="1"/>
    <s v="music/indie rock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x v="166"/>
    <x v="163"/>
    <x v="166"/>
    <d v="2012-07-15T05:00:00"/>
    <b v="0"/>
    <b v="1"/>
    <s v="film &amp; video/shorts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x v="167"/>
    <x v="164"/>
    <x v="167"/>
    <d v="2017-08-10T05:00:00"/>
    <b v="0"/>
    <b v="0"/>
    <s v="music/indie rock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x v="168"/>
    <x v="165"/>
    <x v="168"/>
    <d v="2014-04-11T05:00:00"/>
    <b v="0"/>
    <b v="0"/>
    <s v="publishing/translations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x v="169"/>
    <x v="166"/>
    <x v="169"/>
    <d v="2014-08-03T05:00:00"/>
    <b v="0"/>
    <b v="1"/>
    <s v="film &amp; video/documentary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x v="170"/>
    <x v="167"/>
    <x v="170"/>
    <d v="2013-05-24T05:00:00"/>
    <b v="0"/>
    <b v="0"/>
    <s v="theater/plays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x v="171"/>
    <x v="168"/>
    <x v="171"/>
    <d v="2015-10-06T05:00:00"/>
    <b v="0"/>
    <b v="1"/>
    <s v="technology/wearables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x v="172"/>
    <x v="169"/>
    <x v="172"/>
    <d v="2016-09-19T05:00:00"/>
    <b v="0"/>
    <b v="0"/>
    <s v="theater/plays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x v="173"/>
    <x v="170"/>
    <x v="173"/>
    <d v="2016-09-12T05:00:00"/>
    <b v="0"/>
    <b v="0"/>
    <s v="theater/plays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x v="174"/>
    <x v="171"/>
    <x v="174"/>
    <d v="2010-12-10T06:00:00"/>
    <b v="0"/>
    <b v="0"/>
    <s v="theater/plays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x v="175"/>
    <x v="172"/>
    <x v="175"/>
    <d v="2017-09-30T05:00:00"/>
    <b v="0"/>
    <b v="0"/>
    <s v="food/food trucks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x v="176"/>
    <x v="173"/>
    <x v="176"/>
    <d v="2013-03-18T05:00:00"/>
    <b v="0"/>
    <b v="1"/>
    <s v="theater/plays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x v="177"/>
    <x v="174"/>
    <x v="177"/>
    <d v="2010-03-27T05:00:00"/>
    <b v="0"/>
    <b v="0"/>
    <s v="technology/wearables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x v="178"/>
    <x v="175"/>
    <x v="178"/>
    <d v="2017-10-22T05:00:00"/>
    <b v="0"/>
    <b v="0"/>
    <s v="technology/web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x v="179"/>
    <x v="176"/>
    <x v="179"/>
    <d v="2019-07-01T05:00:00"/>
    <b v="0"/>
    <b v="0"/>
    <s v="theater/plays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x v="180"/>
    <x v="177"/>
    <x v="180"/>
    <d v="2010-09-22T05:00:00"/>
    <b v="0"/>
    <b v="0"/>
    <s v="music/rock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x v="181"/>
    <x v="178"/>
    <x v="181"/>
    <d v="2019-05-04T05:00:00"/>
    <b v="0"/>
    <b v="0"/>
    <s v="theater/plays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x v="182"/>
    <x v="179"/>
    <x v="182"/>
    <d v="2018-05-24T05:00:00"/>
    <b v="0"/>
    <b v="0"/>
    <s v="film &amp; video/television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x v="183"/>
    <x v="180"/>
    <x v="183"/>
    <d v="2014-06-07T05:00:00"/>
    <b v="0"/>
    <b v="0"/>
    <s v="theater/plays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x v="184"/>
    <x v="181"/>
    <x v="184"/>
    <d v="2013-03-23T05:00:00"/>
    <b v="0"/>
    <b v="1"/>
    <s v="film &amp; video/shorts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x v="185"/>
    <x v="182"/>
    <x v="185"/>
    <d v="2014-12-03T06:00:00"/>
    <b v="0"/>
    <b v="0"/>
    <s v="theater/plays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x v="186"/>
    <x v="183"/>
    <x v="186"/>
    <d v="2016-03-04T06:00:00"/>
    <b v="0"/>
    <b v="0"/>
    <s v="theater/plays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x v="187"/>
    <x v="184"/>
    <x v="187"/>
    <d v="2013-06-05T05:00:00"/>
    <b v="0"/>
    <b v="1"/>
    <s v="theater/plays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x v="188"/>
    <x v="185"/>
    <x v="188"/>
    <d v="2019-03-15T05:00:00"/>
    <b v="0"/>
    <b v="0"/>
    <s v="theater/plays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x v="189"/>
    <x v="186"/>
    <x v="189"/>
    <d v="2014-07-01T05:00:00"/>
    <b v="0"/>
    <b v="0"/>
    <s v="music/rock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x v="190"/>
    <x v="187"/>
    <x v="190"/>
    <d v="2018-04-12T05:00:00"/>
    <b v="1"/>
    <b v="0"/>
    <s v="music/indie rock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x v="191"/>
    <x v="188"/>
    <x v="191"/>
    <d v="2015-09-30T05:00:00"/>
    <b v="0"/>
    <b v="0"/>
    <s v="music/metal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x v="192"/>
    <x v="189"/>
    <x v="192"/>
    <d v="2018-08-05T05:00:00"/>
    <b v="0"/>
    <b v="0"/>
    <s v="music/electric music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x v="173"/>
    <x v="190"/>
    <x v="173"/>
    <d v="2016-09-22T05:00:00"/>
    <b v="0"/>
    <b v="0"/>
    <s v="technology/wearables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x v="193"/>
    <x v="191"/>
    <x v="193"/>
    <d v="2017-07-07T05:00:00"/>
    <b v="0"/>
    <b v="0"/>
    <s v="film &amp; video/drama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x v="194"/>
    <x v="192"/>
    <x v="194"/>
    <d v="2010-09-04T05:00:00"/>
    <b v="0"/>
    <b v="0"/>
    <s v="music/electric music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x v="195"/>
    <x v="193"/>
    <x v="195"/>
    <d v="2015-07-11T05:00:00"/>
    <b v="0"/>
    <b v="0"/>
    <s v="music/rock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x v="152"/>
    <x v="194"/>
    <x v="152"/>
    <d v="2010-04-05T05:00:00"/>
    <b v="0"/>
    <b v="0"/>
    <s v="theater/plays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x v="196"/>
    <x v="195"/>
    <x v="196"/>
    <d v="2014-08-12T05:00:00"/>
    <b v="0"/>
    <b v="0"/>
    <s v="technology/web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x v="197"/>
    <x v="196"/>
    <x v="197"/>
    <d v="2011-10-06T05:00:00"/>
    <b v="0"/>
    <b v="0"/>
    <s v="food/food trucks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x v="198"/>
    <x v="197"/>
    <x v="198"/>
    <d v="2017-01-19T06:00:00"/>
    <b v="0"/>
    <b v="0"/>
    <s v="theater/plays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x v="199"/>
    <x v="198"/>
    <x v="199"/>
    <d v="2011-04-13T05:00:00"/>
    <b v="0"/>
    <b v="0"/>
    <s v="music/jazz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x v="200"/>
    <x v="199"/>
    <x v="200"/>
    <d v="2018-10-29T05:00:00"/>
    <b v="1"/>
    <b v="0"/>
    <s v="theater/plays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x v="201"/>
    <x v="200"/>
    <x v="201"/>
    <d v="2010-03-08T06:00:00"/>
    <b v="0"/>
    <b v="0"/>
    <s v="publishing/fiction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x v="202"/>
    <x v="201"/>
    <x v="202"/>
    <d v="2018-09-17T05:00:00"/>
    <b v="0"/>
    <b v="1"/>
    <s v="music/rock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x v="203"/>
    <x v="202"/>
    <x v="203"/>
    <d v="2017-12-03T06:00:00"/>
    <b v="0"/>
    <b v="0"/>
    <s v="film &amp; video/documentary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x v="204"/>
    <x v="203"/>
    <x v="204"/>
    <d v="2016-05-13T05:00:00"/>
    <b v="0"/>
    <b v="0"/>
    <s v="film &amp; video/documentary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x v="205"/>
    <x v="204"/>
    <x v="205"/>
    <d v="2017-03-30T05:00:00"/>
    <b v="0"/>
    <b v="0"/>
    <s v="film &amp; video/science fiction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x v="206"/>
    <x v="205"/>
    <x v="206"/>
    <d v="2013-09-20T05:00:00"/>
    <b v="0"/>
    <b v="0"/>
    <s v="theater/plays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x v="207"/>
    <x v="206"/>
    <x v="207"/>
    <d v="2020-01-30T06:00:00"/>
    <b v="0"/>
    <b v="0"/>
    <s v="theater/plays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x v="208"/>
    <x v="207"/>
    <x v="208"/>
    <d v="2010-11-14T06:00:00"/>
    <b v="0"/>
    <b v="1"/>
    <s v="music/indie rock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x v="209"/>
    <x v="208"/>
    <x v="209"/>
    <d v="2010-08-25T05:00:00"/>
    <b v="0"/>
    <b v="0"/>
    <s v="music/rock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x v="210"/>
    <x v="209"/>
    <x v="210"/>
    <d v="2019-02-15T06:00:00"/>
    <b v="0"/>
    <b v="0"/>
    <s v="theater/plays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x v="211"/>
    <x v="210"/>
    <x v="211"/>
    <d v="2011-11-24T06:00:00"/>
    <b v="0"/>
    <b v="0"/>
    <s v="theater/plays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x v="212"/>
    <x v="211"/>
    <x v="212"/>
    <d v="2019-05-07T05:00:00"/>
    <b v="0"/>
    <b v="0"/>
    <s v="film &amp; video/science fiction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x v="213"/>
    <x v="212"/>
    <x v="213"/>
    <d v="2011-12-15T06:00:00"/>
    <b v="0"/>
    <b v="1"/>
    <s v="film &amp; video/shorts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x v="214"/>
    <x v="213"/>
    <x v="214"/>
    <d v="2012-08-28T05:00:00"/>
    <b v="0"/>
    <b v="0"/>
    <s v="film &amp; video/animation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x v="215"/>
    <x v="214"/>
    <x v="215"/>
    <d v="2011-07-19T05:00:00"/>
    <b v="1"/>
    <b v="0"/>
    <s v="theater/plays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x v="216"/>
    <x v="215"/>
    <x v="216"/>
    <d v="2012-06-23T05:00:00"/>
    <b v="1"/>
    <b v="0"/>
    <s v="food/food trucks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x v="217"/>
    <x v="216"/>
    <x v="217"/>
    <d v="2014-10-03T05:00:00"/>
    <b v="0"/>
    <b v="0"/>
    <s v="photography/photography books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x v="218"/>
    <x v="217"/>
    <x v="218"/>
    <d v="2016-03-30T05:00:00"/>
    <b v="0"/>
    <b v="0"/>
    <s v="theater/plays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x v="219"/>
    <x v="218"/>
    <x v="219"/>
    <d v="2014-11-08T06:00:00"/>
    <b v="0"/>
    <b v="0"/>
    <s v="film &amp; video/science fiction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x v="220"/>
    <x v="219"/>
    <x v="220"/>
    <d v="2014-05-03T05:00:00"/>
    <b v="1"/>
    <b v="0"/>
    <s v="music/rock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x v="221"/>
    <x v="122"/>
    <x v="221"/>
    <d v="2010-05-15T05:00:00"/>
    <b v="0"/>
    <b v="0"/>
    <s v="photography/photography books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x v="222"/>
    <x v="220"/>
    <x v="222"/>
    <d v="2015-05-21T05:00:00"/>
    <b v="0"/>
    <b v="0"/>
    <s v="games/mobile games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x v="172"/>
    <x v="221"/>
    <x v="172"/>
    <d v="2016-09-25T05:00:00"/>
    <b v="0"/>
    <b v="0"/>
    <s v="film &amp; video/animation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x v="223"/>
    <x v="222"/>
    <x v="223"/>
    <d v="2017-07-19T05:00:00"/>
    <b v="0"/>
    <b v="1"/>
    <s v="games/mobile games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x v="224"/>
    <x v="223"/>
    <x v="224"/>
    <d v="2019-12-06T06:00:00"/>
    <b v="0"/>
    <b v="0"/>
    <s v="games/video games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x v="225"/>
    <x v="224"/>
    <x v="225"/>
    <d v="2013-07-18T05:00:00"/>
    <b v="0"/>
    <b v="0"/>
    <s v="theater/plays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x v="226"/>
    <x v="225"/>
    <x v="226"/>
    <d v="2016-07-26T05:00:00"/>
    <b v="0"/>
    <b v="0"/>
    <s v="theater/plays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x v="227"/>
    <x v="226"/>
    <x v="227"/>
    <d v="2011-06-28T05:00:00"/>
    <b v="0"/>
    <b v="0"/>
    <s v="film &amp; video/animation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x v="228"/>
    <x v="227"/>
    <x v="228"/>
    <d v="2017-08-29T05:00:00"/>
    <b v="0"/>
    <b v="1"/>
    <s v="games/video games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x v="229"/>
    <x v="228"/>
    <x v="229"/>
    <d v="2017-02-18T06:00:00"/>
    <b v="0"/>
    <b v="0"/>
    <s v="film &amp; video/animation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x v="230"/>
    <x v="229"/>
    <x v="230"/>
    <d v="2019-07-02T05:00:00"/>
    <b v="0"/>
    <b v="1"/>
    <s v="music/rock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x v="231"/>
    <x v="230"/>
    <x v="231"/>
    <d v="2014-04-27T05:00:00"/>
    <b v="0"/>
    <b v="0"/>
    <s v="film &amp; video/animation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x v="232"/>
    <x v="231"/>
    <x v="232"/>
    <d v="2018-01-08T06:00:00"/>
    <b v="0"/>
    <b v="1"/>
    <s v="theater/plays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x v="233"/>
    <x v="232"/>
    <x v="233"/>
    <d v="2015-09-02T05:00:00"/>
    <b v="0"/>
    <b v="0"/>
    <s v="technology/wearables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x v="194"/>
    <x v="233"/>
    <x v="194"/>
    <d v="2010-08-07T05:00:00"/>
    <b v="0"/>
    <b v="0"/>
    <s v="theater/plays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x v="234"/>
    <x v="234"/>
    <x v="234"/>
    <d v="2014-04-23T05:00:00"/>
    <b v="0"/>
    <b v="1"/>
    <s v="publishing/nonfiction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x v="235"/>
    <x v="235"/>
    <x v="235"/>
    <d v="2017-05-20T05:00:00"/>
    <b v="0"/>
    <b v="1"/>
    <s v="music/rock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x v="236"/>
    <x v="236"/>
    <x v="236"/>
    <d v="2018-03-07T06:00:00"/>
    <b v="0"/>
    <b v="0"/>
    <s v="theater/plays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x v="237"/>
    <x v="237"/>
    <x v="237"/>
    <d v="2014-09-04T05:00:00"/>
    <b v="0"/>
    <b v="0"/>
    <s v="theater/plays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x v="238"/>
    <x v="238"/>
    <x v="238"/>
    <d v="2014-04-08T05:00:00"/>
    <b v="0"/>
    <b v="0"/>
    <s v="theater/plays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x v="239"/>
    <x v="239"/>
    <x v="239"/>
    <d v="2013-08-09T05:00:00"/>
    <b v="0"/>
    <b v="0"/>
    <s v="technology/web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x v="240"/>
    <x v="240"/>
    <x v="240"/>
    <d v="2017-01-06T06:00:00"/>
    <b v="0"/>
    <b v="1"/>
    <s v="publishing/fiction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x v="241"/>
    <x v="241"/>
    <x v="241"/>
    <d v="2015-01-05T06:00:00"/>
    <b v="0"/>
    <b v="0"/>
    <s v="games/mobile games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x v="242"/>
    <x v="242"/>
    <x v="242"/>
    <d v="2015-01-09T06:00:00"/>
    <b v="0"/>
    <b v="0"/>
    <s v="publishing/translations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x v="67"/>
    <x v="243"/>
    <x v="67"/>
    <d v="2010-03-01T06:00:00"/>
    <b v="0"/>
    <b v="0"/>
    <s v="music/rock"/>
    <x v="1"/>
    <x v="1"/>
    <n v="0.03"/>
    <n v="3"/>
  </r>
  <r>
    <n v="251"/>
    <s v="Singleton Ltd"/>
    <s v="Enhanced user-facing function"/>
    <n v="7100"/>
    <n v="3840"/>
    <x v="0"/>
    <n v="101"/>
    <x v="1"/>
    <s v="USD"/>
    <x v="243"/>
    <x v="244"/>
    <x v="243"/>
    <d v="2012-12-11T06:00:00"/>
    <b v="0"/>
    <b v="0"/>
    <s v="theater/plays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x v="244"/>
    <x v="245"/>
    <x v="244"/>
    <d v="2013-10-30T05:00:00"/>
    <b v="0"/>
    <b v="0"/>
    <s v="theater/plays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x v="245"/>
    <x v="246"/>
    <x v="245"/>
    <d v="2011-04-20T05:00:00"/>
    <b v="0"/>
    <b v="0"/>
    <s v="film &amp; video/drama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x v="246"/>
    <x v="247"/>
    <x v="246"/>
    <d v="2017-02-23T06:00:00"/>
    <b v="0"/>
    <b v="0"/>
    <s v="publishing/nonfiction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x v="247"/>
    <x v="248"/>
    <x v="247"/>
    <d v="2011-02-21T06:00:00"/>
    <b v="0"/>
    <b v="1"/>
    <s v="music/rock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x v="248"/>
    <x v="249"/>
    <x v="248"/>
    <d v="2016-03-01T06:00:00"/>
    <b v="0"/>
    <b v="0"/>
    <s v="music/rock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x v="249"/>
    <x v="250"/>
    <x v="249"/>
    <d v="2013-03-19T05:00:00"/>
    <b v="0"/>
    <b v="0"/>
    <s v="theater/plays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x v="250"/>
    <x v="251"/>
    <x v="250"/>
    <d v="2016-12-28T06:00:00"/>
    <b v="0"/>
    <b v="1"/>
    <s v="theater/plays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x v="251"/>
    <x v="252"/>
    <x v="251"/>
    <d v="2012-12-27T06:00:00"/>
    <b v="1"/>
    <b v="0"/>
    <s v="photography/photography books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x v="136"/>
    <x v="253"/>
    <x v="136"/>
    <d v="2012-10-10T05:00:00"/>
    <b v="0"/>
    <b v="0"/>
    <s v="music/rock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x v="252"/>
    <x v="254"/>
    <x v="252"/>
    <d v="2010-08-29T05:00:00"/>
    <b v="0"/>
    <b v="1"/>
    <s v="music/rock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x v="253"/>
    <x v="255"/>
    <x v="253"/>
    <d v="2011-05-01T05:00:00"/>
    <b v="0"/>
    <b v="1"/>
    <s v="music/indie rock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x v="254"/>
    <x v="256"/>
    <x v="254"/>
    <d v="2010-01-09T06:00:00"/>
    <b v="0"/>
    <b v="0"/>
    <s v="photography/photography books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x v="255"/>
    <x v="257"/>
    <x v="255"/>
    <d v="2013-02-28T06:00:00"/>
    <b v="0"/>
    <b v="0"/>
    <s v="theater/plays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x v="256"/>
    <x v="258"/>
    <x v="256"/>
    <d v="2016-02-16T06:00:00"/>
    <b v="0"/>
    <b v="0"/>
    <s v="theater/plays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x v="257"/>
    <x v="259"/>
    <x v="257"/>
    <d v="2014-12-10T06:00:00"/>
    <b v="0"/>
    <b v="1"/>
    <s v="music/jazz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x v="258"/>
    <x v="260"/>
    <x v="258"/>
    <d v="2012-11-09T06:00:00"/>
    <b v="0"/>
    <b v="0"/>
    <s v="theater/plays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x v="259"/>
    <x v="261"/>
    <x v="259"/>
    <d v="2012-11-19T06:00:00"/>
    <b v="0"/>
    <b v="0"/>
    <s v="film &amp; video/documentary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x v="260"/>
    <x v="262"/>
    <x v="260"/>
    <d v="2019-02-21T06:00:00"/>
    <b v="0"/>
    <b v="0"/>
    <s v="film &amp; video/television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x v="261"/>
    <x v="263"/>
    <x v="261"/>
    <d v="2010-12-04T06:00:00"/>
    <b v="0"/>
    <b v="0"/>
    <s v="games/video games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x v="262"/>
    <x v="264"/>
    <x v="262"/>
    <d v="2016-01-07T06:00:00"/>
    <b v="0"/>
    <b v="0"/>
    <s v="photography/photography books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x v="263"/>
    <x v="265"/>
    <x v="263"/>
    <d v="2019-08-04T05:00:00"/>
    <b v="0"/>
    <b v="1"/>
    <s v="theater/plays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x v="264"/>
    <x v="266"/>
    <x v="264"/>
    <d v="2017-09-20T05:00:00"/>
    <b v="0"/>
    <b v="0"/>
    <s v="theater/plays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x v="265"/>
    <x v="267"/>
    <x v="265"/>
    <d v="2017-11-11T06:00:00"/>
    <b v="0"/>
    <b v="0"/>
    <s v="theater/plays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x v="266"/>
    <x v="153"/>
    <x v="266"/>
    <d v="2019-04-14T05:00:00"/>
    <b v="0"/>
    <b v="0"/>
    <s v="publishing/translations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x v="267"/>
    <x v="268"/>
    <x v="267"/>
    <d v="2012-04-24T05:00:00"/>
    <b v="0"/>
    <b v="1"/>
    <s v="games/video games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x v="268"/>
    <x v="269"/>
    <x v="268"/>
    <d v="2010-07-21T05:00:00"/>
    <b v="0"/>
    <b v="0"/>
    <s v="theater/plays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x v="269"/>
    <x v="270"/>
    <x v="269"/>
    <d v="2012-12-21T06:00:00"/>
    <b v="0"/>
    <b v="0"/>
    <s v="technology/web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x v="270"/>
    <x v="271"/>
    <x v="270"/>
    <d v="2018-09-06T05:00:00"/>
    <b v="0"/>
    <b v="0"/>
    <s v="theater/plays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x v="271"/>
    <x v="272"/>
    <x v="271"/>
    <d v="2017-11-27T06:00:00"/>
    <b v="0"/>
    <b v="0"/>
    <s v="film &amp; video/animation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x v="272"/>
    <x v="273"/>
    <x v="272"/>
    <d v="2012-04-01T05:00:00"/>
    <b v="0"/>
    <b v="1"/>
    <s v="theater/plays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x v="73"/>
    <x v="274"/>
    <x v="73"/>
    <d v="2016-12-03T06:00:00"/>
    <b v="0"/>
    <b v="1"/>
    <s v="film &amp; video/television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x v="273"/>
    <x v="148"/>
    <x v="273"/>
    <d v="2016-06-04T05:00:00"/>
    <b v="0"/>
    <b v="0"/>
    <s v="music/rock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x v="274"/>
    <x v="275"/>
    <x v="274"/>
    <d v="2012-05-06T05:00:00"/>
    <b v="0"/>
    <b v="0"/>
    <s v="technology/web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x v="275"/>
    <x v="276"/>
    <x v="275"/>
    <d v="2016-10-18T05:00:00"/>
    <b v="0"/>
    <b v="0"/>
    <s v="theater/plays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x v="276"/>
    <x v="72"/>
    <x v="276"/>
    <d v="2016-11-30T06:00:00"/>
    <b v="0"/>
    <b v="0"/>
    <s v="theater/plays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x v="277"/>
    <x v="277"/>
    <x v="277"/>
    <d v="2015-04-28T05:00:00"/>
    <b v="0"/>
    <b v="0"/>
    <s v="music/electric music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x v="278"/>
    <x v="278"/>
    <x v="278"/>
    <d v="2012-03-15T05:00:00"/>
    <b v="0"/>
    <b v="1"/>
    <s v="music/metal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x v="279"/>
    <x v="71"/>
    <x v="279"/>
    <d v="2015-08-06T05:00:00"/>
    <b v="0"/>
    <b v="0"/>
    <s v="theater/plays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x v="280"/>
    <x v="279"/>
    <x v="280"/>
    <d v="2013-06-11T05:00:00"/>
    <b v="0"/>
    <b v="1"/>
    <s v="film &amp; video/documentary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x v="281"/>
    <x v="280"/>
    <x v="281"/>
    <d v="2011-10-19T05:00:00"/>
    <b v="1"/>
    <b v="0"/>
    <s v="technology/web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x v="282"/>
    <x v="281"/>
    <x v="282"/>
    <d v="2012-04-03T05:00:00"/>
    <b v="0"/>
    <b v="0"/>
    <s v="food/food trucks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x v="283"/>
    <x v="282"/>
    <x v="283"/>
    <d v="2010-10-14T05:00:00"/>
    <b v="0"/>
    <b v="0"/>
    <s v="theater/plays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x v="284"/>
    <x v="283"/>
    <x v="284"/>
    <d v="2018-11-07T06:00:00"/>
    <b v="0"/>
    <b v="0"/>
    <s v="theater/plays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x v="285"/>
    <x v="284"/>
    <x v="285"/>
    <d v="2013-11-09T06:00:00"/>
    <b v="0"/>
    <b v="0"/>
    <s v="theater/plays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x v="286"/>
    <x v="285"/>
    <x v="286"/>
    <d v="2019-02-19T06:00:00"/>
    <b v="0"/>
    <b v="0"/>
    <s v="theater/plays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x v="287"/>
    <x v="286"/>
    <x v="287"/>
    <d v="2014-01-23T06:00:00"/>
    <b v="0"/>
    <b v="1"/>
    <s v="theater/plays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x v="288"/>
    <x v="287"/>
    <x v="288"/>
    <d v="2016-03-15T05:00:00"/>
    <b v="0"/>
    <b v="1"/>
    <s v="music/rock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x v="289"/>
    <x v="288"/>
    <x v="289"/>
    <d v="2016-04-28T05:00:00"/>
    <b v="0"/>
    <b v="0"/>
    <s v="food/food trucks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x v="290"/>
    <x v="289"/>
    <x v="290"/>
    <d v="2017-08-31T05:00:00"/>
    <b v="0"/>
    <b v="1"/>
    <s v="publishing/nonfiction"/>
    <x v="5"/>
    <x v="9"/>
    <n v="0.05"/>
    <n v="5"/>
  </r>
  <r>
    <n v="301"/>
    <s v="Wong-Walker"/>
    <s v="Multi-channeled disintermediate policy"/>
    <n v="900"/>
    <n v="12102"/>
    <x v="1"/>
    <n v="295"/>
    <x v="1"/>
    <s v="USD"/>
    <x v="291"/>
    <x v="290"/>
    <x v="291"/>
    <d v="2015-03-15T05:00:00"/>
    <b v="0"/>
    <b v="0"/>
    <s v="film &amp; video/documentary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x v="292"/>
    <x v="18"/>
    <x v="292"/>
    <d v="2018-09-16T05:00:00"/>
    <b v="0"/>
    <b v="0"/>
    <s v="theater/plays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x v="293"/>
    <x v="291"/>
    <x v="293"/>
    <d v="2016-01-12T06:00:00"/>
    <b v="0"/>
    <b v="0"/>
    <s v="music/indie rock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x v="294"/>
    <x v="292"/>
    <x v="294"/>
    <d v="2016-09-17T05:00:00"/>
    <b v="0"/>
    <b v="0"/>
    <s v="film &amp; video/documentary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x v="295"/>
    <x v="293"/>
    <x v="295"/>
    <d v="2016-04-29T05:00:00"/>
    <b v="0"/>
    <b v="0"/>
    <s v="theater/plays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x v="296"/>
    <x v="294"/>
    <x v="296"/>
    <d v="2017-07-17T05:00:00"/>
    <b v="0"/>
    <b v="1"/>
    <s v="theater/plays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x v="297"/>
    <x v="295"/>
    <x v="297"/>
    <d v="2012-06-26T05:00:00"/>
    <b v="0"/>
    <b v="1"/>
    <s v="publishing/fiction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x v="298"/>
    <x v="296"/>
    <x v="298"/>
    <d v="2011-04-19T05:00:00"/>
    <b v="0"/>
    <b v="0"/>
    <s v="theater/plays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x v="299"/>
    <x v="297"/>
    <x v="299"/>
    <d v="2011-10-11T05:00:00"/>
    <b v="0"/>
    <b v="1"/>
    <s v="music/indie rock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x v="300"/>
    <x v="298"/>
    <x v="300"/>
    <d v="2010-04-25T05:00:00"/>
    <b v="0"/>
    <b v="0"/>
    <s v="games/video games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x v="247"/>
    <x v="299"/>
    <x v="247"/>
    <d v="2011-02-28T06:00:00"/>
    <b v="0"/>
    <b v="0"/>
    <s v="theater/plays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x v="244"/>
    <x v="300"/>
    <x v="244"/>
    <d v="2013-11-01T05:00:00"/>
    <b v="0"/>
    <b v="0"/>
    <s v="theater/plays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x v="301"/>
    <x v="301"/>
    <x v="301"/>
    <d v="2012-02-29T06:00:00"/>
    <b v="0"/>
    <b v="0"/>
    <s v="music/rock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x v="188"/>
    <x v="162"/>
    <x v="188"/>
    <d v="2019-03-17T05:00:00"/>
    <b v="0"/>
    <b v="1"/>
    <s v="film &amp; video/documentary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x v="302"/>
    <x v="302"/>
    <x v="302"/>
    <d v="2014-06-22T05:00:00"/>
    <b v="0"/>
    <b v="0"/>
    <s v="theater/plays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x v="303"/>
    <x v="303"/>
    <x v="303"/>
    <d v="2019-11-20T06:00:00"/>
    <b v="0"/>
    <b v="1"/>
    <s v="food/food trucks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x v="304"/>
    <x v="304"/>
    <x v="304"/>
    <d v="2017-05-27T05:00:00"/>
    <b v="0"/>
    <b v="0"/>
    <s v="theater/plays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x v="305"/>
    <x v="305"/>
    <x v="305"/>
    <d v="2014-02-16T06:00:00"/>
    <b v="0"/>
    <b v="0"/>
    <s v="music/rock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x v="306"/>
    <x v="306"/>
    <x v="306"/>
    <d v="2010-09-05T05:00:00"/>
    <b v="0"/>
    <b v="0"/>
    <s v="technology/web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x v="307"/>
    <x v="307"/>
    <x v="307"/>
    <d v="2011-05-19T05:00:00"/>
    <b v="0"/>
    <b v="0"/>
    <s v="publishing/fiction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x v="308"/>
    <x v="308"/>
    <x v="308"/>
    <d v="2011-04-09T05:00:00"/>
    <b v="0"/>
    <b v="0"/>
    <s v="film &amp; video/shorts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x v="309"/>
    <x v="309"/>
    <x v="309"/>
    <d v="2010-12-08T06:00:00"/>
    <b v="0"/>
    <b v="0"/>
    <s v="theater/plays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x v="310"/>
    <x v="310"/>
    <x v="310"/>
    <d v="2014-03-29T05:00:00"/>
    <b v="0"/>
    <b v="0"/>
    <s v="film &amp; video/documentary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x v="311"/>
    <x v="311"/>
    <x v="311"/>
    <d v="2015-07-03T05:00:00"/>
    <b v="0"/>
    <b v="1"/>
    <s v="theater/plays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x v="79"/>
    <x v="312"/>
    <x v="79"/>
    <d v="2018-07-09T05:00:00"/>
    <b v="0"/>
    <b v="1"/>
    <s v="theater/plays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x v="312"/>
    <x v="313"/>
    <x v="312"/>
    <d v="2016-01-01T06:00:00"/>
    <b v="0"/>
    <b v="0"/>
    <s v="film &amp; video/animation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x v="313"/>
    <x v="314"/>
    <x v="313"/>
    <d v="2019-09-01T05:00:00"/>
    <b v="0"/>
    <b v="1"/>
    <s v="theater/plays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x v="314"/>
    <x v="315"/>
    <x v="314"/>
    <d v="2018-12-11T06:00:00"/>
    <b v="0"/>
    <b v="0"/>
    <s v="music/rock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x v="315"/>
    <x v="316"/>
    <x v="315"/>
    <d v="2016-12-23T06:00:00"/>
    <b v="0"/>
    <b v="0"/>
    <s v="games/video games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x v="316"/>
    <x v="317"/>
    <x v="316"/>
    <d v="2017-12-09T06:00:00"/>
    <b v="0"/>
    <b v="0"/>
    <s v="film &amp; video/documentary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x v="317"/>
    <x v="318"/>
    <x v="317"/>
    <d v="2011-12-20T06:00:00"/>
    <b v="0"/>
    <b v="0"/>
    <s v="food/food trucks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x v="318"/>
    <x v="319"/>
    <x v="318"/>
    <d v="2013-03-29T05:00:00"/>
    <b v="0"/>
    <b v="0"/>
    <s v="technology/wearables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x v="319"/>
    <x v="320"/>
    <x v="319"/>
    <d v="2018-12-18T06:00:00"/>
    <b v="0"/>
    <b v="0"/>
    <s v="theater/plays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x v="32"/>
    <x v="321"/>
    <x v="32"/>
    <d v="2018-01-17T06:00:00"/>
    <b v="0"/>
    <b v="0"/>
    <s v="music/rock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x v="320"/>
    <x v="322"/>
    <x v="320"/>
    <d v="2019-11-28T06:00:00"/>
    <b v="0"/>
    <b v="0"/>
    <s v="music/rock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x v="321"/>
    <x v="323"/>
    <x v="321"/>
    <d v="2010-12-16T06:00:00"/>
    <b v="0"/>
    <b v="1"/>
    <s v="music/rock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x v="322"/>
    <x v="324"/>
    <x v="322"/>
    <d v="2019-11-12T06:00:00"/>
    <b v="0"/>
    <b v="0"/>
    <s v="theater/plays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x v="323"/>
    <x v="325"/>
    <x v="323"/>
    <d v="2011-11-04T05:00:00"/>
    <b v="0"/>
    <b v="0"/>
    <s v="theater/plays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x v="324"/>
    <x v="326"/>
    <x v="324"/>
    <d v="2017-08-16T05:00:00"/>
    <b v="0"/>
    <b v="0"/>
    <s v="theater/plays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x v="325"/>
    <x v="327"/>
    <x v="325"/>
    <d v="2011-12-13T06:00:00"/>
    <b v="0"/>
    <b v="0"/>
    <s v="photography/photography books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x v="326"/>
    <x v="328"/>
    <x v="326"/>
    <d v="2015-09-04T05:00:00"/>
    <b v="0"/>
    <b v="0"/>
    <s v="music/indie rock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x v="327"/>
    <x v="329"/>
    <x v="327"/>
    <d v="2013-08-01T05:00:00"/>
    <b v="0"/>
    <b v="0"/>
    <s v="theater/plays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x v="328"/>
    <x v="151"/>
    <x v="328"/>
    <d v="2014-01-11T06:00:00"/>
    <b v="0"/>
    <b v="0"/>
    <s v="theater/plays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x v="329"/>
    <x v="330"/>
    <x v="329"/>
    <d v="2018-03-03T06:00:00"/>
    <b v="0"/>
    <b v="0"/>
    <s v="games/video games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x v="330"/>
    <x v="331"/>
    <x v="330"/>
    <d v="2015-07-10T05:00:00"/>
    <b v="0"/>
    <b v="0"/>
    <s v="film &amp; video/drama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x v="331"/>
    <x v="332"/>
    <x v="331"/>
    <d v="2017-10-18T05:00:00"/>
    <b v="0"/>
    <b v="1"/>
    <s v="music/indie rock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x v="332"/>
    <x v="333"/>
    <x v="332"/>
    <d v="2015-03-07T06:00:00"/>
    <b v="0"/>
    <b v="0"/>
    <s v="technology/web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x v="333"/>
    <x v="334"/>
    <x v="333"/>
    <d v="2017-03-01T06:00:00"/>
    <b v="0"/>
    <b v="0"/>
    <s v="food/food trucks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x v="296"/>
    <x v="335"/>
    <x v="296"/>
    <d v="2017-08-13T05:00:00"/>
    <b v="0"/>
    <b v="0"/>
    <s v="theater/plays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x v="334"/>
    <x v="336"/>
    <x v="334"/>
    <d v="2015-06-07T05:00:00"/>
    <b v="0"/>
    <b v="1"/>
    <s v="music/jazz"/>
    <x v="1"/>
    <x v="17"/>
    <n v="0.05"/>
    <n v="5"/>
  </r>
  <r>
    <n v="351"/>
    <s v="Young LLC"/>
    <s v="Universal maximized methodology"/>
    <n v="74100"/>
    <n v="94631"/>
    <x v="1"/>
    <n v="2013"/>
    <x v="1"/>
    <s v="USD"/>
    <x v="335"/>
    <x v="337"/>
    <x v="335"/>
    <d v="2015-09-07T05:00:00"/>
    <b v="0"/>
    <b v="0"/>
    <s v="music/rock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x v="336"/>
    <x v="338"/>
    <x v="336"/>
    <d v="2015-11-15T06:00:00"/>
    <b v="0"/>
    <b v="0"/>
    <s v="theater/plays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x v="337"/>
    <x v="339"/>
    <x v="337"/>
    <d v="2019-07-06T05:00:00"/>
    <b v="0"/>
    <b v="0"/>
    <s v="theater/plays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x v="338"/>
    <x v="340"/>
    <x v="338"/>
    <d v="2013-09-10T05:00:00"/>
    <b v="0"/>
    <b v="0"/>
    <s v="film &amp; video/documentary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x v="339"/>
    <x v="341"/>
    <x v="339"/>
    <d v="2017-03-03T06:00:00"/>
    <b v="0"/>
    <b v="0"/>
    <s v="technology/wearables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x v="340"/>
    <x v="342"/>
    <x v="340"/>
    <d v="2012-01-23T06:00:00"/>
    <b v="0"/>
    <b v="0"/>
    <s v="theater/plays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x v="341"/>
    <x v="343"/>
    <x v="341"/>
    <d v="2015-09-28T05:00:00"/>
    <b v="0"/>
    <b v="0"/>
    <s v="games/video games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x v="342"/>
    <x v="344"/>
    <x v="342"/>
    <d v="2018-08-13T05:00:00"/>
    <b v="1"/>
    <b v="0"/>
    <s v="photography/photography books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x v="343"/>
    <x v="127"/>
    <x v="343"/>
    <d v="2011-09-03T05:00:00"/>
    <b v="0"/>
    <b v="0"/>
    <s v="film &amp; video/animation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x v="344"/>
    <x v="345"/>
    <x v="344"/>
    <d v="2011-01-15T06:00:00"/>
    <b v="0"/>
    <b v="1"/>
    <s v="theater/plays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x v="345"/>
    <x v="346"/>
    <x v="345"/>
    <d v="2017-10-31T05:00:00"/>
    <b v="0"/>
    <b v="0"/>
    <s v="theater/plays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x v="65"/>
    <x v="347"/>
    <x v="65"/>
    <d v="2011-03-06T06:00:00"/>
    <b v="0"/>
    <b v="0"/>
    <s v="music/rock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x v="346"/>
    <x v="348"/>
    <x v="346"/>
    <d v="2011-12-28T06:00:00"/>
    <b v="0"/>
    <b v="0"/>
    <s v="music/rock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x v="347"/>
    <x v="349"/>
    <x v="347"/>
    <d v="2018-04-04T05:00:00"/>
    <b v="0"/>
    <b v="0"/>
    <s v="music/indie rock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x v="348"/>
    <x v="350"/>
    <x v="348"/>
    <d v="2017-01-25T06:00:00"/>
    <b v="0"/>
    <b v="0"/>
    <s v="theater/plays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x v="349"/>
    <x v="351"/>
    <x v="349"/>
    <d v="2011-01-04T06:00:00"/>
    <b v="0"/>
    <b v="1"/>
    <s v="theater/plays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x v="350"/>
    <x v="33"/>
    <x v="350"/>
    <d v="2014-11-11T06:00:00"/>
    <b v="0"/>
    <b v="1"/>
    <s v="theater/plays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x v="351"/>
    <x v="352"/>
    <x v="351"/>
    <d v="2010-11-05T05:00:00"/>
    <b v="0"/>
    <b v="1"/>
    <s v="film &amp; video/documentary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x v="352"/>
    <x v="353"/>
    <x v="352"/>
    <d v="2013-03-14T05:00:00"/>
    <b v="0"/>
    <b v="1"/>
    <s v="film &amp; video/television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x v="353"/>
    <x v="354"/>
    <x v="353"/>
    <d v="2019-04-21T05:00:00"/>
    <b v="0"/>
    <b v="0"/>
    <s v="theater/plays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x v="354"/>
    <x v="355"/>
    <x v="354"/>
    <d v="2015-03-31T05:00:00"/>
    <b v="0"/>
    <b v="0"/>
    <s v="theater/plays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x v="355"/>
    <x v="356"/>
    <x v="355"/>
    <d v="2015-01-28T06:00:00"/>
    <b v="0"/>
    <b v="1"/>
    <s v="film &amp; video/documentary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x v="356"/>
    <x v="357"/>
    <x v="356"/>
    <d v="2017-08-25T05:00:00"/>
    <b v="0"/>
    <b v="0"/>
    <s v="theater/plays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x v="357"/>
    <x v="358"/>
    <x v="357"/>
    <d v="2019-01-16T06:00:00"/>
    <b v="0"/>
    <b v="1"/>
    <s v="film &amp; video/documentary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x v="358"/>
    <x v="359"/>
    <x v="358"/>
    <d v="2015-12-12T06:00:00"/>
    <b v="0"/>
    <b v="0"/>
    <s v="music/indie rock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x v="359"/>
    <x v="360"/>
    <x v="359"/>
    <d v="2014-07-12T05:00:00"/>
    <b v="0"/>
    <b v="0"/>
    <s v="music/rock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x v="12"/>
    <x v="361"/>
    <x v="12"/>
    <d v="2019-11-05T06:00:00"/>
    <b v="0"/>
    <b v="0"/>
    <s v="theater/plays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x v="360"/>
    <x v="362"/>
    <x v="360"/>
    <d v="2018-06-28T05:00:00"/>
    <b v="0"/>
    <b v="0"/>
    <s v="film &amp; video/documentary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x v="361"/>
    <x v="363"/>
    <x v="361"/>
    <d v="2011-11-10T06:00:00"/>
    <b v="0"/>
    <b v="0"/>
    <s v="theater/plays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x v="362"/>
    <x v="364"/>
    <x v="362"/>
    <d v="2013-06-28T05:00:00"/>
    <b v="0"/>
    <b v="0"/>
    <s v="theater/plays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x v="363"/>
    <x v="365"/>
    <x v="363"/>
    <d v="2015-07-24T05:00:00"/>
    <b v="0"/>
    <b v="0"/>
    <s v="theater/plays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x v="364"/>
    <x v="366"/>
    <x v="364"/>
    <d v="2017-11-04T05:00:00"/>
    <b v="0"/>
    <b v="0"/>
    <s v="photography/photography books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x v="210"/>
    <x v="285"/>
    <x v="210"/>
    <d v="2019-02-19T06:00:00"/>
    <b v="0"/>
    <b v="1"/>
    <s v="food/food trucks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x v="365"/>
    <x v="367"/>
    <x v="365"/>
    <d v="2017-03-09T06:00:00"/>
    <b v="1"/>
    <b v="1"/>
    <s v="film &amp; video/documentary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x v="366"/>
    <x v="368"/>
    <x v="366"/>
    <d v="2019-04-30T05:00:00"/>
    <b v="0"/>
    <b v="0"/>
    <s v="publishing/nonfiction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x v="367"/>
    <x v="369"/>
    <x v="367"/>
    <d v="2010-07-08T05:00:00"/>
    <b v="0"/>
    <b v="0"/>
    <s v="theater/plays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x v="368"/>
    <x v="370"/>
    <x v="368"/>
    <d v="2012-06-17T05:00:00"/>
    <b v="0"/>
    <b v="0"/>
    <s v="technology/wearables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x v="369"/>
    <x v="371"/>
    <x v="369"/>
    <d v="2012-01-06T06:00:00"/>
    <b v="0"/>
    <b v="0"/>
    <s v="music/indie rock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x v="370"/>
    <x v="372"/>
    <x v="370"/>
    <d v="2010-11-24T06:00:00"/>
    <b v="0"/>
    <b v="0"/>
    <s v="theater/plays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x v="371"/>
    <x v="373"/>
    <x v="371"/>
    <d v="2013-09-28T05:00:00"/>
    <b v="0"/>
    <b v="0"/>
    <s v="photography/photography books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x v="287"/>
    <x v="374"/>
    <x v="287"/>
    <d v="2014-01-16T06:00:00"/>
    <b v="0"/>
    <b v="0"/>
    <s v="publishing/nonfiction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x v="372"/>
    <x v="375"/>
    <x v="372"/>
    <d v="2011-01-08T06:00:00"/>
    <b v="0"/>
    <b v="0"/>
    <s v="technology/wearables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x v="373"/>
    <x v="376"/>
    <x v="373"/>
    <d v="2017-07-18T05:00:00"/>
    <b v="0"/>
    <b v="0"/>
    <s v="music/jazz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x v="374"/>
    <x v="377"/>
    <x v="374"/>
    <d v="2013-08-08T05:00:00"/>
    <b v="0"/>
    <b v="1"/>
    <s v="film &amp; video/documentary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x v="375"/>
    <x v="378"/>
    <x v="375"/>
    <d v="2011-12-09T06:00:00"/>
    <b v="1"/>
    <b v="0"/>
    <s v="theater/plays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x v="376"/>
    <x v="379"/>
    <x v="376"/>
    <d v="2018-10-13T05:00:00"/>
    <b v="0"/>
    <b v="0"/>
    <s v="film &amp; video/drama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x v="377"/>
    <x v="380"/>
    <x v="377"/>
    <d v="2013-05-29T05:00:00"/>
    <b v="0"/>
    <b v="0"/>
    <s v="music/rock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x v="378"/>
    <x v="103"/>
    <x v="378"/>
    <d v="2018-05-10T05:00:00"/>
    <b v="0"/>
    <b v="1"/>
    <s v="film &amp; video/animation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x v="379"/>
    <x v="381"/>
    <x v="379"/>
    <d v="2011-02-09T06:00:00"/>
    <b v="0"/>
    <b v="0"/>
    <s v="music/indie rock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x v="380"/>
    <x v="382"/>
    <x v="380"/>
    <d v="2013-09-07T05:00:00"/>
    <b v="0"/>
    <b v="1"/>
    <s v="photography/photography books"/>
    <x v="7"/>
    <x v="14"/>
    <n v="0.02"/>
    <n v="2"/>
  </r>
  <r>
    <n v="401"/>
    <s v="Smith-Schmidt"/>
    <s v="Inverse radical hierarchy"/>
    <n v="900"/>
    <n v="13772"/>
    <x v="1"/>
    <n v="299"/>
    <x v="1"/>
    <s v="USD"/>
    <x v="381"/>
    <x v="383"/>
    <x v="381"/>
    <d v="2019-10-27T05:00:00"/>
    <b v="0"/>
    <b v="0"/>
    <s v="theater/plays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x v="382"/>
    <x v="384"/>
    <x v="382"/>
    <d v="2012-02-22T06:00:00"/>
    <b v="0"/>
    <b v="1"/>
    <s v="film &amp; video/shorts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x v="125"/>
    <x v="385"/>
    <x v="125"/>
    <d v="2010-06-17T05:00:00"/>
    <b v="0"/>
    <b v="1"/>
    <s v="theater/plays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x v="383"/>
    <x v="386"/>
    <x v="383"/>
    <d v="2017-11-17T06:00:00"/>
    <b v="0"/>
    <b v="0"/>
    <s v="theater/plays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x v="384"/>
    <x v="387"/>
    <x v="384"/>
    <d v="2018-07-24T05:00:00"/>
    <b v="0"/>
    <b v="0"/>
    <s v="theater/plays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x v="385"/>
    <x v="388"/>
    <x v="385"/>
    <d v="2013-02-11T06:00:00"/>
    <b v="1"/>
    <b v="0"/>
    <s v="film &amp; video/documentary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x v="386"/>
    <x v="389"/>
    <x v="386"/>
    <d v="2019-10-20T05:00:00"/>
    <b v="0"/>
    <b v="0"/>
    <s v="theater/plays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x v="387"/>
    <x v="390"/>
    <x v="387"/>
    <d v="2016-07-10T05:00:00"/>
    <b v="0"/>
    <b v="0"/>
    <s v="film &amp; video/documentary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x v="388"/>
    <x v="391"/>
    <x v="388"/>
    <d v="2017-04-22T05:00:00"/>
    <b v="0"/>
    <b v="0"/>
    <s v="music/rock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x v="277"/>
    <x v="277"/>
    <x v="277"/>
    <d v="2015-04-28T05:00:00"/>
    <b v="0"/>
    <b v="0"/>
    <s v="games/mobile games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x v="389"/>
    <x v="392"/>
    <x v="389"/>
    <d v="2017-05-31T05:00:00"/>
    <b v="0"/>
    <b v="0"/>
    <s v="theater/plays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x v="390"/>
    <x v="393"/>
    <x v="390"/>
    <d v="2014-01-13T06:00:00"/>
    <b v="0"/>
    <b v="0"/>
    <s v="publishing/fiction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x v="391"/>
    <x v="394"/>
    <x v="391"/>
    <d v="2018-12-24T06:00:00"/>
    <b v="0"/>
    <b v="0"/>
    <s v="film &amp; video/animation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x v="392"/>
    <x v="395"/>
    <x v="392"/>
    <d v="2010-04-28T05:00:00"/>
    <b v="0"/>
    <b v="1"/>
    <s v="food/food trucks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x v="393"/>
    <x v="396"/>
    <x v="393"/>
    <d v="2012-01-30T06:00:00"/>
    <b v="0"/>
    <b v="0"/>
    <s v="theater/plays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x v="394"/>
    <x v="397"/>
    <x v="394"/>
    <d v="2011-01-26T06:00:00"/>
    <b v="0"/>
    <b v="1"/>
    <s v="film &amp; video/documentary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x v="395"/>
    <x v="398"/>
    <x v="395"/>
    <d v="2018-11-27T06:00:00"/>
    <b v="0"/>
    <b v="0"/>
    <s v="theater/plays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x v="396"/>
    <x v="399"/>
    <x v="396"/>
    <d v="2012-05-07T05:00:00"/>
    <b v="0"/>
    <b v="0"/>
    <s v="film &amp; video/documentary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x v="397"/>
    <x v="348"/>
    <x v="397"/>
    <d v="2011-12-28T06:00:00"/>
    <b v="0"/>
    <b v="0"/>
    <s v="technology/web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x v="398"/>
    <x v="400"/>
    <x v="398"/>
    <d v="2017-07-09T05:00:00"/>
    <b v="0"/>
    <b v="0"/>
    <s v="theater/plays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x v="399"/>
    <x v="401"/>
    <x v="399"/>
    <d v="2017-07-29T05:00:00"/>
    <b v="0"/>
    <b v="1"/>
    <s v="technology/wearables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x v="400"/>
    <x v="402"/>
    <x v="400"/>
    <d v="2010-05-07T05:00:00"/>
    <b v="0"/>
    <b v="1"/>
    <s v="theater/plays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x v="116"/>
    <x v="403"/>
    <x v="116"/>
    <d v="2011-09-24T05:00:00"/>
    <b v="0"/>
    <b v="1"/>
    <s v="food/food trucks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x v="401"/>
    <x v="404"/>
    <x v="401"/>
    <d v="2018-04-24T05:00:00"/>
    <b v="0"/>
    <b v="0"/>
    <s v="music/indie rock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x v="402"/>
    <x v="405"/>
    <x v="402"/>
    <d v="2015-08-03T05:00:00"/>
    <b v="0"/>
    <b v="0"/>
    <s v="photography/photography books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x v="403"/>
    <x v="406"/>
    <x v="403"/>
    <d v="2013-03-06T06:00:00"/>
    <b v="0"/>
    <b v="0"/>
    <s v="theater/plays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x v="404"/>
    <x v="407"/>
    <x v="404"/>
    <d v="2014-10-15T05:00:00"/>
    <b v="0"/>
    <b v="1"/>
    <s v="theater/plays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x v="405"/>
    <x v="408"/>
    <x v="405"/>
    <d v="2011-02-18T06:00:00"/>
    <b v="0"/>
    <b v="0"/>
    <s v="film &amp; video/animation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x v="406"/>
    <x v="409"/>
    <x v="406"/>
    <d v="2014-03-10T05:00:00"/>
    <b v="0"/>
    <b v="1"/>
    <s v="photography/photography books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x v="407"/>
    <x v="410"/>
    <x v="407"/>
    <d v="2019-11-02T05:00:00"/>
    <b v="0"/>
    <b v="0"/>
    <s v="theater/plays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x v="408"/>
    <x v="312"/>
    <x v="408"/>
    <d v="2018-07-09T05:00:00"/>
    <b v="1"/>
    <b v="0"/>
    <s v="theater/plays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x v="409"/>
    <x v="411"/>
    <x v="409"/>
    <d v="2014-05-22T05:00:00"/>
    <b v="0"/>
    <b v="0"/>
    <s v="theater/plays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x v="410"/>
    <x v="412"/>
    <x v="410"/>
    <d v="2013-12-11T06:00:00"/>
    <b v="0"/>
    <b v="1"/>
    <s v="film &amp; video/documentary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x v="411"/>
    <x v="413"/>
    <x v="411"/>
    <d v="2016-12-15T06:00:00"/>
    <b v="1"/>
    <b v="0"/>
    <s v="theater/plays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x v="412"/>
    <x v="414"/>
    <x v="412"/>
    <d v="2014-12-27T06:00:00"/>
    <b v="0"/>
    <b v="1"/>
    <s v="theater/plays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x v="413"/>
    <x v="354"/>
    <x v="413"/>
    <d v="2019-04-21T05:00:00"/>
    <b v="0"/>
    <b v="0"/>
    <s v="music/jazz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x v="414"/>
    <x v="415"/>
    <x v="414"/>
    <d v="2015-09-16T05:00:00"/>
    <b v="0"/>
    <b v="1"/>
    <s v="film &amp; video/animation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x v="415"/>
    <x v="416"/>
    <x v="415"/>
    <d v="2013-04-03T05:00:00"/>
    <b v="0"/>
    <b v="0"/>
    <s v="theater/plays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x v="416"/>
    <x v="417"/>
    <x v="416"/>
    <d v="2016-11-13T06:00:00"/>
    <b v="0"/>
    <b v="0"/>
    <s v="film &amp; video/science fiction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x v="417"/>
    <x v="418"/>
    <x v="417"/>
    <d v="2017-07-10T05:00:00"/>
    <b v="0"/>
    <b v="0"/>
    <s v="film &amp; video/television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x v="418"/>
    <x v="419"/>
    <x v="418"/>
    <d v="2012-05-24T05:00:00"/>
    <b v="0"/>
    <b v="0"/>
    <s v="technology/wearables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x v="419"/>
    <x v="420"/>
    <x v="419"/>
    <d v="2017-09-18T05:00:00"/>
    <b v="0"/>
    <b v="0"/>
    <s v="theater/plays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x v="420"/>
    <x v="421"/>
    <x v="420"/>
    <d v="2010-10-19T05:00:00"/>
    <b v="0"/>
    <b v="0"/>
    <s v="theater/plays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x v="421"/>
    <x v="422"/>
    <x v="421"/>
    <d v="2011-07-26T05:00:00"/>
    <b v="0"/>
    <b v="1"/>
    <s v="music/indie rock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x v="422"/>
    <x v="423"/>
    <x v="422"/>
    <d v="2010-12-24T06:00:00"/>
    <b v="0"/>
    <b v="1"/>
    <s v="theater/plays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x v="423"/>
    <x v="424"/>
    <x v="423"/>
    <d v="2012-12-20T06:00:00"/>
    <b v="0"/>
    <b v="0"/>
    <s v="technology/wearables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x v="424"/>
    <x v="425"/>
    <x v="424"/>
    <d v="2018-01-04T06:00:00"/>
    <b v="0"/>
    <b v="0"/>
    <s v="film &amp; video/television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x v="425"/>
    <x v="426"/>
    <x v="425"/>
    <d v="2013-04-16T05:00:00"/>
    <b v="0"/>
    <b v="1"/>
    <s v="games/video games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x v="426"/>
    <x v="427"/>
    <x v="426"/>
    <d v="2019-03-23T05:00:00"/>
    <b v="0"/>
    <b v="0"/>
    <s v="games/video games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x v="427"/>
    <x v="428"/>
    <x v="427"/>
    <d v="2018-11-13T06:00:00"/>
    <b v="0"/>
    <b v="0"/>
    <s v="film &amp; video/animation"/>
    <x v="4"/>
    <x v="10"/>
    <n v="0.04"/>
    <n v="4"/>
  </r>
  <r>
    <n v="451"/>
    <s v="Padilla-Porter"/>
    <s v="Innovative exuding matrix"/>
    <n v="148400"/>
    <n v="182302"/>
    <x v="1"/>
    <n v="6286"/>
    <x v="1"/>
    <s v="USD"/>
    <x v="428"/>
    <x v="429"/>
    <x v="428"/>
    <d v="2017-08-19T05:00:00"/>
    <b v="0"/>
    <b v="0"/>
    <s v="music/rock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x v="429"/>
    <x v="430"/>
    <x v="429"/>
    <d v="2010-07-07T05:00:00"/>
    <b v="0"/>
    <b v="0"/>
    <s v="film &amp; video/drama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x v="411"/>
    <x v="431"/>
    <x v="411"/>
    <d v="2017-01-11T06:00:00"/>
    <b v="0"/>
    <b v="0"/>
    <s v="film &amp; video/science fiction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x v="430"/>
    <x v="432"/>
    <x v="430"/>
    <d v="2013-11-26T06:00:00"/>
    <b v="0"/>
    <b v="1"/>
    <s v="film &amp; video/drama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x v="431"/>
    <x v="433"/>
    <x v="431"/>
    <d v="2011-10-16T05:00:00"/>
    <b v="0"/>
    <b v="0"/>
    <s v="theater/plays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x v="432"/>
    <x v="434"/>
    <x v="432"/>
    <d v="2018-02-10T06:00:00"/>
    <b v="0"/>
    <b v="1"/>
    <s v="music/indie rock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x v="433"/>
    <x v="435"/>
    <x v="433"/>
    <d v="2016-10-16T05:00:00"/>
    <b v="0"/>
    <b v="0"/>
    <s v="theater/plays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x v="434"/>
    <x v="436"/>
    <x v="434"/>
    <d v="2010-05-11T05:00:00"/>
    <b v="0"/>
    <b v="0"/>
    <s v="theater/plays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x v="435"/>
    <x v="437"/>
    <x v="435"/>
    <d v="2015-01-22T06:00:00"/>
    <b v="0"/>
    <b v="0"/>
    <s v="film &amp; video/documentary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x v="8"/>
    <x v="438"/>
    <x v="8"/>
    <d v="2010-08-12T05:00:00"/>
    <b v="0"/>
    <b v="0"/>
    <s v="theater/plays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x v="436"/>
    <x v="439"/>
    <x v="436"/>
    <d v="2014-05-18T05:00:00"/>
    <b v="0"/>
    <b v="0"/>
    <s v="film &amp; video/drama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x v="385"/>
    <x v="440"/>
    <x v="385"/>
    <d v="2013-03-09T06:00:00"/>
    <b v="0"/>
    <b v="0"/>
    <s v="games/mobile games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x v="437"/>
    <x v="441"/>
    <x v="437"/>
    <d v="2014-01-04T06:00:00"/>
    <b v="0"/>
    <b v="0"/>
    <s v="film &amp; video/animation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x v="438"/>
    <x v="442"/>
    <x v="438"/>
    <d v="2018-02-25T06:00:00"/>
    <b v="0"/>
    <b v="0"/>
    <s v="theater/plays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x v="439"/>
    <x v="443"/>
    <x v="439"/>
    <d v="2018-02-05T06:00:00"/>
    <b v="0"/>
    <b v="0"/>
    <s v="publishing/translations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x v="440"/>
    <x v="444"/>
    <x v="440"/>
    <d v="2013-06-07T05:00:00"/>
    <b v="0"/>
    <b v="1"/>
    <s v="technology/wearables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x v="441"/>
    <x v="445"/>
    <x v="441"/>
    <d v="2015-11-30T06:00:00"/>
    <b v="0"/>
    <b v="1"/>
    <s v="technology/web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x v="442"/>
    <x v="368"/>
    <x v="442"/>
    <d v="2019-04-30T05:00:00"/>
    <b v="0"/>
    <b v="0"/>
    <s v="theater/plays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x v="443"/>
    <x v="446"/>
    <x v="443"/>
    <d v="2015-05-20T05:00:00"/>
    <b v="0"/>
    <b v="0"/>
    <s v="film &amp; video/drama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x v="315"/>
    <x v="447"/>
    <x v="315"/>
    <d v="2016-12-19T06:00:00"/>
    <b v="0"/>
    <b v="0"/>
    <s v="technology/wearables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x v="444"/>
    <x v="448"/>
    <x v="444"/>
    <d v="2012-05-02T05:00:00"/>
    <b v="0"/>
    <b v="1"/>
    <s v="food/food trucks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x v="445"/>
    <x v="178"/>
    <x v="445"/>
    <d v="2019-05-04T05:00:00"/>
    <b v="0"/>
    <b v="0"/>
    <s v="music/rock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x v="446"/>
    <x v="449"/>
    <x v="446"/>
    <d v="2018-06-27T05:00:00"/>
    <b v="0"/>
    <b v="0"/>
    <s v="music/electric music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x v="447"/>
    <x v="450"/>
    <x v="447"/>
    <d v="2014-12-17T06:00:00"/>
    <b v="0"/>
    <b v="0"/>
    <s v="film &amp; video/television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x v="448"/>
    <x v="451"/>
    <x v="448"/>
    <d v="2013-06-29T05:00:00"/>
    <b v="0"/>
    <b v="1"/>
    <s v="publishing/translations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x v="342"/>
    <x v="452"/>
    <x v="342"/>
    <d v="2018-08-16T05:00:00"/>
    <b v="0"/>
    <b v="0"/>
    <s v="publishing/fiction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x v="449"/>
    <x v="453"/>
    <x v="449"/>
    <d v="2011-07-23T05:00:00"/>
    <b v="0"/>
    <b v="0"/>
    <s v="film &amp; video/science fiction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x v="450"/>
    <x v="454"/>
    <x v="450"/>
    <d v="2015-03-21T05:00:00"/>
    <b v="0"/>
    <b v="0"/>
    <s v="technology/wearables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x v="451"/>
    <x v="455"/>
    <x v="451"/>
    <d v="2017-07-31T05:00:00"/>
    <b v="0"/>
    <b v="0"/>
    <s v="food/food trucks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x v="452"/>
    <x v="456"/>
    <x v="452"/>
    <d v="2010-03-20T05:00:00"/>
    <b v="0"/>
    <b v="1"/>
    <s v="photography/photography books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x v="453"/>
    <x v="457"/>
    <x v="453"/>
    <d v="2014-11-12T06:00:00"/>
    <b v="0"/>
    <b v="1"/>
    <s v="theater/plays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x v="454"/>
    <x v="458"/>
    <x v="454"/>
    <d v="2012-03-06T06:00:00"/>
    <b v="0"/>
    <b v="1"/>
    <s v="publishing/fiction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x v="455"/>
    <x v="459"/>
    <x v="455"/>
    <d v="2019-12-19T06:00:00"/>
    <b v="0"/>
    <b v="0"/>
    <s v="theater/plays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x v="456"/>
    <x v="460"/>
    <x v="456"/>
    <d v="2014-09-22T05:00:00"/>
    <b v="0"/>
    <b v="1"/>
    <s v="food/food trucks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x v="457"/>
    <x v="461"/>
    <x v="457"/>
    <d v="2019-07-21T05:00:00"/>
    <b v="0"/>
    <b v="0"/>
    <s v="theater/plays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x v="458"/>
    <x v="462"/>
    <x v="458"/>
    <d v="2018-03-24T05:00:00"/>
    <b v="0"/>
    <b v="1"/>
    <s v="publishing/translations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x v="459"/>
    <x v="463"/>
    <x v="459"/>
    <d v="2017-05-23T05:00:00"/>
    <b v="0"/>
    <b v="0"/>
    <s v="theater/plays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x v="460"/>
    <x v="464"/>
    <x v="460"/>
    <d v="2016-02-20T06:00:00"/>
    <b v="0"/>
    <b v="0"/>
    <s v="theater/plays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x v="461"/>
    <x v="465"/>
    <x v="461"/>
    <d v="2010-08-21T05:00:00"/>
    <b v="0"/>
    <b v="0"/>
    <s v="technology/wearables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x v="462"/>
    <x v="466"/>
    <x v="462"/>
    <d v="2019-11-24T06:00:00"/>
    <b v="0"/>
    <b v="0"/>
    <s v="journalism/audio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x v="463"/>
    <x v="467"/>
    <x v="463"/>
    <d v="2013-07-27T05:00:00"/>
    <b v="0"/>
    <b v="1"/>
    <s v="food/food trucks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x v="464"/>
    <x v="468"/>
    <x v="464"/>
    <d v="2010-07-12T05:00:00"/>
    <b v="1"/>
    <b v="1"/>
    <s v="film &amp; video/shorts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x v="465"/>
    <x v="469"/>
    <x v="465"/>
    <d v="2019-07-12T05:00:00"/>
    <b v="0"/>
    <b v="0"/>
    <s v="photography/photography books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x v="466"/>
    <x v="470"/>
    <x v="466"/>
    <d v="2012-03-23T05:00:00"/>
    <b v="0"/>
    <b v="0"/>
    <s v="technology/wearables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x v="467"/>
    <x v="471"/>
    <x v="467"/>
    <d v="2014-06-14T05:00:00"/>
    <b v="0"/>
    <b v="0"/>
    <s v="theater/plays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x v="468"/>
    <x v="472"/>
    <x v="468"/>
    <d v="2017-06-07T05:00:00"/>
    <b v="0"/>
    <b v="0"/>
    <s v="film &amp; video/animation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x v="469"/>
    <x v="473"/>
    <x v="469"/>
    <d v="2016-12-20T06:00:00"/>
    <b v="0"/>
    <b v="1"/>
    <s v="technology/wearables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x v="470"/>
    <x v="474"/>
    <x v="470"/>
    <d v="2015-01-03T06:00:00"/>
    <b v="0"/>
    <b v="0"/>
    <s v="technology/web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x v="471"/>
    <x v="475"/>
    <x v="471"/>
    <d v="2016-03-20T05:00:00"/>
    <b v="0"/>
    <b v="1"/>
    <s v="film &amp; video/documentary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x v="472"/>
    <x v="380"/>
    <x v="472"/>
    <d v="2013-05-29T05:00:00"/>
    <b v="0"/>
    <b v="1"/>
    <s v="theater/plays"/>
    <x v="3"/>
    <x v="3"/>
    <n v="0"/>
    <n v="0"/>
  </r>
  <r>
    <n v="501"/>
    <s v="Mccann-Le"/>
    <s v="Focused coherent methodology"/>
    <n v="153600"/>
    <n v="107743"/>
    <x v="0"/>
    <n v="1796"/>
    <x v="1"/>
    <s v="USD"/>
    <x v="473"/>
    <x v="353"/>
    <x v="473"/>
    <d v="2013-03-14T05:00:00"/>
    <b v="0"/>
    <b v="0"/>
    <s v="film &amp; video/documentary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x v="474"/>
    <x v="476"/>
    <x v="474"/>
    <d v="2012-08-25T05:00:00"/>
    <b v="0"/>
    <b v="1"/>
    <s v="games/video games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x v="72"/>
    <x v="477"/>
    <x v="72"/>
    <d v="2015-07-21T05:00:00"/>
    <b v="0"/>
    <b v="0"/>
    <s v="film &amp; video/drama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x v="443"/>
    <x v="478"/>
    <x v="443"/>
    <d v="2015-05-19T05:00:00"/>
    <b v="0"/>
    <b v="0"/>
    <s v="music/rock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x v="475"/>
    <x v="479"/>
    <x v="475"/>
    <d v="2013-04-19T05:00:00"/>
    <b v="0"/>
    <b v="1"/>
    <s v="publishing/radio &amp; podcasts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x v="81"/>
    <x v="480"/>
    <x v="81"/>
    <d v="2017-12-10T06:00:00"/>
    <b v="0"/>
    <b v="1"/>
    <s v="theater/plays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x v="476"/>
    <x v="481"/>
    <x v="476"/>
    <d v="2013-05-28T05:00:00"/>
    <b v="0"/>
    <b v="1"/>
    <s v="technology/web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x v="192"/>
    <x v="482"/>
    <x v="192"/>
    <d v="2018-08-19T05:00:00"/>
    <b v="0"/>
    <b v="0"/>
    <s v="theater/plays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x v="477"/>
    <x v="483"/>
    <x v="477"/>
    <d v="2012-05-15T05:00:00"/>
    <b v="0"/>
    <b v="0"/>
    <s v="theater/plays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x v="478"/>
    <x v="484"/>
    <x v="478"/>
    <d v="2018-06-24T05:00:00"/>
    <b v="0"/>
    <b v="0"/>
    <s v="film &amp; video/drama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x v="479"/>
    <x v="265"/>
    <x v="479"/>
    <d v="2019-08-04T05:00:00"/>
    <b v="0"/>
    <b v="0"/>
    <s v="theater/plays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x v="480"/>
    <x v="485"/>
    <x v="480"/>
    <d v="2014-07-06T05:00:00"/>
    <b v="0"/>
    <b v="1"/>
    <s v="games/video games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x v="180"/>
    <x v="486"/>
    <x v="180"/>
    <d v="2010-09-11T05:00:00"/>
    <b v="0"/>
    <b v="0"/>
    <s v="film &amp; video/television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x v="481"/>
    <x v="412"/>
    <x v="481"/>
    <d v="2013-12-11T06:00:00"/>
    <b v="0"/>
    <b v="1"/>
    <s v="music/rock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x v="482"/>
    <x v="487"/>
    <x v="482"/>
    <d v="2011-12-25T06:00:00"/>
    <b v="0"/>
    <b v="1"/>
    <s v="theater/plays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x v="194"/>
    <x v="488"/>
    <x v="194"/>
    <d v="2010-09-13T05:00:00"/>
    <b v="0"/>
    <b v="0"/>
    <s v="publishing/nonfiction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x v="483"/>
    <x v="489"/>
    <x v="483"/>
    <d v="2017-05-10T05:00:00"/>
    <b v="0"/>
    <b v="0"/>
    <s v="food/food trucks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x v="484"/>
    <x v="442"/>
    <x v="484"/>
    <d v="2018-02-25T06:00:00"/>
    <b v="0"/>
    <b v="1"/>
    <s v="film &amp; video/animation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x v="355"/>
    <x v="437"/>
    <x v="355"/>
    <d v="2015-01-22T06:00:00"/>
    <b v="0"/>
    <b v="1"/>
    <s v="music/rock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x v="485"/>
    <x v="490"/>
    <x v="485"/>
    <d v="2019-04-22T05:00:00"/>
    <b v="0"/>
    <b v="0"/>
    <s v="theater/plays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x v="486"/>
    <x v="491"/>
    <x v="486"/>
    <d v="2016-08-29T05:00:00"/>
    <b v="0"/>
    <b v="1"/>
    <s v="film &amp; video/drama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x v="487"/>
    <x v="163"/>
    <x v="487"/>
    <d v="2012-07-15T05:00:00"/>
    <b v="0"/>
    <b v="0"/>
    <s v="film &amp; video/shorts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x v="488"/>
    <x v="492"/>
    <x v="488"/>
    <d v="2010-03-09T06:00:00"/>
    <b v="0"/>
    <b v="0"/>
    <s v="film &amp; video/shorts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x v="489"/>
    <x v="493"/>
    <x v="489"/>
    <d v="2010-05-09T05:00:00"/>
    <b v="0"/>
    <b v="0"/>
    <s v="theater/plays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x v="490"/>
    <x v="494"/>
    <x v="490"/>
    <d v="2010-11-27T06:00:00"/>
    <b v="0"/>
    <b v="0"/>
    <s v="technology/wearables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x v="312"/>
    <x v="495"/>
    <x v="312"/>
    <d v="2016-02-01T06:00:00"/>
    <b v="0"/>
    <b v="1"/>
    <s v="theater/plays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x v="491"/>
    <x v="496"/>
    <x v="491"/>
    <d v="2016-03-12T06:00:00"/>
    <b v="0"/>
    <b v="0"/>
    <s v="film &amp; video/animation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x v="492"/>
    <x v="497"/>
    <x v="492"/>
    <d v="2014-01-07T06:00:00"/>
    <b v="0"/>
    <b v="0"/>
    <s v="music/indie rock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x v="493"/>
    <x v="180"/>
    <x v="493"/>
    <d v="2014-06-07T05:00:00"/>
    <b v="0"/>
    <b v="0"/>
    <s v="games/video games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x v="494"/>
    <x v="498"/>
    <x v="494"/>
    <d v="2010-09-14T05:00:00"/>
    <b v="0"/>
    <b v="1"/>
    <s v="publishing/fiction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x v="495"/>
    <x v="499"/>
    <x v="495"/>
    <d v="2014-01-06T06:00:00"/>
    <b v="0"/>
    <b v="0"/>
    <s v="games/video games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x v="496"/>
    <x v="500"/>
    <x v="496"/>
    <d v="2018-01-26T06:00:00"/>
    <b v="0"/>
    <b v="0"/>
    <s v="theater/plays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x v="497"/>
    <x v="50"/>
    <x v="497"/>
    <d v="2013-08-29T05:00:00"/>
    <b v="0"/>
    <b v="0"/>
    <s v="music/indie rock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x v="498"/>
    <x v="501"/>
    <x v="498"/>
    <d v="2018-08-18T05:00:00"/>
    <b v="0"/>
    <b v="1"/>
    <s v="film &amp; video/drama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x v="499"/>
    <x v="502"/>
    <x v="499"/>
    <d v="2018-06-10T05:00:00"/>
    <b v="0"/>
    <b v="1"/>
    <s v="theater/plays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x v="500"/>
    <x v="52"/>
    <x v="500"/>
    <d v="2010-09-19T05:00:00"/>
    <b v="0"/>
    <b v="0"/>
    <s v="publishing/fiction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x v="501"/>
    <x v="503"/>
    <x v="501"/>
    <d v="2018-09-22T05:00:00"/>
    <b v="1"/>
    <b v="1"/>
    <s v="film &amp; video/documentary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x v="502"/>
    <x v="504"/>
    <x v="502"/>
    <d v="2013-10-08T05:00:00"/>
    <b v="0"/>
    <b v="0"/>
    <s v="games/mobile games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x v="503"/>
    <x v="505"/>
    <x v="503"/>
    <d v="2019-07-07T05:00:00"/>
    <b v="0"/>
    <b v="1"/>
    <s v="food/food trucks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x v="504"/>
    <x v="506"/>
    <x v="504"/>
    <d v="2018-05-27T05:00:00"/>
    <b v="0"/>
    <b v="0"/>
    <s v="photography/photography books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x v="505"/>
    <x v="507"/>
    <x v="505"/>
    <d v="2015-07-06T05:00:00"/>
    <b v="0"/>
    <b v="0"/>
    <s v="games/mobile games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x v="506"/>
    <x v="508"/>
    <x v="506"/>
    <d v="2016-02-21T06:00:00"/>
    <b v="0"/>
    <b v="0"/>
    <s v="music/indie rock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x v="507"/>
    <x v="509"/>
    <x v="507"/>
    <d v="2013-09-26T05:00:00"/>
    <b v="0"/>
    <b v="0"/>
    <s v="games/video games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x v="508"/>
    <x v="510"/>
    <x v="508"/>
    <d v="2016-01-21T06:00:00"/>
    <b v="0"/>
    <b v="0"/>
    <s v="music/rock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x v="509"/>
    <x v="511"/>
    <x v="509"/>
    <d v="2020-01-14T06:00:00"/>
    <b v="0"/>
    <b v="0"/>
    <s v="theater/plays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x v="510"/>
    <x v="512"/>
    <x v="510"/>
    <d v="2018-09-20T05:00:00"/>
    <b v="0"/>
    <b v="1"/>
    <s v="theater/plays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x v="511"/>
    <x v="513"/>
    <x v="511"/>
    <d v="2015-02-06T06:00:00"/>
    <b v="0"/>
    <b v="0"/>
    <s v="film &amp; video/drama"/>
    <x v="4"/>
    <x v="6"/>
    <n v="9.69"/>
    <n v="80.75"/>
  </r>
  <r>
    <n v="548"/>
    <s v="York-Pitts"/>
    <s v="Monitored discrete toolset"/>
    <n v="66100"/>
    <n v="179074"/>
    <x v="1"/>
    <n v="2985"/>
    <x v="1"/>
    <s v="USD"/>
    <x v="512"/>
    <x v="514"/>
    <x v="512"/>
    <d v="2016-04-14T05:00:00"/>
    <b v="0"/>
    <b v="0"/>
    <s v="theater/plays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x v="513"/>
    <x v="515"/>
    <x v="513"/>
    <d v="2013-06-06T05:00:00"/>
    <b v="0"/>
    <b v="0"/>
    <s v="technology/wearables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x v="514"/>
    <x v="516"/>
    <x v="514"/>
    <d v="2012-03-21T05:00:00"/>
    <b v="0"/>
    <b v="0"/>
    <s v="music/indie rock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x v="515"/>
    <x v="517"/>
    <x v="515"/>
    <d v="2015-01-29T06:00:00"/>
    <b v="0"/>
    <b v="1"/>
    <s v="technology/web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x v="516"/>
    <x v="518"/>
    <x v="516"/>
    <d v="2016-11-28T06:00:00"/>
    <b v="0"/>
    <b v="0"/>
    <s v="theater/plays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x v="517"/>
    <x v="519"/>
    <x v="517"/>
    <d v="2011-01-03T06:00:00"/>
    <b v="0"/>
    <b v="0"/>
    <s v="music/rock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x v="518"/>
    <x v="520"/>
    <x v="518"/>
    <d v="2016-12-25T06:00:00"/>
    <b v="0"/>
    <b v="0"/>
    <s v="music/indie rock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x v="519"/>
    <x v="219"/>
    <x v="519"/>
    <d v="2014-05-03T05:00:00"/>
    <b v="0"/>
    <b v="0"/>
    <s v="music/rock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x v="520"/>
    <x v="521"/>
    <x v="520"/>
    <d v="2011-09-13T05:00:00"/>
    <b v="0"/>
    <b v="1"/>
    <s v="publishing/translations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x v="521"/>
    <x v="522"/>
    <x v="521"/>
    <d v="2015-10-05T05:00:00"/>
    <b v="0"/>
    <b v="1"/>
    <s v="film &amp; video/science fiction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x v="522"/>
    <x v="523"/>
    <x v="522"/>
    <d v="2016-04-07T05:00:00"/>
    <b v="0"/>
    <b v="0"/>
    <s v="theater/plays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x v="523"/>
    <x v="524"/>
    <x v="523"/>
    <d v="2016-08-09T05:00:00"/>
    <b v="0"/>
    <b v="0"/>
    <s v="theater/plays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x v="524"/>
    <x v="348"/>
    <x v="524"/>
    <d v="2011-12-28T06:00:00"/>
    <b v="0"/>
    <b v="0"/>
    <s v="film &amp; video/animation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x v="525"/>
    <x v="280"/>
    <x v="525"/>
    <d v="2011-10-19T05:00:00"/>
    <b v="0"/>
    <b v="0"/>
    <s v="theater/plays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x v="188"/>
    <x v="525"/>
    <x v="188"/>
    <d v="2019-03-14T05:00:00"/>
    <b v="0"/>
    <b v="0"/>
    <s v="music/rock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x v="526"/>
    <x v="526"/>
    <x v="526"/>
    <d v="2018-12-03T06:00:00"/>
    <b v="0"/>
    <b v="0"/>
    <s v="film &amp; video/documentary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x v="527"/>
    <x v="527"/>
    <x v="527"/>
    <d v="2015-03-23T05:00:00"/>
    <b v="0"/>
    <b v="0"/>
    <s v="theater/plays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x v="528"/>
    <x v="528"/>
    <x v="528"/>
    <d v="2011-12-05T06:00:00"/>
    <b v="0"/>
    <b v="0"/>
    <s v="theater/plays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x v="522"/>
    <x v="529"/>
    <x v="522"/>
    <d v="2016-03-18T05:00:00"/>
    <b v="0"/>
    <b v="1"/>
    <s v="music/electric music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x v="529"/>
    <x v="360"/>
    <x v="529"/>
    <d v="2014-07-12T05:00:00"/>
    <b v="0"/>
    <b v="0"/>
    <s v="music/rock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x v="530"/>
    <x v="254"/>
    <x v="530"/>
    <d v="2010-08-29T05:00:00"/>
    <b v="0"/>
    <b v="0"/>
    <s v="theater/plays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x v="531"/>
    <x v="530"/>
    <x v="531"/>
    <d v="2011-01-23T06:00:00"/>
    <b v="0"/>
    <b v="0"/>
    <s v="film &amp; video/animation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x v="515"/>
    <x v="531"/>
    <x v="515"/>
    <d v="2014-12-26T06:00:00"/>
    <b v="0"/>
    <b v="1"/>
    <s v="music/rock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x v="532"/>
    <x v="532"/>
    <x v="532"/>
    <d v="2015-08-05T05:00:00"/>
    <b v="0"/>
    <b v="0"/>
    <s v="film &amp; video/shorts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x v="533"/>
    <x v="533"/>
    <x v="533"/>
    <d v="2015-10-14T05:00:00"/>
    <b v="0"/>
    <b v="1"/>
    <s v="music/rock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x v="409"/>
    <x v="534"/>
    <x v="409"/>
    <d v="2014-05-04T05:00:00"/>
    <b v="0"/>
    <b v="0"/>
    <s v="journalism/audio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x v="534"/>
    <x v="535"/>
    <x v="534"/>
    <d v="2019-12-17T06:00:00"/>
    <b v="0"/>
    <b v="1"/>
    <s v="food/food trucks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x v="53"/>
    <x v="536"/>
    <x v="53"/>
    <d v="2014-05-23T05:00:00"/>
    <b v="0"/>
    <b v="1"/>
    <s v="theater/plays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x v="535"/>
    <x v="537"/>
    <x v="535"/>
    <d v="2017-11-18T06:00:00"/>
    <b v="0"/>
    <b v="0"/>
    <s v="theater/plays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x v="536"/>
    <x v="538"/>
    <x v="536"/>
    <d v="2011-04-06T05:00:00"/>
    <b v="0"/>
    <b v="0"/>
    <s v="music/jazz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x v="537"/>
    <x v="539"/>
    <x v="537"/>
    <d v="2011-12-04T06:00:00"/>
    <b v="0"/>
    <b v="0"/>
    <s v="film &amp; video/science fiction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x v="538"/>
    <x v="540"/>
    <x v="538"/>
    <d v="2011-08-19T05:00:00"/>
    <b v="0"/>
    <b v="0"/>
    <s v="music/jazz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x v="539"/>
    <x v="541"/>
    <x v="539"/>
    <d v="2014-03-06T06:00:00"/>
    <b v="0"/>
    <b v="0"/>
    <s v="theater/plays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x v="540"/>
    <x v="542"/>
    <x v="540"/>
    <d v="2011-05-14T05:00:00"/>
    <b v="0"/>
    <b v="0"/>
    <s v="technology/web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x v="505"/>
    <x v="543"/>
    <x v="505"/>
    <d v="2015-06-15T05:00:00"/>
    <b v="0"/>
    <b v="1"/>
    <s v="games/video games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x v="541"/>
    <x v="544"/>
    <x v="541"/>
    <d v="2012-03-08T06:00:00"/>
    <b v="0"/>
    <b v="0"/>
    <s v="film &amp; video/documentary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x v="542"/>
    <x v="545"/>
    <x v="542"/>
    <d v="2012-05-09T05:00:00"/>
    <b v="0"/>
    <b v="0"/>
    <s v="technology/web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x v="543"/>
    <x v="546"/>
    <x v="543"/>
    <d v="2010-03-28T05:00:00"/>
    <b v="0"/>
    <b v="0"/>
    <s v="publishing/translations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x v="544"/>
    <x v="547"/>
    <x v="544"/>
    <d v="2010-12-06T06:00:00"/>
    <b v="0"/>
    <b v="0"/>
    <s v="music/rock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x v="35"/>
    <x v="548"/>
    <x v="35"/>
    <d v="2019-03-12T05:00:00"/>
    <b v="0"/>
    <b v="1"/>
    <s v="food/food trucks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x v="152"/>
    <x v="298"/>
    <x v="152"/>
    <d v="2010-04-25T05:00:00"/>
    <b v="0"/>
    <b v="0"/>
    <s v="theater/plays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x v="545"/>
    <x v="549"/>
    <x v="545"/>
    <d v="2015-07-12T05:00:00"/>
    <b v="0"/>
    <b v="0"/>
    <s v="film &amp; video/documentary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x v="546"/>
    <x v="550"/>
    <x v="546"/>
    <d v="2015-01-01T06:00:00"/>
    <b v="0"/>
    <b v="0"/>
    <s v="publishing/radio &amp; podcasts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x v="547"/>
    <x v="551"/>
    <x v="547"/>
    <d v="2010-07-24T05:00:00"/>
    <b v="0"/>
    <b v="0"/>
    <s v="games/video games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x v="548"/>
    <x v="552"/>
    <x v="548"/>
    <d v="2014-06-08T05:00:00"/>
    <b v="0"/>
    <b v="0"/>
    <s v="theater/plays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x v="549"/>
    <x v="238"/>
    <x v="549"/>
    <d v="2014-04-08T05:00:00"/>
    <b v="0"/>
    <b v="0"/>
    <s v="film &amp; video/animation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x v="550"/>
    <x v="553"/>
    <x v="550"/>
    <d v="2016-06-30T05:00:00"/>
    <b v="0"/>
    <b v="1"/>
    <s v="theater/plays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x v="551"/>
    <x v="554"/>
    <x v="551"/>
    <d v="2010-04-06T05:00:00"/>
    <b v="0"/>
    <b v="1"/>
    <s v="theater/plays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x v="552"/>
    <x v="496"/>
    <x v="552"/>
    <d v="2016-03-12T06:00:00"/>
    <b v="0"/>
    <b v="1"/>
    <s v="film &amp; video/drama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x v="462"/>
    <x v="555"/>
    <x v="462"/>
    <d v="2019-12-05T06:00:00"/>
    <b v="0"/>
    <b v="0"/>
    <s v="theater/plays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x v="553"/>
    <x v="556"/>
    <x v="553"/>
    <d v="2010-07-14T05:00:00"/>
    <b v="0"/>
    <b v="0"/>
    <s v="music/rock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x v="554"/>
    <x v="557"/>
    <x v="554"/>
    <d v="2015-02-20T06:00:00"/>
    <b v="0"/>
    <b v="0"/>
    <s v="film &amp; video/documentary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x v="555"/>
    <x v="558"/>
    <x v="555"/>
    <d v="2013-08-11T05:00:00"/>
    <b v="0"/>
    <b v="0"/>
    <s v="food/food trucks"/>
    <x v="0"/>
    <x v="0"/>
    <n v="0.05"/>
    <n v="5"/>
  </r>
  <r>
    <n v="601"/>
    <s v="Waters and Sons"/>
    <s v="Inverse neutral structure"/>
    <n v="6300"/>
    <n v="13018"/>
    <x v="1"/>
    <n v="194"/>
    <x v="1"/>
    <s v="USD"/>
    <x v="548"/>
    <x v="559"/>
    <x v="548"/>
    <d v="2014-06-16T05:00:00"/>
    <b v="1"/>
    <b v="0"/>
    <s v="technology/wearables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x v="62"/>
    <x v="560"/>
    <x v="62"/>
    <d v="2015-06-16T05:00:00"/>
    <b v="0"/>
    <b v="0"/>
    <s v="theater/plays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x v="556"/>
    <x v="561"/>
    <x v="556"/>
    <d v="2019-05-15T05:00:00"/>
    <b v="0"/>
    <b v="0"/>
    <s v="theater/plays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x v="557"/>
    <x v="562"/>
    <x v="557"/>
    <d v="2011-02-12T06:00:00"/>
    <b v="0"/>
    <b v="0"/>
    <s v="theater/plays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x v="27"/>
    <x v="563"/>
    <x v="27"/>
    <d v="2015-11-13T06:00:00"/>
    <b v="0"/>
    <b v="0"/>
    <s v="publishing/nonfiction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x v="558"/>
    <x v="529"/>
    <x v="558"/>
    <d v="2016-03-18T05:00:00"/>
    <b v="0"/>
    <b v="0"/>
    <s v="music/rock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x v="559"/>
    <x v="564"/>
    <x v="559"/>
    <d v="2014-03-25T05:00:00"/>
    <b v="0"/>
    <b v="0"/>
    <s v="food/food trucks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x v="426"/>
    <x v="565"/>
    <x v="426"/>
    <d v="2019-03-10T06:00:00"/>
    <b v="0"/>
    <b v="1"/>
    <s v="music/jazz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x v="560"/>
    <x v="566"/>
    <x v="560"/>
    <d v="2019-02-02T06:00:00"/>
    <b v="0"/>
    <b v="0"/>
    <s v="film &amp; video/science fiction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x v="561"/>
    <x v="567"/>
    <x v="561"/>
    <d v="2012-12-30T06:00:00"/>
    <b v="0"/>
    <b v="0"/>
    <s v="theater/plays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x v="562"/>
    <x v="568"/>
    <x v="562"/>
    <d v="2013-08-06T05:00:00"/>
    <b v="0"/>
    <b v="0"/>
    <s v="theater/plays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x v="563"/>
    <x v="569"/>
    <x v="563"/>
    <d v="2010-11-15T06:00:00"/>
    <b v="0"/>
    <b v="0"/>
    <s v="music/electric music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x v="564"/>
    <x v="570"/>
    <x v="564"/>
    <d v="2017-09-04T05:00:00"/>
    <b v="0"/>
    <b v="0"/>
    <s v="theater/plays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x v="565"/>
    <x v="571"/>
    <x v="565"/>
    <d v="2017-01-29T06:00:00"/>
    <b v="0"/>
    <b v="0"/>
    <s v="theater/plays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x v="566"/>
    <x v="572"/>
    <x v="566"/>
    <d v="2016-05-09T05:00:00"/>
    <b v="0"/>
    <b v="0"/>
    <s v="theater/plays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x v="567"/>
    <x v="573"/>
    <x v="567"/>
    <d v="2013-09-21T05:00:00"/>
    <b v="0"/>
    <b v="1"/>
    <s v="music/indie rock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x v="568"/>
    <x v="471"/>
    <x v="568"/>
    <d v="2014-06-14T05:00:00"/>
    <b v="0"/>
    <b v="0"/>
    <s v="theater/plays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x v="569"/>
    <x v="574"/>
    <x v="569"/>
    <d v="2013-05-23T05:00:00"/>
    <b v="0"/>
    <b v="0"/>
    <s v="publishing/nonfiction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x v="570"/>
    <x v="575"/>
    <x v="570"/>
    <d v="2011-05-07T05:00:00"/>
    <b v="1"/>
    <b v="1"/>
    <s v="theater/plays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x v="571"/>
    <x v="576"/>
    <x v="571"/>
    <d v="2016-07-12T05:00:00"/>
    <b v="0"/>
    <b v="0"/>
    <s v="photography/photography books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x v="572"/>
    <x v="577"/>
    <x v="572"/>
    <d v="2016-09-18T05:00:00"/>
    <b v="0"/>
    <b v="0"/>
    <s v="theater/plays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x v="573"/>
    <x v="578"/>
    <x v="573"/>
    <d v="2018-05-11T05:00:00"/>
    <b v="0"/>
    <b v="0"/>
    <s v="music/indie rock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x v="574"/>
    <x v="477"/>
    <x v="574"/>
    <d v="2015-07-21T05:00:00"/>
    <b v="0"/>
    <b v="0"/>
    <s v="theater/plays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x v="511"/>
    <x v="579"/>
    <x v="511"/>
    <d v="2015-01-31T06:00:00"/>
    <b v="0"/>
    <b v="0"/>
    <s v="photography/photography books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x v="575"/>
    <x v="580"/>
    <x v="575"/>
    <d v="2020-02-10T06:00:00"/>
    <b v="0"/>
    <b v="0"/>
    <s v="theater/plays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x v="576"/>
    <x v="581"/>
    <x v="576"/>
    <d v="2010-10-07T05:00:00"/>
    <b v="0"/>
    <b v="1"/>
    <s v="theater/plays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x v="577"/>
    <x v="582"/>
    <x v="577"/>
    <d v="2010-07-10T05:00:00"/>
    <b v="1"/>
    <b v="0"/>
    <s v="food/food trucks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x v="578"/>
    <x v="581"/>
    <x v="578"/>
    <d v="2010-10-07T05:00:00"/>
    <b v="0"/>
    <b v="0"/>
    <s v="music/indie rock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x v="579"/>
    <x v="583"/>
    <x v="579"/>
    <d v="2016-07-08T05:00:00"/>
    <b v="0"/>
    <b v="1"/>
    <s v="theater/plays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x v="580"/>
    <x v="584"/>
    <x v="580"/>
    <d v="2019-05-12T05:00:00"/>
    <b v="0"/>
    <b v="1"/>
    <s v="theater/plays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x v="581"/>
    <x v="585"/>
    <x v="581"/>
    <d v="2019-03-30T05:00:00"/>
    <b v="0"/>
    <b v="0"/>
    <s v="theater/plays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x v="582"/>
    <x v="586"/>
    <x v="582"/>
    <d v="2014-11-20T06:00:00"/>
    <b v="0"/>
    <b v="0"/>
    <s v="theater/plays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x v="336"/>
    <x v="587"/>
    <x v="336"/>
    <d v="2015-11-11T06:00:00"/>
    <b v="0"/>
    <b v="0"/>
    <s v="film &amp; video/animation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x v="583"/>
    <x v="588"/>
    <x v="583"/>
    <d v="2017-04-08T05:00:00"/>
    <b v="0"/>
    <b v="0"/>
    <s v="film &amp; video/television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x v="584"/>
    <x v="589"/>
    <x v="584"/>
    <d v="2013-03-13T05:00:00"/>
    <b v="0"/>
    <b v="0"/>
    <s v="film &amp; video/television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x v="585"/>
    <x v="590"/>
    <x v="585"/>
    <d v="2012-03-03T06:00:00"/>
    <b v="0"/>
    <b v="1"/>
    <s v="film &amp; video/animation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x v="586"/>
    <x v="591"/>
    <x v="586"/>
    <d v="2016-11-22T06:00:00"/>
    <b v="0"/>
    <b v="0"/>
    <s v="theater/plays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x v="587"/>
    <x v="592"/>
    <x v="587"/>
    <d v="2010-08-08T05:00:00"/>
    <b v="0"/>
    <b v="1"/>
    <s v="theater/plays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x v="588"/>
    <x v="593"/>
    <x v="588"/>
    <d v="2018-07-28T05:00:00"/>
    <b v="0"/>
    <b v="1"/>
    <s v="film &amp; video/drama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x v="589"/>
    <x v="510"/>
    <x v="589"/>
    <d v="2016-01-21T06:00:00"/>
    <b v="0"/>
    <b v="0"/>
    <s v="theater/plays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x v="590"/>
    <x v="594"/>
    <x v="590"/>
    <d v="2017-03-20T05:00:00"/>
    <b v="0"/>
    <b v="0"/>
    <s v="theater/plays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x v="591"/>
    <x v="595"/>
    <x v="591"/>
    <d v="2018-12-26T06:00:00"/>
    <b v="0"/>
    <b v="0"/>
    <s v="technology/wearables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x v="592"/>
    <x v="596"/>
    <x v="592"/>
    <d v="2017-03-19T05:00:00"/>
    <b v="0"/>
    <b v="0"/>
    <s v="theater/plays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x v="593"/>
    <x v="597"/>
    <x v="593"/>
    <d v="2019-01-03T06:00:00"/>
    <b v="0"/>
    <b v="0"/>
    <s v="theater/plays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x v="594"/>
    <x v="598"/>
    <x v="594"/>
    <d v="2018-10-17T05:00:00"/>
    <b v="0"/>
    <b v="1"/>
    <s v="music/rock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x v="595"/>
    <x v="599"/>
    <x v="595"/>
    <d v="2013-03-24T05:00:00"/>
    <b v="0"/>
    <b v="0"/>
    <s v="games/video games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x v="596"/>
    <x v="600"/>
    <x v="596"/>
    <d v="2018-05-03T05:00:00"/>
    <b v="0"/>
    <b v="0"/>
    <s v="publishing/translations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x v="597"/>
    <x v="601"/>
    <x v="597"/>
    <d v="2017-07-24T05:00:00"/>
    <b v="1"/>
    <b v="0"/>
    <s v="food/food trucks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x v="598"/>
    <x v="602"/>
    <x v="598"/>
    <d v="2010-10-31T05:00:00"/>
    <b v="1"/>
    <b v="1"/>
    <s v="theater/plays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x v="599"/>
    <x v="603"/>
    <x v="599"/>
    <d v="2014-08-04T05:00:00"/>
    <b v="0"/>
    <b v="0"/>
    <s v="music/jazz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x v="600"/>
    <x v="604"/>
    <x v="600"/>
    <d v="2014-03-09T06:00:00"/>
    <b v="0"/>
    <b v="0"/>
    <s v="film &amp; video/shorts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x v="601"/>
    <x v="292"/>
    <x v="601"/>
    <d v="2016-09-17T05:00:00"/>
    <b v="0"/>
    <b v="0"/>
    <s v="technology/web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x v="602"/>
    <x v="605"/>
    <x v="602"/>
    <d v="2016-04-10T05:00:00"/>
    <b v="0"/>
    <b v="0"/>
    <s v="technology/web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x v="335"/>
    <x v="606"/>
    <x v="335"/>
    <d v="2015-08-29T05:00:00"/>
    <b v="0"/>
    <b v="0"/>
    <s v="music/metal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x v="603"/>
    <x v="607"/>
    <x v="603"/>
    <d v="2017-03-15T05:00:00"/>
    <b v="1"/>
    <b v="0"/>
    <s v="photography/photography books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x v="604"/>
    <x v="608"/>
    <x v="604"/>
    <d v="2018-01-02T06:00:00"/>
    <b v="0"/>
    <b v="0"/>
    <s v="food/food trucks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x v="605"/>
    <x v="609"/>
    <x v="605"/>
    <d v="2018-01-12T06:00:00"/>
    <b v="0"/>
    <b v="0"/>
    <s v="film &amp; video/science fiction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x v="606"/>
    <x v="610"/>
    <x v="606"/>
    <d v="2015-09-22T05:00:00"/>
    <b v="0"/>
    <b v="0"/>
    <s v="music/rock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x v="65"/>
    <x v="611"/>
    <x v="65"/>
    <d v="2011-01-28T06:00:00"/>
    <b v="0"/>
    <b v="0"/>
    <s v="film &amp; video/documentary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x v="607"/>
    <x v="612"/>
    <x v="607"/>
    <d v="2015-08-30T05:00:00"/>
    <b v="1"/>
    <b v="0"/>
    <s v="theater/plays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x v="608"/>
    <x v="613"/>
    <x v="608"/>
    <d v="2012-04-27T05:00:00"/>
    <b v="0"/>
    <b v="0"/>
    <s v="music/jazz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x v="609"/>
    <x v="614"/>
    <x v="609"/>
    <d v="2018-12-13T06:00:00"/>
    <b v="0"/>
    <b v="0"/>
    <s v="theater/plays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x v="610"/>
    <x v="615"/>
    <x v="610"/>
    <d v="2010-10-30T05:00:00"/>
    <b v="0"/>
    <b v="0"/>
    <s v="theater/plays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x v="541"/>
    <x v="616"/>
    <x v="541"/>
    <d v="2012-03-01T06:00:00"/>
    <b v="0"/>
    <b v="0"/>
    <s v="music/jazz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x v="611"/>
    <x v="453"/>
    <x v="611"/>
    <d v="2011-07-23T05:00:00"/>
    <b v="0"/>
    <b v="1"/>
    <s v="film &amp; video/documentary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x v="612"/>
    <x v="617"/>
    <x v="612"/>
    <d v="2013-09-05T05:00:00"/>
    <b v="0"/>
    <b v="1"/>
    <s v="theater/plays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x v="613"/>
    <x v="618"/>
    <x v="613"/>
    <d v="2014-09-19T05:00:00"/>
    <b v="0"/>
    <b v="0"/>
    <s v="journalism/audio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x v="614"/>
    <x v="619"/>
    <x v="614"/>
    <d v="2012-08-13T05:00:00"/>
    <b v="0"/>
    <b v="0"/>
    <s v="theater/plays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x v="615"/>
    <x v="620"/>
    <x v="615"/>
    <d v="2017-07-05T05:00:00"/>
    <b v="0"/>
    <b v="0"/>
    <s v="theater/plays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x v="90"/>
    <x v="621"/>
    <x v="90"/>
    <d v="2016-03-08T06:00:00"/>
    <b v="0"/>
    <b v="0"/>
    <s v="music/indie rock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x v="616"/>
    <x v="622"/>
    <x v="616"/>
    <d v="2010-08-04T05:00:00"/>
    <b v="0"/>
    <b v="1"/>
    <s v="theater/plays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x v="617"/>
    <x v="623"/>
    <x v="617"/>
    <d v="2018-03-31T05:00:00"/>
    <b v="0"/>
    <b v="0"/>
    <s v="theater/plays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x v="618"/>
    <x v="624"/>
    <x v="618"/>
    <d v="2016-05-06T05:00:00"/>
    <b v="0"/>
    <b v="0"/>
    <s v="music/indie rock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x v="619"/>
    <x v="625"/>
    <x v="619"/>
    <d v="2011-10-05T05:00:00"/>
    <b v="0"/>
    <b v="0"/>
    <s v="photography/photography books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x v="620"/>
    <x v="626"/>
    <x v="620"/>
    <d v="2019-09-18T05:00:00"/>
    <b v="0"/>
    <b v="0"/>
    <s v="journalism/audio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x v="621"/>
    <x v="627"/>
    <x v="621"/>
    <d v="2012-10-05T05:00:00"/>
    <b v="0"/>
    <b v="0"/>
    <s v="photography/photography books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x v="622"/>
    <x v="491"/>
    <x v="622"/>
    <d v="2016-08-29T05:00:00"/>
    <b v="0"/>
    <b v="0"/>
    <s v="publishing/fiction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x v="35"/>
    <x v="628"/>
    <x v="35"/>
    <d v="2019-01-21T06:00:00"/>
    <b v="0"/>
    <b v="0"/>
    <s v="film &amp; video/drama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x v="623"/>
    <x v="629"/>
    <x v="623"/>
    <d v="2019-10-23T05:00:00"/>
    <b v="0"/>
    <b v="1"/>
    <s v="food/food trucks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x v="624"/>
    <x v="630"/>
    <x v="624"/>
    <d v="2019-12-16T06:00:00"/>
    <b v="0"/>
    <b v="1"/>
    <s v="games/mobile games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x v="625"/>
    <x v="631"/>
    <x v="625"/>
    <d v="2011-12-27T06:00:00"/>
    <b v="0"/>
    <b v="0"/>
    <s v="theater/plays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x v="626"/>
    <x v="632"/>
    <x v="626"/>
    <d v="2013-12-20T06:00:00"/>
    <b v="0"/>
    <b v="0"/>
    <s v="theater/plays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x v="627"/>
    <x v="633"/>
    <x v="627"/>
    <d v="2018-09-18T05:00:00"/>
    <b v="0"/>
    <b v="0"/>
    <s v="theater/plays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x v="628"/>
    <x v="634"/>
    <x v="628"/>
    <d v="2010-07-19T05:00:00"/>
    <b v="0"/>
    <b v="0"/>
    <s v="publishing/nonfiction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x v="629"/>
    <x v="415"/>
    <x v="629"/>
    <d v="2015-09-16T05:00:00"/>
    <b v="0"/>
    <b v="0"/>
    <s v="theater/plays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x v="630"/>
    <x v="635"/>
    <x v="630"/>
    <d v="2018-04-07T05:00:00"/>
    <b v="0"/>
    <b v="0"/>
    <s v="technology/wearables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x v="631"/>
    <x v="607"/>
    <x v="631"/>
    <d v="2017-03-15T05:00:00"/>
    <b v="0"/>
    <b v="0"/>
    <s v="theater/plays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x v="632"/>
    <x v="636"/>
    <x v="632"/>
    <d v="2019-01-26T06:00:00"/>
    <b v="0"/>
    <b v="1"/>
    <s v="film &amp; video/television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x v="633"/>
    <x v="637"/>
    <x v="633"/>
    <d v="2013-11-10T06:00:00"/>
    <b v="0"/>
    <b v="0"/>
    <s v="technology/web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x v="634"/>
    <x v="638"/>
    <x v="634"/>
    <d v="2011-12-03T06:00:00"/>
    <b v="0"/>
    <b v="1"/>
    <s v="film &amp; video/documentary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x v="635"/>
    <x v="639"/>
    <x v="635"/>
    <d v="2012-10-20T05:00:00"/>
    <b v="1"/>
    <b v="1"/>
    <s v="film &amp; video/documentary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x v="636"/>
    <x v="640"/>
    <x v="636"/>
    <d v="2019-07-27T05:00:00"/>
    <b v="0"/>
    <b v="0"/>
    <s v="music/rock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x v="637"/>
    <x v="641"/>
    <x v="637"/>
    <d v="2017-11-03T05:00:00"/>
    <b v="0"/>
    <b v="0"/>
    <s v="theater/plays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x v="638"/>
    <x v="642"/>
    <x v="638"/>
    <d v="2018-01-03T06:00:00"/>
    <b v="0"/>
    <b v="0"/>
    <s v="theater/plays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x v="639"/>
    <x v="445"/>
    <x v="639"/>
    <d v="2015-11-30T06:00:00"/>
    <b v="1"/>
    <b v="0"/>
    <s v="music/rock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x v="640"/>
    <x v="116"/>
    <x v="640"/>
    <d v="2015-04-21T05:00:00"/>
    <b v="0"/>
    <b v="1"/>
    <s v="theater/plays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x v="641"/>
    <x v="643"/>
    <x v="641"/>
    <d v="2018-04-02T05:00:00"/>
    <b v="0"/>
    <b v="0"/>
    <s v="music/electric music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x v="642"/>
    <x v="644"/>
    <x v="642"/>
    <d v="2011-12-08T06:00:00"/>
    <b v="0"/>
    <b v="0"/>
    <s v="technology/wearables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x v="230"/>
    <x v="645"/>
    <x v="230"/>
    <d v="2019-06-26T05:00:00"/>
    <b v="0"/>
    <b v="0"/>
    <s v="film &amp; video/drama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x v="67"/>
    <x v="646"/>
    <x v="67"/>
    <d v="2010-02-09T06:00:00"/>
    <b v="0"/>
    <b v="0"/>
    <s v="technology/wearables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x v="643"/>
    <x v="647"/>
    <x v="643"/>
    <d v="2011-04-03T05:00:00"/>
    <b v="1"/>
    <b v="0"/>
    <s v="theater/plays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x v="644"/>
    <x v="467"/>
    <x v="644"/>
    <d v="2013-07-27T05:00:00"/>
    <b v="0"/>
    <b v="0"/>
    <s v="technology/wearables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x v="645"/>
    <x v="648"/>
    <x v="645"/>
    <d v="2012-05-08T05:00:00"/>
    <b v="1"/>
    <b v="1"/>
    <s v="publishing/translations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x v="646"/>
    <x v="649"/>
    <x v="646"/>
    <d v="2016-07-19T05:00:00"/>
    <b v="0"/>
    <b v="0"/>
    <s v="film &amp; video/animation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x v="626"/>
    <x v="650"/>
    <x v="626"/>
    <d v="2013-12-15T06:00:00"/>
    <b v="0"/>
    <b v="0"/>
    <s v="publishing/nonfiction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x v="647"/>
    <x v="651"/>
    <x v="647"/>
    <d v="2019-01-14T06:00:00"/>
    <b v="0"/>
    <b v="1"/>
    <s v="technology/web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x v="159"/>
    <x v="652"/>
    <x v="159"/>
    <d v="2019-01-13T06:00:00"/>
    <b v="0"/>
    <b v="0"/>
    <s v="film &amp; video/drama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x v="648"/>
    <x v="653"/>
    <x v="648"/>
    <d v="2017-06-01T05:00:00"/>
    <b v="0"/>
    <b v="0"/>
    <s v="theater/plays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x v="267"/>
    <x v="654"/>
    <x v="267"/>
    <d v="2012-04-26T05:00:00"/>
    <b v="0"/>
    <b v="0"/>
    <s v="theater/plays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x v="649"/>
    <x v="655"/>
    <x v="649"/>
    <d v="2018-07-21T05:00:00"/>
    <b v="0"/>
    <b v="1"/>
    <s v="theater/plays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x v="248"/>
    <x v="656"/>
    <x v="248"/>
    <d v="2016-01-26T06:00:00"/>
    <b v="1"/>
    <b v="1"/>
    <s v="theater/plays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x v="571"/>
    <x v="657"/>
    <x v="571"/>
    <d v="2016-08-18T05:00:00"/>
    <b v="0"/>
    <b v="0"/>
    <s v="theater/plays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x v="650"/>
    <x v="89"/>
    <x v="650"/>
    <d v="2016-09-03T05:00:00"/>
    <b v="0"/>
    <b v="0"/>
    <s v="publishing/radio &amp; podcasts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x v="1"/>
    <x v="658"/>
    <x v="1"/>
    <d v="2014-08-20T05:00:00"/>
    <b v="0"/>
    <b v="0"/>
    <s v="music/rock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x v="651"/>
    <x v="438"/>
    <x v="651"/>
    <d v="2010-08-12T05:00:00"/>
    <b v="0"/>
    <b v="0"/>
    <s v="games/mobile games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x v="652"/>
    <x v="659"/>
    <x v="652"/>
    <d v="2013-08-07T05:00:00"/>
    <b v="0"/>
    <b v="1"/>
    <s v="theater/plays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x v="653"/>
    <x v="660"/>
    <x v="653"/>
    <d v="2011-09-12T05:00:00"/>
    <b v="0"/>
    <b v="0"/>
    <s v="film &amp; video/documentary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x v="654"/>
    <x v="661"/>
    <x v="654"/>
    <d v="2013-07-13T05:00:00"/>
    <b v="0"/>
    <b v="0"/>
    <s v="technology/wearables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x v="655"/>
    <x v="662"/>
    <x v="655"/>
    <d v="2012-06-09T05:00:00"/>
    <b v="0"/>
    <b v="0"/>
    <s v="publishing/fiction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x v="656"/>
    <x v="236"/>
    <x v="656"/>
    <d v="2018-03-07T06:00:00"/>
    <b v="0"/>
    <b v="1"/>
    <s v="theater/plays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x v="657"/>
    <x v="663"/>
    <x v="657"/>
    <d v="2018-04-10T05:00:00"/>
    <b v="0"/>
    <b v="0"/>
    <s v="music/rock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x v="265"/>
    <x v="202"/>
    <x v="265"/>
    <d v="2017-12-03T06:00:00"/>
    <b v="0"/>
    <b v="0"/>
    <s v="film &amp; video/documentary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x v="658"/>
    <x v="664"/>
    <x v="658"/>
    <d v="2016-03-23T05:00:00"/>
    <b v="0"/>
    <b v="0"/>
    <s v="theater/plays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x v="659"/>
    <x v="665"/>
    <x v="659"/>
    <d v="2014-10-24T05:00:00"/>
    <b v="0"/>
    <b v="1"/>
    <s v="theater/plays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x v="660"/>
    <x v="666"/>
    <x v="660"/>
    <d v="2014-11-17T06:00:00"/>
    <b v="0"/>
    <b v="0"/>
    <s v="games/mobile games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x v="661"/>
    <x v="602"/>
    <x v="661"/>
    <d v="2010-10-31T05:00:00"/>
    <b v="0"/>
    <b v="1"/>
    <s v="theater/plays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x v="4"/>
    <x v="667"/>
    <x v="4"/>
    <d v="2019-03-19T05:00:00"/>
    <b v="0"/>
    <b v="0"/>
    <s v="technology/web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x v="662"/>
    <x v="668"/>
    <x v="662"/>
    <d v="2016-06-05T05:00:00"/>
    <b v="0"/>
    <b v="0"/>
    <s v="theater/plays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x v="663"/>
    <x v="669"/>
    <x v="663"/>
    <d v="2013-02-06T06:00:00"/>
    <b v="0"/>
    <b v="0"/>
    <s v="film &amp; video/drama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x v="664"/>
    <x v="670"/>
    <x v="664"/>
    <d v="2015-05-29T05:00:00"/>
    <b v="0"/>
    <b v="0"/>
    <s v="technology/wearables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x v="665"/>
    <x v="601"/>
    <x v="665"/>
    <d v="2017-07-24T05:00:00"/>
    <b v="0"/>
    <b v="0"/>
    <s v="technology/web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x v="666"/>
    <x v="671"/>
    <x v="666"/>
    <d v="2017-04-14T05:00:00"/>
    <b v="0"/>
    <b v="1"/>
    <s v="music/rock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x v="43"/>
    <x v="672"/>
    <x v="43"/>
    <d v="2014-08-06T05:00:00"/>
    <b v="0"/>
    <b v="0"/>
    <s v="music/metal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x v="667"/>
    <x v="673"/>
    <x v="667"/>
    <d v="2017-02-09T06:00:00"/>
    <b v="0"/>
    <b v="1"/>
    <s v="theater/plays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x v="668"/>
    <x v="674"/>
    <x v="668"/>
    <d v="2016-04-06T05:00:00"/>
    <b v="0"/>
    <b v="0"/>
    <s v="photography/photography books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x v="669"/>
    <x v="675"/>
    <x v="669"/>
    <d v="2015-02-24T06:00:00"/>
    <b v="0"/>
    <b v="0"/>
    <s v="publishing/nonfiction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x v="670"/>
    <x v="676"/>
    <x v="670"/>
    <d v="2016-11-23T06:00:00"/>
    <b v="0"/>
    <b v="0"/>
    <s v="music/indie rock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x v="671"/>
    <x v="677"/>
    <x v="671"/>
    <d v="2014-12-08T06:00:00"/>
    <b v="0"/>
    <b v="1"/>
    <s v="theater/plays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x v="672"/>
    <x v="678"/>
    <x v="672"/>
    <d v="2012-06-30T05:00:00"/>
    <b v="0"/>
    <b v="0"/>
    <s v="music/indie rock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x v="673"/>
    <x v="679"/>
    <x v="673"/>
    <d v="2017-02-06T06:00:00"/>
    <b v="0"/>
    <b v="0"/>
    <s v="theater/plays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x v="674"/>
    <x v="680"/>
    <x v="674"/>
    <d v="2010-05-24T05:00:00"/>
    <b v="0"/>
    <b v="0"/>
    <s v="theater/plays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x v="675"/>
    <x v="681"/>
    <x v="675"/>
    <d v="2010-03-02T06:00:00"/>
    <b v="0"/>
    <b v="0"/>
    <s v="music/electric music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x v="676"/>
    <x v="682"/>
    <x v="676"/>
    <d v="2015-10-27T05:00:00"/>
    <b v="0"/>
    <b v="1"/>
    <s v="theater/plays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x v="342"/>
    <x v="683"/>
    <x v="342"/>
    <d v="2018-08-12T05:00:00"/>
    <b v="0"/>
    <b v="1"/>
    <s v="theater/plays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x v="677"/>
    <x v="684"/>
    <x v="677"/>
    <d v="2010-06-26T05:00:00"/>
    <b v="0"/>
    <b v="0"/>
    <s v="technology/wearables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x v="678"/>
    <x v="685"/>
    <x v="678"/>
    <d v="2011-10-14T05:00:00"/>
    <b v="0"/>
    <b v="0"/>
    <s v="technology/web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x v="679"/>
    <x v="488"/>
    <x v="679"/>
    <d v="2010-09-13T05:00:00"/>
    <b v="0"/>
    <b v="0"/>
    <s v="theater/plays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x v="680"/>
    <x v="686"/>
    <x v="680"/>
    <d v="2010-03-26T05:00:00"/>
    <b v="0"/>
    <b v="1"/>
    <s v="film &amp; video/animation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x v="681"/>
    <x v="687"/>
    <x v="681"/>
    <d v="2014-10-20T05:00:00"/>
    <b v="0"/>
    <b v="1"/>
    <s v="technology/wearables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x v="682"/>
    <x v="688"/>
    <x v="682"/>
    <d v="2010-07-26T05:00:00"/>
    <b v="0"/>
    <b v="0"/>
    <s v="music/electric music"/>
    <x v="1"/>
    <x v="5"/>
    <n v="0.01"/>
    <n v="1"/>
  </r>
  <r>
    <n v="751"/>
    <s v="Lane-Barber"/>
    <s v="Universal value-added moderator"/>
    <n v="3600"/>
    <n v="8363"/>
    <x v="1"/>
    <n v="270"/>
    <x v="1"/>
    <s v="USD"/>
    <x v="683"/>
    <x v="689"/>
    <x v="683"/>
    <d v="2016-04-01T05:00:00"/>
    <b v="1"/>
    <b v="1"/>
    <s v="publishing/nonfiction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x v="684"/>
    <x v="690"/>
    <x v="684"/>
    <d v="2010-08-23T05:00:00"/>
    <b v="0"/>
    <b v="1"/>
    <s v="theater/plays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x v="674"/>
    <x v="691"/>
    <x v="674"/>
    <d v="2010-06-07T05:00:00"/>
    <b v="0"/>
    <b v="0"/>
    <s v="photography/photography books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x v="685"/>
    <x v="424"/>
    <x v="685"/>
    <d v="2012-12-20T06:00:00"/>
    <b v="0"/>
    <b v="0"/>
    <s v="theater/plays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x v="605"/>
    <x v="231"/>
    <x v="605"/>
    <d v="2018-01-08T06:00:00"/>
    <b v="0"/>
    <b v="1"/>
    <s v="theater/plays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x v="686"/>
    <x v="692"/>
    <x v="686"/>
    <d v="2015-01-26T06:00:00"/>
    <b v="0"/>
    <b v="0"/>
    <s v="theater/plays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x v="687"/>
    <x v="693"/>
    <x v="687"/>
    <d v="2011-05-16T05:00:00"/>
    <b v="0"/>
    <b v="0"/>
    <s v="film &amp; video/drama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x v="688"/>
    <x v="694"/>
    <x v="688"/>
    <d v="2014-11-02T05:00:00"/>
    <b v="0"/>
    <b v="0"/>
    <s v="music/rock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x v="689"/>
    <x v="236"/>
    <x v="689"/>
    <d v="2018-03-07T06:00:00"/>
    <b v="0"/>
    <b v="0"/>
    <s v="music/electric music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x v="690"/>
    <x v="695"/>
    <x v="690"/>
    <d v="2019-08-30T05:00:00"/>
    <b v="0"/>
    <b v="1"/>
    <s v="games/video games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x v="691"/>
    <x v="696"/>
    <x v="691"/>
    <d v="2017-07-27T05:00:00"/>
    <b v="0"/>
    <b v="0"/>
    <s v="music/rock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x v="692"/>
    <x v="697"/>
    <x v="692"/>
    <d v="2012-12-09T06:00:00"/>
    <b v="0"/>
    <b v="0"/>
    <s v="music/jazz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x v="693"/>
    <x v="698"/>
    <x v="693"/>
    <d v="2012-06-12T05:00:00"/>
    <b v="0"/>
    <b v="1"/>
    <s v="theater/plays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x v="694"/>
    <x v="699"/>
    <x v="694"/>
    <d v="2011-05-21T05:00:00"/>
    <b v="0"/>
    <b v="0"/>
    <s v="music/rock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x v="695"/>
    <x v="489"/>
    <x v="695"/>
    <d v="2017-05-10T05:00:00"/>
    <b v="1"/>
    <b v="1"/>
    <s v="music/indie rock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x v="123"/>
    <x v="512"/>
    <x v="123"/>
    <d v="2018-09-20T05:00:00"/>
    <b v="0"/>
    <b v="0"/>
    <s v="film &amp; video/science fiction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x v="696"/>
    <x v="700"/>
    <x v="696"/>
    <d v="2015-11-20T06:00:00"/>
    <b v="0"/>
    <b v="0"/>
    <s v="publishing/translations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x v="626"/>
    <x v="701"/>
    <x v="626"/>
    <d v="2013-12-26T06:00:00"/>
    <b v="0"/>
    <b v="0"/>
    <s v="theater/plays"/>
    <x v="3"/>
    <x v="3"/>
    <n v="2.31"/>
    <n v="73.92"/>
  </r>
  <r>
    <n v="769"/>
    <s v="Johnson-Morales"/>
    <s v="Devolved 24hour forecast"/>
    <n v="125600"/>
    <n v="109106"/>
    <x v="0"/>
    <n v="3410"/>
    <x v="1"/>
    <s v="USD"/>
    <x v="697"/>
    <x v="340"/>
    <x v="697"/>
    <d v="2013-09-10T05:00:00"/>
    <b v="0"/>
    <b v="0"/>
    <s v="games/video games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x v="698"/>
    <x v="702"/>
    <x v="698"/>
    <d v="2014-04-21T05:00:00"/>
    <b v="0"/>
    <b v="1"/>
    <s v="theater/plays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x v="699"/>
    <x v="703"/>
    <x v="699"/>
    <d v="2019-02-22T06:00:00"/>
    <b v="0"/>
    <b v="0"/>
    <s v="theater/plays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x v="700"/>
    <x v="704"/>
    <x v="700"/>
    <d v="2019-02-13T06:00:00"/>
    <b v="0"/>
    <b v="0"/>
    <s v="music/indie rock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x v="701"/>
    <x v="705"/>
    <x v="701"/>
    <d v="2017-04-23T05:00:00"/>
    <b v="0"/>
    <b v="0"/>
    <s v="theater/plays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x v="702"/>
    <x v="706"/>
    <x v="702"/>
    <d v="2016-07-03T05:00:00"/>
    <b v="0"/>
    <b v="0"/>
    <s v="technology/web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x v="703"/>
    <x v="707"/>
    <x v="703"/>
    <d v="2014-11-16T06:00:00"/>
    <b v="0"/>
    <b v="0"/>
    <s v="music/rock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x v="704"/>
    <x v="708"/>
    <x v="704"/>
    <d v="2019-07-22T05:00:00"/>
    <b v="0"/>
    <b v="0"/>
    <s v="theater/plays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x v="431"/>
    <x v="709"/>
    <x v="431"/>
    <d v="2011-10-22T05:00:00"/>
    <b v="0"/>
    <b v="0"/>
    <s v="theater/plays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x v="705"/>
    <x v="710"/>
    <x v="705"/>
    <d v="2011-08-18T05:00:00"/>
    <b v="0"/>
    <b v="0"/>
    <s v="film &amp; video/animation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x v="706"/>
    <x v="711"/>
    <x v="706"/>
    <d v="2015-08-23T05:00:00"/>
    <b v="0"/>
    <b v="1"/>
    <s v="theater/plays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x v="707"/>
    <x v="712"/>
    <x v="707"/>
    <d v="2016-08-10T05:00:00"/>
    <b v="0"/>
    <b v="1"/>
    <s v="film &amp; video/drama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x v="708"/>
    <x v="70"/>
    <x v="708"/>
    <d v="2010-12-21T06:00:00"/>
    <b v="0"/>
    <b v="0"/>
    <s v="theater/plays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x v="709"/>
    <x v="713"/>
    <x v="709"/>
    <d v="2011-03-29T05:00:00"/>
    <b v="0"/>
    <b v="1"/>
    <s v="film &amp; video/animation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x v="710"/>
    <x v="714"/>
    <x v="710"/>
    <d v="2013-12-24T06:00:00"/>
    <b v="0"/>
    <b v="0"/>
    <s v="music/rock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x v="711"/>
    <x v="715"/>
    <x v="711"/>
    <d v="2016-03-17T05:00:00"/>
    <b v="0"/>
    <b v="0"/>
    <s v="technology/web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x v="157"/>
    <x v="716"/>
    <x v="157"/>
    <d v="2019-05-31T05:00:00"/>
    <b v="0"/>
    <b v="1"/>
    <s v="film &amp; video/animation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x v="630"/>
    <x v="717"/>
    <x v="630"/>
    <d v="2018-04-03T05:00:00"/>
    <b v="0"/>
    <b v="1"/>
    <s v="music/jazz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x v="712"/>
    <x v="718"/>
    <x v="712"/>
    <d v="2011-05-30T05:00:00"/>
    <b v="0"/>
    <b v="0"/>
    <s v="music/rock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x v="93"/>
    <x v="719"/>
    <x v="93"/>
    <d v="2012-11-10T06:00:00"/>
    <b v="0"/>
    <b v="0"/>
    <s v="film &amp; video/animation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x v="713"/>
    <x v="115"/>
    <x v="713"/>
    <d v="2014-07-03T05:00:00"/>
    <b v="0"/>
    <b v="0"/>
    <s v="theater/plays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x v="714"/>
    <x v="720"/>
    <x v="714"/>
    <d v="2010-02-20T06:00:00"/>
    <b v="0"/>
    <b v="0"/>
    <s v="theater/plays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x v="715"/>
    <x v="721"/>
    <x v="715"/>
    <d v="2016-12-27T06:00:00"/>
    <b v="0"/>
    <b v="0"/>
    <s v="food/food trucks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x v="716"/>
    <x v="722"/>
    <x v="716"/>
    <d v="2013-07-24T05:00:00"/>
    <b v="0"/>
    <b v="1"/>
    <s v="theater/plays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x v="448"/>
    <x v="451"/>
    <x v="448"/>
    <d v="2013-06-29T05:00:00"/>
    <b v="0"/>
    <b v="0"/>
    <s v="publishing/nonfiction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x v="717"/>
    <x v="642"/>
    <x v="717"/>
    <d v="2018-01-03T06:00:00"/>
    <b v="0"/>
    <b v="0"/>
    <s v="music/rock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x v="718"/>
    <x v="723"/>
    <x v="718"/>
    <d v="2016-11-04T05:00:00"/>
    <b v="0"/>
    <b v="0"/>
    <s v="film &amp; video/drama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x v="719"/>
    <x v="724"/>
    <x v="719"/>
    <d v="2014-08-15T05:00:00"/>
    <b v="0"/>
    <b v="1"/>
    <s v="games/mobile games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x v="720"/>
    <x v="725"/>
    <x v="720"/>
    <d v="2019-01-22T06:00:00"/>
    <b v="0"/>
    <b v="0"/>
    <s v="technology/web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x v="721"/>
    <x v="726"/>
    <x v="721"/>
    <d v="2012-06-28T05:00:00"/>
    <b v="0"/>
    <b v="1"/>
    <s v="theater/plays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x v="722"/>
    <x v="727"/>
    <x v="722"/>
    <d v="2016-02-03T06:00:00"/>
    <b v="0"/>
    <b v="0"/>
    <s v="theater/plays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x v="139"/>
    <x v="560"/>
    <x v="139"/>
    <d v="2015-06-16T05:00:00"/>
    <b v="0"/>
    <b v="0"/>
    <s v="music/rock"/>
    <x v="1"/>
    <x v="1"/>
    <n v="0.01"/>
    <n v="1"/>
  </r>
  <r>
    <n v="801"/>
    <s v="Olson-Bishop"/>
    <s v="User-friendly high-level initiative"/>
    <n v="2300"/>
    <n v="4667"/>
    <x v="1"/>
    <n v="106"/>
    <x v="1"/>
    <s v="USD"/>
    <x v="723"/>
    <x v="728"/>
    <x v="723"/>
    <d v="2020-01-22T06:00:00"/>
    <b v="0"/>
    <b v="1"/>
    <s v="photography/photography books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x v="704"/>
    <x v="339"/>
    <x v="704"/>
    <d v="2019-07-06T05:00:00"/>
    <b v="0"/>
    <b v="0"/>
    <s v="photography/photography books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x v="724"/>
    <x v="35"/>
    <x v="724"/>
    <d v="2019-03-02T06:00:00"/>
    <b v="0"/>
    <b v="0"/>
    <s v="theater/plays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x v="725"/>
    <x v="729"/>
    <x v="725"/>
    <d v="2018-01-22T06:00:00"/>
    <b v="0"/>
    <b v="0"/>
    <s v="music/rock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x v="660"/>
    <x v="241"/>
    <x v="660"/>
    <d v="2015-01-05T06:00:00"/>
    <b v="0"/>
    <b v="0"/>
    <s v="film &amp; video/documentary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x v="726"/>
    <x v="730"/>
    <x v="726"/>
    <d v="2012-03-29T05:00:00"/>
    <b v="0"/>
    <b v="1"/>
    <s v="film &amp; video/drama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x v="727"/>
    <x v="322"/>
    <x v="727"/>
    <d v="2019-11-28T06:00:00"/>
    <b v="0"/>
    <b v="1"/>
    <s v="theater/plays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x v="728"/>
    <x v="731"/>
    <x v="728"/>
    <d v="2016-06-03T05:00:00"/>
    <b v="0"/>
    <b v="0"/>
    <s v="food/food trucks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x v="729"/>
    <x v="732"/>
    <x v="729"/>
    <d v="2012-08-15T05:00:00"/>
    <b v="0"/>
    <b v="0"/>
    <s v="film &amp; video/documentary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x v="730"/>
    <x v="157"/>
    <x v="730"/>
    <d v="2017-12-08T06:00:00"/>
    <b v="0"/>
    <b v="1"/>
    <s v="theater/plays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x v="731"/>
    <x v="733"/>
    <x v="731"/>
    <d v="2016-01-11T06:00:00"/>
    <b v="0"/>
    <b v="1"/>
    <s v="games/video games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x v="78"/>
    <x v="734"/>
    <x v="78"/>
    <d v="2018-04-21T05:00:00"/>
    <b v="0"/>
    <b v="0"/>
    <s v="publishing/nonfiction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x v="732"/>
    <x v="735"/>
    <x v="732"/>
    <d v="2012-09-06T05:00:00"/>
    <b v="0"/>
    <b v="0"/>
    <s v="games/video games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x v="733"/>
    <x v="736"/>
    <x v="733"/>
    <d v="2016-05-29T05:00:00"/>
    <b v="0"/>
    <b v="1"/>
    <s v="music/rock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x v="734"/>
    <x v="737"/>
    <x v="734"/>
    <d v="2017-12-25T06:00:00"/>
    <b v="0"/>
    <b v="0"/>
    <s v="music/rock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x v="406"/>
    <x v="738"/>
    <x v="406"/>
    <d v="2014-02-12T06:00:00"/>
    <b v="1"/>
    <b v="1"/>
    <s v="theater/plays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x v="735"/>
    <x v="739"/>
    <x v="735"/>
    <d v="2019-06-01T05:00:00"/>
    <b v="0"/>
    <b v="1"/>
    <s v="publishing/nonfiction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x v="736"/>
    <x v="740"/>
    <x v="736"/>
    <d v="2019-02-03T06:00:00"/>
    <b v="0"/>
    <b v="1"/>
    <s v="theater/plays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x v="737"/>
    <x v="697"/>
    <x v="737"/>
    <d v="2012-12-09T06:00:00"/>
    <b v="1"/>
    <b v="0"/>
    <s v="games/video games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x v="192"/>
    <x v="741"/>
    <x v="192"/>
    <d v="2018-08-11T05:00:00"/>
    <b v="0"/>
    <b v="1"/>
    <s v="music/rock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x v="738"/>
    <x v="742"/>
    <x v="738"/>
    <d v="2017-03-13T05:00:00"/>
    <b v="0"/>
    <b v="0"/>
    <s v="film &amp; video/documentary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x v="739"/>
    <x v="743"/>
    <x v="739"/>
    <d v="2014-03-17T05:00:00"/>
    <b v="0"/>
    <b v="0"/>
    <s v="music/rock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x v="613"/>
    <x v="744"/>
    <x v="613"/>
    <d v="2014-10-05T05:00:00"/>
    <b v="1"/>
    <b v="1"/>
    <s v="music/rock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x v="740"/>
    <x v="269"/>
    <x v="740"/>
    <d v="2010-07-21T05:00:00"/>
    <b v="0"/>
    <b v="1"/>
    <s v="publishing/nonfiction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x v="145"/>
    <x v="745"/>
    <x v="145"/>
    <d v="2017-08-06T05:00:00"/>
    <b v="0"/>
    <b v="0"/>
    <s v="film &amp; video/shorts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x v="741"/>
    <x v="746"/>
    <x v="741"/>
    <d v="2011-01-10T06:00:00"/>
    <b v="0"/>
    <b v="1"/>
    <s v="theater/plays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x v="742"/>
    <x v="747"/>
    <x v="742"/>
    <d v="2011-05-15T05:00:00"/>
    <b v="0"/>
    <b v="1"/>
    <s v="film &amp; video/drama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x v="202"/>
    <x v="503"/>
    <x v="202"/>
    <d v="2018-09-22T05:00:00"/>
    <b v="0"/>
    <b v="0"/>
    <s v="theater/plays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x v="743"/>
    <x v="748"/>
    <x v="743"/>
    <d v="2015-06-24T05:00:00"/>
    <b v="0"/>
    <b v="0"/>
    <s v="theater/plays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x v="744"/>
    <x v="330"/>
    <x v="744"/>
    <d v="2018-03-03T06:00:00"/>
    <b v="0"/>
    <b v="0"/>
    <s v="theater/plays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x v="745"/>
    <x v="749"/>
    <x v="745"/>
    <d v="2012-04-29T05:00:00"/>
    <b v="0"/>
    <b v="0"/>
    <s v="photography/photography books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x v="746"/>
    <x v="750"/>
    <x v="746"/>
    <d v="2015-11-25T06:00:00"/>
    <b v="1"/>
    <b v="0"/>
    <s v="publishing/translations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x v="747"/>
    <x v="751"/>
    <x v="747"/>
    <d v="2011-02-25T06:00:00"/>
    <b v="0"/>
    <b v="0"/>
    <s v="publishing/translations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x v="362"/>
    <x v="451"/>
    <x v="362"/>
    <d v="2013-06-29T05:00:00"/>
    <b v="0"/>
    <b v="0"/>
    <s v="theater/plays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x v="748"/>
    <x v="752"/>
    <x v="748"/>
    <d v="2015-03-06T06:00:00"/>
    <b v="0"/>
    <b v="0"/>
    <s v="technology/web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x v="749"/>
    <x v="753"/>
    <x v="749"/>
    <d v="2010-02-16T06:00:00"/>
    <b v="0"/>
    <b v="0"/>
    <s v="music/indie rock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x v="643"/>
    <x v="754"/>
    <x v="643"/>
    <d v="2011-05-20T05:00:00"/>
    <b v="0"/>
    <b v="0"/>
    <s v="music/jazz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x v="750"/>
    <x v="755"/>
    <x v="750"/>
    <d v="2018-10-06T05:00:00"/>
    <b v="0"/>
    <b v="0"/>
    <s v="theater/plays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x v="751"/>
    <x v="756"/>
    <x v="751"/>
    <d v="2014-05-01T05:00:00"/>
    <b v="0"/>
    <b v="1"/>
    <s v="film &amp; video/documentary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x v="752"/>
    <x v="757"/>
    <x v="752"/>
    <d v="2014-07-18T05:00:00"/>
    <b v="0"/>
    <b v="1"/>
    <s v="theater/plays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x v="753"/>
    <x v="758"/>
    <x v="753"/>
    <d v="2016-03-06T06:00:00"/>
    <b v="0"/>
    <b v="0"/>
    <s v="technology/web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x v="754"/>
    <x v="759"/>
    <x v="754"/>
    <d v="2018-06-18T05:00:00"/>
    <b v="0"/>
    <b v="0"/>
    <s v="technology/wearables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x v="755"/>
    <x v="760"/>
    <x v="755"/>
    <d v="2018-09-01T05:00:00"/>
    <b v="0"/>
    <b v="0"/>
    <s v="photography/photography books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x v="756"/>
    <x v="761"/>
    <x v="756"/>
    <d v="2012-01-25T06:00:00"/>
    <b v="0"/>
    <b v="0"/>
    <s v="film &amp; video/documentary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x v="757"/>
    <x v="78"/>
    <x v="757"/>
    <d v="2018-06-21T05:00:00"/>
    <b v="0"/>
    <b v="0"/>
    <s v="technology/web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x v="758"/>
    <x v="762"/>
    <x v="758"/>
    <d v="2018-08-26T05:00:00"/>
    <b v="1"/>
    <b v="1"/>
    <s v="technology/web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x v="759"/>
    <x v="763"/>
    <x v="759"/>
    <d v="2018-01-10T06:00:00"/>
    <b v="0"/>
    <b v="0"/>
    <s v="food/food trucks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x v="760"/>
    <x v="764"/>
    <x v="760"/>
    <d v="2010-06-21T05:00:00"/>
    <b v="0"/>
    <b v="0"/>
    <s v="film &amp; video/drama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x v="761"/>
    <x v="765"/>
    <x v="761"/>
    <d v="2012-02-12T06:00:00"/>
    <b v="0"/>
    <b v="1"/>
    <s v="music/indie rock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x v="762"/>
    <x v="539"/>
    <x v="762"/>
    <d v="2011-12-04T06:00:00"/>
    <b v="1"/>
    <b v="0"/>
    <s v="music/rock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x v="444"/>
    <x v="766"/>
    <x v="444"/>
    <d v="2012-06-04T05:00:00"/>
    <b v="0"/>
    <b v="0"/>
    <s v="music/electric music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x v="763"/>
    <x v="422"/>
    <x v="763"/>
    <d v="2011-07-26T05:00:00"/>
    <b v="0"/>
    <b v="1"/>
    <s v="games/video games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x v="764"/>
    <x v="767"/>
    <x v="764"/>
    <d v="2011-06-25T05:00:00"/>
    <b v="0"/>
    <b v="1"/>
    <s v="music/indie rock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x v="765"/>
    <x v="768"/>
    <x v="765"/>
    <d v="2019-12-15T06:00:00"/>
    <b v="0"/>
    <b v="0"/>
    <s v="publishing/fiction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x v="766"/>
    <x v="214"/>
    <x v="766"/>
    <d v="2011-07-19T05:00:00"/>
    <b v="0"/>
    <b v="0"/>
    <s v="theater/plays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x v="767"/>
    <x v="769"/>
    <x v="767"/>
    <d v="2012-05-11T05:00:00"/>
    <b v="0"/>
    <b v="0"/>
    <s v="food/food trucks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x v="768"/>
    <x v="770"/>
    <x v="768"/>
    <d v="2012-02-28T06:00:00"/>
    <b v="1"/>
    <b v="0"/>
    <s v="film &amp; video/shorts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x v="769"/>
    <x v="771"/>
    <x v="769"/>
    <d v="2018-04-28T05:00:00"/>
    <b v="1"/>
    <b v="0"/>
    <s v="food/food trucks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x v="770"/>
    <x v="250"/>
    <x v="770"/>
    <d v="2013-03-19T05:00:00"/>
    <b v="0"/>
    <b v="1"/>
    <s v="theater/plays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x v="771"/>
    <x v="772"/>
    <x v="771"/>
    <d v="2019-03-01T06:00:00"/>
    <b v="0"/>
    <b v="1"/>
    <s v="technology/wearables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x v="772"/>
    <x v="773"/>
    <x v="772"/>
    <d v="2010-03-29T05:00:00"/>
    <b v="0"/>
    <b v="0"/>
    <s v="theater/plays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x v="773"/>
    <x v="774"/>
    <x v="773"/>
    <d v="2011-08-05T05:00:00"/>
    <b v="0"/>
    <b v="0"/>
    <s v="theater/plays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x v="774"/>
    <x v="331"/>
    <x v="774"/>
    <d v="2015-07-10T05:00:00"/>
    <b v="0"/>
    <b v="1"/>
    <s v="film &amp; video/television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x v="775"/>
    <x v="775"/>
    <x v="775"/>
    <d v="2016-08-24T05:00:00"/>
    <b v="0"/>
    <b v="0"/>
    <s v="film &amp; video/shorts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x v="776"/>
    <x v="776"/>
    <x v="776"/>
    <d v="2014-09-24T05:00:00"/>
    <b v="0"/>
    <b v="0"/>
    <s v="theater/plays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x v="777"/>
    <x v="777"/>
    <x v="777"/>
    <d v="2011-05-09T05:00:00"/>
    <b v="0"/>
    <b v="0"/>
    <s v="photography/photography books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x v="778"/>
    <x v="778"/>
    <x v="778"/>
    <d v="2018-10-15T05:00:00"/>
    <b v="0"/>
    <b v="0"/>
    <s v="food/food trucks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x v="779"/>
    <x v="779"/>
    <x v="779"/>
    <d v="2013-10-23T05:00:00"/>
    <b v="0"/>
    <b v="0"/>
    <s v="theater/plays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x v="780"/>
    <x v="780"/>
    <x v="780"/>
    <d v="2010-07-05T05:00:00"/>
    <b v="0"/>
    <b v="0"/>
    <s v="film &amp; video/drama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x v="335"/>
    <x v="781"/>
    <x v="335"/>
    <d v="2015-09-18T05:00:00"/>
    <b v="0"/>
    <b v="0"/>
    <s v="theater/plays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x v="535"/>
    <x v="782"/>
    <x v="535"/>
    <d v="2017-11-19T06:00:00"/>
    <b v="0"/>
    <b v="1"/>
    <s v="theater/plays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x v="270"/>
    <x v="783"/>
    <x v="270"/>
    <d v="2018-09-08T05:00:00"/>
    <b v="0"/>
    <b v="0"/>
    <s v="film &amp; video/science fiction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x v="781"/>
    <x v="393"/>
    <x v="781"/>
    <d v="2014-01-13T06:00:00"/>
    <b v="0"/>
    <b v="0"/>
    <s v="photography/photography books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x v="782"/>
    <x v="784"/>
    <x v="782"/>
    <d v="2010-05-31T05:00:00"/>
    <b v="0"/>
    <b v="1"/>
    <s v="photography/photography books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x v="783"/>
    <x v="785"/>
    <x v="783"/>
    <d v="2011-01-14T06:00:00"/>
    <b v="0"/>
    <b v="0"/>
    <s v="music/rock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x v="784"/>
    <x v="229"/>
    <x v="784"/>
    <d v="2019-07-02T05:00:00"/>
    <b v="0"/>
    <b v="0"/>
    <s v="photography/photography books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x v="785"/>
    <x v="786"/>
    <x v="785"/>
    <d v="2016-07-27T05:00:00"/>
    <b v="0"/>
    <b v="0"/>
    <s v="food/food trucks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x v="786"/>
    <x v="787"/>
    <x v="786"/>
    <d v="2020-02-08T06:00:00"/>
    <b v="0"/>
    <b v="0"/>
    <s v="music/metal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x v="787"/>
    <x v="341"/>
    <x v="787"/>
    <d v="2017-03-03T06:00:00"/>
    <b v="0"/>
    <b v="0"/>
    <s v="publishing/nonfiction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x v="788"/>
    <x v="788"/>
    <x v="788"/>
    <d v="2019-07-23T05:00:00"/>
    <b v="0"/>
    <b v="0"/>
    <s v="music/electric music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x v="330"/>
    <x v="789"/>
    <x v="330"/>
    <d v="2015-08-07T05:00:00"/>
    <b v="0"/>
    <b v="1"/>
    <s v="theater/plays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x v="789"/>
    <x v="790"/>
    <x v="789"/>
    <d v="2015-01-25T06:00:00"/>
    <b v="0"/>
    <b v="0"/>
    <s v="theater/plays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x v="790"/>
    <x v="791"/>
    <x v="790"/>
    <d v="2010-06-30T05:00:00"/>
    <b v="0"/>
    <b v="0"/>
    <s v="film &amp; video/shorts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x v="791"/>
    <x v="792"/>
    <x v="791"/>
    <d v="2014-05-06T05:00:00"/>
    <b v="0"/>
    <b v="1"/>
    <s v="theater/plays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x v="792"/>
    <x v="556"/>
    <x v="792"/>
    <d v="2010-07-14T05:00:00"/>
    <b v="0"/>
    <b v="0"/>
    <s v="theater/plays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x v="793"/>
    <x v="488"/>
    <x v="793"/>
    <d v="2010-09-13T05:00:00"/>
    <b v="0"/>
    <b v="0"/>
    <s v="music/indie rock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x v="794"/>
    <x v="232"/>
    <x v="794"/>
    <d v="2015-09-02T05:00:00"/>
    <b v="0"/>
    <b v="1"/>
    <s v="theater/plays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x v="795"/>
    <x v="793"/>
    <x v="795"/>
    <d v="2017-04-30T05:00:00"/>
    <b v="0"/>
    <b v="0"/>
    <s v="theater/plays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x v="796"/>
    <x v="794"/>
    <x v="796"/>
    <d v="2014-03-19T05:00:00"/>
    <b v="0"/>
    <b v="1"/>
    <s v="music/electric music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x v="797"/>
    <x v="138"/>
    <x v="797"/>
    <d v="2019-06-25T05:00:00"/>
    <b v="0"/>
    <b v="0"/>
    <s v="music/indie rock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x v="798"/>
    <x v="795"/>
    <x v="798"/>
    <d v="2012-01-16T06:00:00"/>
    <b v="0"/>
    <b v="0"/>
    <s v="film &amp; video/documentary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x v="799"/>
    <x v="796"/>
    <x v="799"/>
    <d v="2010-07-01T05:00:00"/>
    <b v="0"/>
    <b v="0"/>
    <s v="publishing/translations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x v="800"/>
    <x v="797"/>
    <x v="800"/>
    <d v="2015-06-19T05:00:00"/>
    <b v="0"/>
    <b v="1"/>
    <s v="film &amp; video/documentary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x v="801"/>
    <x v="798"/>
    <x v="801"/>
    <d v="2013-08-10T05:00:00"/>
    <b v="0"/>
    <b v="1"/>
    <s v="film &amp; video/television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x v="802"/>
    <x v="799"/>
    <x v="802"/>
    <d v="2018-02-12T06:00:00"/>
    <b v="0"/>
    <b v="0"/>
    <s v="theater/plays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x v="803"/>
    <x v="800"/>
    <x v="803"/>
    <d v="2011-07-17T05:00:00"/>
    <b v="0"/>
    <b v="1"/>
    <s v="food/food trucks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x v="212"/>
    <x v="368"/>
    <x v="212"/>
    <d v="2019-04-30T05:00:00"/>
    <b v="0"/>
    <b v="0"/>
    <s v="theater/plays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x v="804"/>
    <x v="801"/>
    <x v="804"/>
    <d v="2019-12-22T06:00:00"/>
    <b v="0"/>
    <b v="0"/>
    <s v="film &amp; video/documentary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x v="805"/>
    <x v="802"/>
    <x v="805"/>
    <d v="2013-10-25T05:00:00"/>
    <b v="0"/>
    <b v="0"/>
    <s v="music/jazz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x v="806"/>
    <x v="803"/>
    <x v="806"/>
    <d v="2014-09-20T05:00:00"/>
    <b v="0"/>
    <b v="1"/>
    <s v="technology/web"/>
    <x v="2"/>
    <x v="2"/>
    <n v="0.02"/>
    <n v="2"/>
  </r>
  <r>
    <n v="901"/>
    <s v="Hogan Group"/>
    <s v="Versatile bottom-line definition"/>
    <n v="5600"/>
    <n v="8746"/>
    <x v="1"/>
    <n v="159"/>
    <x v="1"/>
    <s v="USD"/>
    <x v="807"/>
    <x v="482"/>
    <x v="807"/>
    <d v="2018-08-19T05:00:00"/>
    <b v="0"/>
    <b v="1"/>
    <s v="music/rock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x v="722"/>
    <x v="496"/>
    <x v="722"/>
    <d v="2016-03-12T06:00:00"/>
    <b v="0"/>
    <b v="0"/>
    <s v="technology/web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x v="477"/>
    <x v="804"/>
    <x v="477"/>
    <d v="2012-05-20T05:00:00"/>
    <b v="0"/>
    <b v="1"/>
    <s v="publishing/nonfiction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x v="259"/>
    <x v="805"/>
    <x v="259"/>
    <d v="2012-10-08T05:00:00"/>
    <b v="0"/>
    <b v="0"/>
    <s v="publishing/radio &amp; podcasts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x v="9"/>
    <x v="806"/>
    <x v="9"/>
    <d v="2013-09-22T05:00:00"/>
    <b v="0"/>
    <b v="0"/>
    <s v="theater/plays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x v="808"/>
    <x v="807"/>
    <x v="808"/>
    <d v="2017-06-18T05:00:00"/>
    <b v="1"/>
    <b v="1"/>
    <s v="film &amp; video/documentary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x v="809"/>
    <x v="808"/>
    <x v="809"/>
    <d v="2011-05-04T05:00:00"/>
    <b v="0"/>
    <b v="0"/>
    <s v="theater/plays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x v="444"/>
    <x v="104"/>
    <x v="444"/>
    <d v="2012-05-13T05:00:00"/>
    <b v="0"/>
    <b v="0"/>
    <s v="games/video games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x v="384"/>
    <x v="809"/>
    <x v="384"/>
    <d v="2018-07-01T05:00:00"/>
    <b v="0"/>
    <b v="1"/>
    <s v="theater/plays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x v="810"/>
    <x v="810"/>
    <x v="810"/>
    <d v="2015-01-23T06:00:00"/>
    <b v="0"/>
    <b v="0"/>
    <s v="theater/plays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x v="811"/>
    <x v="811"/>
    <x v="811"/>
    <d v="2019-09-11T05:00:00"/>
    <b v="1"/>
    <b v="0"/>
    <s v="technology/web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x v="812"/>
    <x v="812"/>
    <x v="812"/>
    <d v="2012-09-18T05:00:00"/>
    <b v="1"/>
    <b v="0"/>
    <s v="film &amp; video/drama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x v="813"/>
    <x v="813"/>
    <x v="813"/>
    <d v="2019-05-25T05:00:00"/>
    <b v="0"/>
    <b v="0"/>
    <s v="film &amp; video/drama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x v="814"/>
    <x v="814"/>
    <x v="814"/>
    <d v="2013-08-16T05:00:00"/>
    <b v="0"/>
    <b v="0"/>
    <s v="theater/plays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x v="80"/>
    <x v="815"/>
    <x v="80"/>
    <d v="2017-09-07T05:00:00"/>
    <b v="0"/>
    <b v="0"/>
    <s v="film &amp; video/television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x v="815"/>
    <x v="414"/>
    <x v="815"/>
    <d v="2014-12-27T06:00:00"/>
    <b v="0"/>
    <b v="0"/>
    <s v="photography/photography books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x v="816"/>
    <x v="816"/>
    <x v="816"/>
    <d v="2011-07-22T05:00:00"/>
    <b v="0"/>
    <b v="1"/>
    <s v="film &amp; video/shorts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x v="474"/>
    <x v="82"/>
    <x v="474"/>
    <d v="2012-08-07T05:00:00"/>
    <b v="0"/>
    <b v="0"/>
    <s v="publishing/radio &amp; podcasts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x v="817"/>
    <x v="817"/>
    <x v="817"/>
    <d v="2017-11-15T06:00:00"/>
    <b v="0"/>
    <b v="1"/>
    <s v="theater/plays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x v="818"/>
    <x v="818"/>
    <x v="818"/>
    <d v="2019-02-27T06:00:00"/>
    <b v="1"/>
    <b v="0"/>
    <s v="film &amp; video/animation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x v="819"/>
    <x v="819"/>
    <x v="819"/>
    <d v="2012-02-26T06:00:00"/>
    <b v="0"/>
    <b v="0"/>
    <s v="technology/web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x v="609"/>
    <x v="320"/>
    <x v="609"/>
    <d v="2018-12-18T06:00:00"/>
    <b v="0"/>
    <b v="1"/>
    <s v="music/world music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x v="547"/>
    <x v="820"/>
    <x v="547"/>
    <d v="2010-07-15T05:00:00"/>
    <b v="0"/>
    <b v="0"/>
    <s v="theater/plays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x v="820"/>
    <x v="821"/>
    <x v="820"/>
    <d v="2019-11-11T06:00:00"/>
    <b v="0"/>
    <b v="0"/>
    <s v="theater/plays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x v="821"/>
    <x v="822"/>
    <x v="821"/>
    <d v="2017-10-04T05:00:00"/>
    <b v="0"/>
    <b v="0"/>
    <s v="theater/plays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x v="151"/>
    <x v="823"/>
    <x v="151"/>
    <d v="2016-05-16T05:00:00"/>
    <b v="0"/>
    <b v="0"/>
    <s v="food/food trucks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x v="822"/>
    <x v="824"/>
    <x v="822"/>
    <d v="2012-08-10T05:00:00"/>
    <b v="0"/>
    <b v="0"/>
    <s v="theater/plays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x v="823"/>
    <x v="497"/>
    <x v="823"/>
    <d v="2014-01-07T06:00:00"/>
    <b v="0"/>
    <b v="0"/>
    <s v="technology/web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x v="824"/>
    <x v="825"/>
    <x v="824"/>
    <d v="2017-05-17T05:00:00"/>
    <b v="0"/>
    <b v="0"/>
    <s v="theater/plays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x v="825"/>
    <x v="826"/>
    <x v="825"/>
    <d v="2015-03-04T06:00:00"/>
    <b v="0"/>
    <b v="1"/>
    <s v="theater/plays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x v="826"/>
    <x v="827"/>
    <x v="826"/>
    <d v="2014-06-30T05:00:00"/>
    <b v="0"/>
    <b v="1"/>
    <s v="theater/plays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x v="827"/>
    <x v="828"/>
    <x v="827"/>
    <d v="2014-03-14T05:00:00"/>
    <b v="0"/>
    <b v="0"/>
    <s v="music/rock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x v="828"/>
    <x v="829"/>
    <x v="828"/>
    <d v="2013-04-21T05:00:00"/>
    <b v="0"/>
    <b v="0"/>
    <s v="theater/plays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x v="829"/>
    <x v="830"/>
    <x v="829"/>
    <d v="2016-02-28T06:00:00"/>
    <b v="0"/>
    <b v="0"/>
    <s v="theater/plays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x v="830"/>
    <x v="94"/>
    <x v="830"/>
    <d v="2015-07-31T05:00:00"/>
    <b v="0"/>
    <b v="0"/>
    <s v="theater/plays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x v="831"/>
    <x v="831"/>
    <x v="831"/>
    <d v="2019-07-25T05:00:00"/>
    <b v="1"/>
    <b v="0"/>
    <s v="theater/plays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x v="832"/>
    <x v="832"/>
    <x v="832"/>
    <d v="2015-12-05T06:00:00"/>
    <b v="0"/>
    <b v="0"/>
    <s v="film &amp; video/documentary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x v="833"/>
    <x v="833"/>
    <x v="833"/>
    <d v="2018-07-18T05:00:00"/>
    <b v="0"/>
    <b v="1"/>
    <s v="publishing/fiction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x v="834"/>
    <x v="834"/>
    <x v="834"/>
    <d v="2011-05-24T05:00:00"/>
    <b v="0"/>
    <b v="1"/>
    <s v="games/video games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x v="835"/>
    <x v="835"/>
    <x v="835"/>
    <d v="2012-12-23T06:00:00"/>
    <b v="0"/>
    <b v="0"/>
    <s v="technology/web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x v="836"/>
    <x v="836"/>
    <x v="836"/>
    <d v="2011-02-13T06:00:00"/>
    <b v="1"/>
    <b v="0"/>
    <s v="theater/plays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x v="837"/>
    <x v="611"/>
    <x v="837"/>
    <d v="2011-01-28T06:00:00"/>
    <b v="0"/>
    <b v="0"/>
    <s v="theater/plays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x v="219"/>
    <x v="837"/>
    <x v="219"/>
    <d v="2014-10-29T05:00:00"/>
    <b v="0"/>
    <b v="0"/>
    <s v="food/food trucks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x v="365"/>
    <x v="334"/>
    <x v="365"/>
    <d v="2017-03-01T06:00:00"/>
    <b v="0"/>
    <b v="0"/>
    <s v="photography/photography books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x v="838"/>
    <x v="838"/>
    <x v="838"/>
    <d v="2012-04-20T05:00:00"/>
    <b v="1"/>
    <b v="0"/>
    <s v="photography/photography books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x v="839"/>
    <x v="839"/>
    <x v="839"/>
    <d v="2011-06-18T05:00:00"/>
    <b v="0"/>
    <b v="0"/>
    <s v="theater/plays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x v="840"/>
    <x v="216"/>
    <x v="840"/>
    <d v="2014-10-03T05:00:00"/>
    <b v="0"/>
    <b v="0"/>
    <s v="theater/plays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x v="841"/>
    <x v="840"/>
    <x v="841"/>
    <d v="2014-12-22T06:00:00"/>
    <b v="1"/>
    <b v="1"/>
    <s v="film &amp; video/documentary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x v="842"/>
    <x v="133"/>
    <x v="842"/>
    <d v="2015-05-07T05:00:00"/>
    <b v="0"/>
    <b v="0"/>
    <s v="technology/web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x v="843"/>
    <x v="354"/>
    <x v="843"/>
    <d v="2019-04-21T05:00:00"/>
    <b v="0"/>
    <b v="1"/>
    <s v="theater/plays"/>
    <x v="3"/>
    <x v="3"/>
    <n v="0.05"/>
    <n v="5"/>
  </r>
  <r>
    <n v="951"/>
    <s v="Peterson Ltd"/>
    <s v="Re-engineered 24hour matrix"/>
    <n v="14500"/>
    <n v="159056"/>
    <x v="1"/>
    <n v="1559"/>
    <x v="1"/>
    <s v="USD"/>
    <x v="844"/>
    <x v="721"/>
    <x v="844"/>
    <d v="2016-12-27T06:00:00"/>
    <b v="0"/>
    <b v="1"/>
    <s v="music/rock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x v="845"/>
    <x v="841"/>
    <x v="845"/>
    <d v="2016-08-23T05:00:00"/>
    <b v="0"/>
    <b v="0"/>
    <s v="film &amp; video/documentary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x v="846"/>
    <x v="842"/>
    <x v="846"/>
    <d v="2016-01-25T06:00:00"/>
    <b v="0"/>
    <b v="1"/>
    <s v="film &amp; video/science fiction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x v="110"/>
    <x v="843"/>
    <x v="110"/>
    <d v="2012-10-16T05:00:00"/>
    <b v="0"/>
    <b v="0"/>
    <s v="technology/web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x v="847"/>
    <x v="844"/>
    <x v="847"/>
    <d v="2012-11-27T06:00:00"/>
    <b v="0"/>
    <b v="0"/>
    <s v="theater/plays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x v="848"/>
    <x v="845"/>
    <x v="848"/>
    <d v="2015-12-26T06:00:00"/>
    <b v="0"/>
    <b v="0"/>
    <s v="film &amp; video/science fiction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x v="849"/>
    <x v="846"/>
    <x v="849"/>
    <d v="2012-02-19T06:00:00"/>
    <b v="0"/>
    <b v="0"/>
    <s v="theater/plays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x v="780"/>
    <x v="847"/>
    <x v="780"/>
    <d v="2010-07-13T05:00:00"/>
    <b v="0"/>
    <b v="0"/>
    <s v="film &amp; video/animation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x v="140"/>
    <x v="688"/>
    <x v="140"/>
    <d v="2010-07-26T05:00:00"/>
    <b v="0"/>
    <b v="0"/>
    <s v="publishing/translations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x v="850"/>
    <x v="848"/>
    <x v="850"/>
    <d v="2016-03-16T05:00:00"/>
    <b v="0"/>
    <b v="0"/>
    <s v="technology/web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x v="851"/>
    <x v="248"/>
    <x v="851"/>
    <d v="2011-02-21T06:00:00"/>
    <b v="0"/>
    <b v="0"/>
    <s v="publishing/translations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x v="852"/>
    <x v="849"/>
    <x v="852"/>
    <d v="2013-12-05T06:00:00"/>
    <b v="0"/>
    <b v="0"/>
    <s v="food/food trucks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x v="853"/>
    <x v="850"/>
    <x v="853"/>
    <d v="2011-03-11T06:00:00"/>
    <b v="0"/>
    <b v="1"/>
    <s v="photography/photography books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x v="854"/>
    <x v="851"/>
    <x v="854"/>
    <d v="2015-05-16T05:00:00"/>
    <b v="0"/>
    <b v="0"/>
    <s v="theater/plays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x v="67"/>
    <x v="852"/>
    <x v="67"/>
    <d v="2010-03-06T06:00:00"/>
    <b v="0"/>
    <b v="0"/>
    <s v="music/rock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x v="855"/>
    <x v="853"/>
    <x v="855"/>
    <d v="2017-06-17T05:00:00"/>
    <b v="0"/>
    <b v="0"/>
    <s v="theater/plays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x v="107"/>
    <x v="104"/>
    <x v="107"/>
    <d v="2012-05-13T05:00:00"/>
    <b v="0"/>
    <b v="0"/>
    <s v="music/world music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x v="344"/>
    <x v="854"/>
    <x v="344"/>
    <d v="2011-01-16T06:00:00"/>
    <b v="0"/>
    <b v="0"/>
    <s v="food/food trucks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x v="856"/>
    <x v="855"/>
    <x v="856"/>
    <d v="2019-12-29T06:00:00"/>
    <b v="0"/>
    <b v="0"/>
    <s v="theater/plays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x v="857"/>
    <x v="856"/>
    <x v="857"/>
    <d v="2011-05-10T05:00:00"/>
    <b v="0"/>
    <b v="0"/>
    <s v="theater/plays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x v="858"/>
    <x v="857"/>
    <x v="858"/>
    <d v="2013-10-14T05:00:00"/>
    <b v="0"/>
    <b v="0"/>
    <s v="film &amp; video/television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x v="859"/>
    <x v="858"/>
    <x v="859"/>
    <d v="2014-06-11T05:00:00"/>
    <b v="0"/>
    <b v="1"/>
    <s v="technology/web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x v="860"/>
    <x v="859"/>
    <x v="860"/>
    <d v="2010-12-12T06:00:00"/>
    <b v="0"/>
    <b v="1"/>
    <s v="theater/plays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x v="170"/>
    <x v="860"/>
    <x v="170"/>
    <d v="2013-05-19T05:00:00"/>
    <b v="0"/>
    <b v="0"/>
    <s v="music/indie rock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x v="861"/>
    <x v="264"/>
    <x v="861"/>
    <d v="2016-01-07T06:00:00"/>
    <b v="0"/>
    <b v="1"/>
    <s v="theater/plays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x v="862"/>
    <x v="65"/>
    <x v="862"/>
    <d v="2011-02-03T06:00:00"/>
    <b v="0"/>
    <b v="1"/>
    <s v="theater/plays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x v="863"/>
    <x v="861"/>
    <x v="863"/>
    <d v="2018-03-11T06:00:00"/>
    <b v="0"/>
    <b v="0"/>
    <s v="food/food trucks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x v="864"/>
    <x v="862"/>
    <x v="864"/>
    <d v="2016-12-04T06:00:00"/>
    <b v="0"/>
    <b v="0"/>
    <s v="games/video games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x v="527"/>
    <x v="454"/>
    <x v="527"/>
    <d v="2015-03-21T05:00:00"/>
    <b v="0"/>
    <b v="0"/>
    <s v="theater/plays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x v="865"/>
    <x v="863"/>
    <x v="865"/>
    <d v="2015-11-04T06:00:00"/>
    <b v="1"/>
    <b v="0"/>
    <s v="publishing/nonfiction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x v="866"/>
    <x v="864"/>
    <x v="866"/>
    <d v="2018-01-27T06:00:00"/>
    <b v="0"/>
    <b v="0"/>
    <s v="technology/web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x v="867"/>
    <x v="865"/>
    <x v="867"/>
    <d v="2011-07-21T05:00:00"/>
    <b v="0"/>
    <b v="1"/>
    <s v="film &amp; video/documentary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x v="868"/>
    <x v="866"/>
    <x v="868"/>
    <d v="2019-08-19T05:00:00"/>
    <b v="0"/>
    <b v="0"/>
    <s v="film &amp; video/documentary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x v="105"/>
    <x v="867"/>
    <x v="105"/>
    <d v="2019-10-04T05:00:00"/>
    <b v="0"/>
    <b v="0"/>
    <s v="theater/plays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x v="481"/>
    <x v="868"/>
    <x v="481"/>
    <d v="2014-01-01T06:00:00"/>
    <b v="0"/>
    <b v="1"/>
    <s v="music/rock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x v="253"/>
    <x v="296"/>
    <x v="253"/>
    <d v="2011-04-19T05:00:00"/>
    <b v="0"/>
    <b v="0"/>
    <s v="music/rock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x v="869"/>
    <x v="869"/>
    <x v="869"/>
    <d v="2017-05-11T05:00:00"/>
    <b v="0"/>
    <b v="0"/>
    <s v="film &amp; video/documentary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x v="864"/>
    <x v="274"/>
    <x v="864"/>
    <d v="2016-12-03T06:00:00"/>
    <b v="0"/>
    <b v="0"/>
    <s v="publishing/radio &amp; podcasts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x v="843"/>
    <x v="354"/>
    <x v="843"/>
    <d v="2019-04-21T05:00:00"/>
    <b v="0"/>
    <b v="0"/>
    <s v="publishing/translations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x v="289"/>
    <x v="870"/>
    <x v="289"/>
    <d v="2016-03-25T05:00:00"/>
    <b v="0"/>
    <b v="1"/>
    <s v="film &amp; video/drama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x v="870"/>
    <x v="871"/>
    <x v="870"/>
    <d v="2014-09-29T05:00:00"/>
    <b v="0"/>
    <b v="1"/>
    <s v="music/rock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x v="871"/>
    <x v="98"/>
    <x v="871"/>
    <d v="2018-05-21T05:00:00"/>
    <b v="0"/>
    <b v="1"/>
    <s v="film &amp; video/drama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x v="872"/>
    <x v="872"/>
    <x v="872"/>
    <d v="2016-01-10T06:00:00"/>
    <b v="0"/>
    <b v="1"/>
    <s v="photography/photography books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x v="873"/>
    <x v="873"/>
    <x v="873"/>
    <d v="2014-10-23T05:00:00"/>
    <b v="0"/>
    <b v="1"/>
    <s v="publishing/translations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x v="874"/>
    <x v="526"/>
    <x v="874"/>
    <d v="2018-12-03T06:00:00"/>
    <b v="0"/>
    <b v="1"/>
    <s v="food/food trucks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x v="875"/>
    <x v="874"/>
    <x v="875"/>
    <d v="2013-02-01T06:00:00"/>
    <b v="0"/>
    <b v="0"/>
    <s v="theater/plays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x v="876"/>
    <x v="875"/>
    <x v="876"/>
    <d v="2014-01-25T06:00:00"/>
    <b v="0"/>
    <b v="0"/>
    <s v="theater/plays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x v="877"/>
    <x v="876"/>
    <x v="877"/>
    <d v="2010-02-25T06:00:00"/>
    <b v="0"/>
    <b v="1"/>
    <s v="music/indie rock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x v="878"/>
    <x v="877"/>
    <x v="878"/>
    <d v="2016-07-06T05:00:00"/>
    <b v="0"/>
    <b v="0"/>
    <s v="food/food trucks"/>
    <x v="0"/>
    <x v="0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7361E-A7A9-4C3F-BBD7-E7A969DF6AF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43"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B2B2-BC15-4942-895F-3E90B850E8B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numFmtId="43" showAll="0"/>
    <pivotField showAll="0" defaultSubtotal="0"/>
    <pivotField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385D3-2FF2-446A-AC0D-9A1B0800F42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43" showAll="0"/>
    <pivotField showAll="0" defaultSubtotal="0">
      <items count="6">
        <item sd="0" x="0"/>
        <item x="1"/>
        <item x="2"/>
        <item sd="0" x="3"/>
        <item sd="0" x="4"/>
        <item sd="0" x="5"/>
      </items>
    </pivotField>
    <pivotField axis="axisPage" numFmtId="164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Normal="100" workbookViewId="0">
      <selection sqref="A1:T100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25" style="6" bestFit="1" customWidth="1"/>
    <col min="8" max="8" width="13.5" bestFit="1" customWidth="1"/>
    <col min="9" max="9" width="16.5" bestFit="1" customWidth="1"/>
    <col min="12" max="12" width="11.5" bestFit="1" customWidth="1"/>
    <col min="13" max="13" width="11.125" bestFit="1" customWidth="1"/>
    <col min="14" max="14" width="22.25" bestFit="1" customWidth="1"/>
    <col min="15" max="15" width="21" bestFit="1" customWidth="1"/>
    <col min="18" max="18" width="28" bestFit="1" customWidth="1"/>
    <col min="19" max="19" width="14.875" bestFit="1" customWidth="1"/>
    <col min="20" max="20" width="16.375" bestFit="1" customWidth="1"/>
    <col min="21" max="21" width="14.875" bestFit="1" customWidth="1"/>
    <col min="22" max="22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 t="shared" ref="F2:F65" si="0">E2/D2</f>
        <v>0</v>
      </c>
      <c r="G2" t="s">
        <v>14</v>
      </c>
      <c r="H2">
        <v>0</v>
      </c>
      <c r="I2" s="7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si="0"/>
        <v>10.4</v>
      </c>
      <c r="G3" t="s">
        <v>20</v>
      </c>
      <c r="H3">
        <v>158</v>
      </c>
      <c r="I3" s="7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2036</v>
      </c>
      <c r="T8" t="s">
        <v>2035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2036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2036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2036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 t="s">
        <v>2108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2036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2036</v>
      </c>
      <c r="T25" t="s">
        <v>2035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2036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2036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2036</v>
      </c>
      <c r="T34" t="s">
        <v>2035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2036</v>
      </c>
      <c r="T36" t="s">
        <v>2035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2036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2036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ref="F66:F129" si="4">E66/D66</f>
        <v>0.97642857142857142</v>
      </c>
      <c r="G66" t="s">
        <v>14</v>
      </c>
      <c r="H66">
        <v>38</v>
      </c>
      <c r="I66" s="7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4"/>
        <v>2.3614754098360655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2036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2036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2036</v>
      </c>
      <c r="T97" t="s">
        <v>2035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2036</v>
      </c>
      <c r="T110" t="s">
        <v>2035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2036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2036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2036</v>
      </c>
      <c r="T121" t="s">
        <v>2035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ref="F130:F193" si="8">E130/D130</f>
        <v>0.60334277620396604</v>
      </c>
      <c r="G130" t="s">
        <v>74</v>
      </c>
      <c r="H130">
        <v>532</v>
      </c>
      <c r="I130" s="7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8"/>
        <v>3.2026936026936029E-2</v>
      </c>
      <c r="G131" t="s">
        <v>74</v>
      </c>
      <c r="H131">
        <v>55</v>
      </c>
      <c r="I131" s="7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2036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2036</v>
      </c>
      <c r="T136" t="s">
        <v>2035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2036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2036</v>
      </c>
      <c r="T142" t="s">
        <v>2035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2036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2036</v>
      </c>
      <c r="T174" t="s">
        <v>2035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2036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2036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ref="F194:F257" si="12">E194/D194</f>
        <v>0.19992957746478873</v>
      </c>
      <c r="G194" t="s">
        <v>14</v>
      </c>
      <c r="H194">
        <v>243</v>
      </c>
      <c r="I194" s="7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2"/>
        <v>0.45636363636363636</v>
      </c>
      <c r="G195" t="s">
        <v>14</v>
      </c>
      <c r="H195">
        <v>65</v>
      </c>
      <c r="I195" s="7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2036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2036</v>
      </c>
      <c r="T210" t="s">
        <v>2035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2036</v>
      </c>
      <c r="T211" t="s">
        <v>2035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2036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2036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2036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2036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2036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2036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2036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2036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2036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2036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ref="F258:F321" si="16">E258/D258</f>
        <v>0.23390243902439026</v>
      </c>
      <c r="G258" t="s">
        <v>14</v>
      </c>
      <c r="H258">
        <v>15</v>
      </c>
      <c r="I258" s="7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16"/>
        <v>1.46</v>
      </c>
      <c r="G259" t="s">
        <v>20</v>
      </c>
      <c r="H259">
        <v>92</v>
      </c>
      <c r="I259" s="7">
        <f t="shared" si="1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2036</v>
      </c>
      <c r="T270" t="s">
        <v>2035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2036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2036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2036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2036</v>
      </c>
      <c r="T292" t="s">
        <v>2035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2036</v>
      </c>
      <c r="T303" t="s">
        <v>2035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2036</v>
      </c>
      <c r="T306" t="s">
        <v>2035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2036</v>
      </c>
      <c r="T316" t="s">
        <v>2035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ref="F322:F385" si="20">E322/D322</f>
        <v>9.5876777251184833E-2</v>
      </c>
      <c r="G322" t="s">
        <v>14</v>
      </c>
      <c r="H322">
        <v>80</v>
      </c>
      <c r="I322" s="7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0"/>
        <v>0.94144366197183094</v>
      </c>
      <c r="G323" t="s">
        <v>14</v>
      </c>
      <c r="H323">
        <v>2468</v>
      </c>
      <c r="I323" s="7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2036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2036</v>
      </c>
      <c r="T325" t="s">
        <v>2035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2036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2036</v>
      </c>
      <c r="T332" t="s">
        <v>2035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2036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2036</v>
      </c>
      <c r="T356" t="s">
        <v>2035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2036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2036</v>
      </c>
      <c r="T370" t="s">
        <v>2035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2036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2036</v>
      </c>
      <c r="T374" t="s">
        <v>2035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2036</v>
      </c>
      <c r="T376" t="s">
        <v>2035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2036</v>
      </c>
      <c r="T380" t="s">
        <v>2035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ref="F386:F449" si="24">E386/D386</f>
        <v>1.7200961538461539</v>
      </c>
      <c r="G386" t="s">
        <v>20</v>
      </c>
      <c r="H386">
        <v>4799</v>
      </c>
      <c r="I386" s="7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2036</v>
      </c>
      <c r="T386" t="s">
        <v>2035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24"/>
        <v>1.4616709511568124</v>
      </c>
      <c r="G387" t="s">
        <v>20</v>
      </c>
      <c r="H387">
        <v>1137</v>
      </c>
      <c r="I387" s="7">
        <f t="shared" si="2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2036</v>
      </c>
      <c r="T396" t="s">
        <v>2035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2036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2036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2036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2036</v>
      </c>
      <c r="T408" t="s">
        <v>2035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2036</v>
      </c>
      <c r="T410" t="s">
        <v>2035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2036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2036</v>
      </c>
      <c r="T418" t="s">
        <v>2035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2036</v>
      </c>
      <c r="T420" t="s">
        <v>2035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2036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2036</v>
      </c>
      <c r="T435" t="s">
        <v>2035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2036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2036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2036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2036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ref="F450:F513" si="28">E450/D450</f>
        <v>0.50482758620689661</v>
      </c>
      <c r="G450" t="s">
        <v>14</v>
      </c>
      <c r="H450">
        <v>605</v>
      </c>
      <c r="I450" s="7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28"/>
        <v>9.67</v>
      </c>
      <c r="G451" t="s">
        <v>20</v>
      </c>
      <c r="H451">
        <v>86</v>
      </c>
      <c r="I451" s="7">
        <f t="shared" si="2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2036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2036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2036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2036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2036</v>
      </c>
      <c r="T461" t="s">
        <v>2035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2036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2036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2036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2036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2036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2036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2036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2036</v>
      </c>
      <c r="T501" t="s">
        <v>2035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2036</v>
      </c>
      <c r="T503" t="s">
        <v>2035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2036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2036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ref="F514:F577" si="32">E514/D514</f>
        <v>1.3931868131868133</v>
      </c>
      <c r="G514" t="s">
        <v>20</v>
      </c>
      <c r="H514">
        <v>239</v>
      </c>
      <c r="I514" s="7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32"/>
        <v>0.39277108433734942</v>
      </c>
      <c r="G515" t="s">
        <v>74</v>
      </c>
      <c r="H515">
        <v>35</v>
      </c>
      <c r="I515" s="7">
        <f t="shared" si="3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2036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2036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2036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2036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2036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2036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2036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2036</v>
      </c>
      <c r="T539" t="s">
        <v>2035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2036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2036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2036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2036</v>
      </c>
      <c r="T565" t="s">
        <v>2035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2036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2036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ref="F578:F641" si="36">E578/D578</f>
        <v>0.6492783505154639</v>
      </c>
      <c r="G578" t="s">
        <v>14</v>
      </c>
      <c r="H578">
        <v>64</v>
      </c>
      <c r="I578" s="7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36"/>
        <v>0.18853658536585366</v>
      </c>
      <c r="G579" t="s">
        <v>74</v>
      </c>
      <c r="H579">
        <v>37</v>
      </c>
      <c r="I579" s="7">
        <f t="shared" si="3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2036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2036</v>
      </c>
      <c r="T585" t="s">
        <v>2035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2036</v>
      </c>
      <c r="T591" t="s">
        <v>2035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2036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2036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2036</v>
      </c>
      <c r="T601" t="s">
        <v>2035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2036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2036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2036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2036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2036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2036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ref="F642:F705" si="40">E642/D642</f>
        <v>0.16501669449081802</v>
      </c>
      <c r="G642" t="s">
        <v>14</v>
      </c>
      <c r="H642">
        <v>257</v>
      </c>
      <c r="I642" s="7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40"/>
        <v>1.1996808510638297</v>
      </c>
      <c r="G643" t="s">
        <v>20</v>
      </c>
      <c r="H643">
        <v>194</v>
      </c>
      <c r="I643" s="7">
        <f t="shared" si="4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2036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2036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2036</v>
      </c>
      <c r="T661" t="s">
        <v>2035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2036</v>
      </c>
      <c r="T667" t="s">
        <v>2035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2036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2036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2036</v>
      </c>
      <c r="T692" t="s">
        <v>2035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2036</v>
      </c>
      <c r="T693" t="s">
        <v>2035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2036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ref="F706:F769" si="44">E706/D706</f>
        <v>1.2278160919540231</v>
      </c>
      <c r="G706" t="s">
        <v>20</v>
      </c>
      <c r="H706">
        <v>116</v>
      </c>
      <c r="I706" s="7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2036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44"/>
        <v>0.99026517383618151</v>
      </c>
      <c r="G707" t="s">
        <v>14</v>
      </c>
      <c r="H707">
        <v>2025</v>
      </c>
      <c r="I707" s="7">
        <f t="shared" si="4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2036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2036</v>
      </c>
      <c r="T719" t="s">
        <v>2035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2036</v>
      </c>
      <c r="T724" t="s">
        <v>2035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2036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2036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2036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2036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ref="F770:F833" si="48">E770/D770</f>
        <v>2.31</v>
      </c>
      <c r="G770" t="s">
        <v>20</v>
      </c>
      <c r="H770">
        <v>150</v>
      </c>
      <c r="I770" s="7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48"/>
        <v>0.86867834394904464</v>
      </c>
      <c r="G771" t="s">
        <v>14</v>
      </c>
      <c r="H771">
        <v>3410</v>
      </c>
      <c r="I771" s="7">
        <f t="shared" si="4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2036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2036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2036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2036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2036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2036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2036</v>
      </c>
      <c r="T807" t="s">
        <v>2035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2036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2036</v>
      </c>
      <c r="T811" t="s">
        <v>2035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2036</v>
      </c>
      <c r="T823" t="s">
        <v>2035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2036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2036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ref="F834:F897" si="52">E834/D834</f>
        <v>3.1517592592592591</v>
      </c>
      <c r="G834" t="s">
        <v>20</v>
      </c>
      <c r="H834">
        <v>1297</v>
      </c>
      <c r="I834" s="7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52"/>
        <v>1.5769117647058823</v>
      </c>
      <c r="G835" t="s">
        <v>20</v>
      </c>
      <c r="H835">
        <v>165</v>
      </c>
      <c r="I835" s="7">
        <f t="shared" si="5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2036</v>
      </c>
      <c r="T841" t="s">
        <v>2035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2036</v>
      </c>
      <c r="T846" t="s">
        <v>2035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2036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2036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2036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2036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2036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2036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2036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2036</v>
      </c>
      <c r="T893" t="s">
        <v>2035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2036</v>
      </c>
      <c r="T895" t="s">
        <v>2035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2036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ref="F898:F961" si="56">E898/D898</f>
        <v>7.7443434343434348</v>
      </c>
      <c r="G898" t="s">
        <v>20</v>
      </c>
      <c r="H898">
        <v>1460</v>
      </c>
      <c r="I898" s="7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56"/>
        <v>0.27693181818181817</v>
      </c>
      <c r="G899" t="s">
        <v>14</v>
      </c>
      <c r="H899">
        <v>27</v>
      </c>
      <c r="I899" s="7">
        <f t="shared" si="5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2036</v>
      </c>
      <c r="T900" t="s">
        <v>2035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2036</v>
      </c>
      <c r="T908" t="s">
        <v>2035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2036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2036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2036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2036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2036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2036</v>
      </c>
      <c r="T939" t="s">
        <v>2035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2036</v>
      </c>
      <c r="T950" t="s">
        <v>2035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2036</v>
      </c>
      <c r="T954" t="s">
        <v>2035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2036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2036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2036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ref="F962:F1001" si="60">E962/D962</f>
        <v>0.85054545454545449</v>
      </c>
      <c r="G962" t="s">
        <v>14</v>
      </c>
      <c r="H962">
        <v>55</v>
      </c>
      <c r="I962" s="7">
        <f t="shared" ref="I962:I1001" si="6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60"/>
        <v>1.1929824561403508</v>
      </c>
      <c r="G963" t="s">
        <v>20</v>
      </c>
      <c r="H963">
        <v>155</v>
      </c>
      <c r="I963" s="7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2036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2036</v>
      </c>
      <c r="T984" t="s">
        <v>2035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2036</v>
      </c>
      <c r="T985" t="s">
        <v>2035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2036</v>
      </c>
      <c r="T989" t="s">
        <v>2035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2036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2036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11" priority="4" operator="equal">
      <formula>"canceled"</formula>
    </cfRule>
    <cfRule type="cellIs" dxfId="10" priority="5" operator="equal">
      <formula>"live"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6873-2A6C-4EF7-8020-8DBBFD6546FD}">
  <sheetPr codeName="Sheet2"/>
  <dimension ref="A1:F14"/>
  <sheetViews>
    <sheetView topLeftCell="A3"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7.625" bestFit="1" customWidth="1"/>
    <col min="8" max="8" width="15.125" bestFit="1" customWidth="1"/>
    <col min="9" max="9" width="17.625" bestFit="1" customWidth="1"/>
    <col min="10" max="10" width="20.125" bestFit="1" customWidth="1"/>
    <col min="11" max="11" width="22.625" bestFit="1" customWidth="1"/>
  </cols>
  <sheetData>
    <row r="1" spans="1:6" x14ac:dyDescent="0.25">
      <c r="A1" s="9" t="s">
        <v>6</v>
      </c>
      <c r="B1" t="s">
        <v>21</v>
      </c>
    </row>
    <row r="3" spans="1:6" x14ac:dyDescent="0.25">
      <c r="A3" s="9" t="s">
        <v>2070</v>
      </c>
      <c r="B3" s="9" t="s">
        <v>2072</v>
      </c>
    </row>
    <row r="4" spans="1:6" x14ac:dyDescent="0.25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10" t="s">
        <v>2036</v>
      </c>
      <c r="B5" s="11">
        <v>10</v>
      </c>
      <c r="C5" s="11">
        <v>41</v>
      </c>
      <c r="D5" s="11">
        <v>3</v>
      </c>
      <c r="E5" s="11">
        <v>76</v>
      </c>
      <c r="F5" s="11">
        <v>130</v>
      </c>
    </row>
    <row r="6" spans="1:6" x14ac:dyDescent="0.25">
      <c r="A6" s="10" t="s">
        <v>2033</v>
      </c>
      <c r="B6" s="11">
        <v>3</v>
      </c>
      <c r="C6" s="11">
        <v>15</v>
      </c>
      <c r="D6" s="11"/>
      <c r="E6" s="11">
        <v>17</v>
      </c>
      <c r="F6" s="11">
        <v>35</v>
      </c>
    </row>
    <row r="7" spans="1:6" x14ac:dyDescent="0.25">
      <c r="A7" s="10" t="s">
        <v>2050</v>
      </c>
      <c r="B7" s="11">
        <v>1</v>
      </c>
      <c r="C7" s="11">
        <v>20</v>
      </c>
      <c r="D7" s="11">
        <v>2</v>
      </c>
      <c r="E7" s="11">
        <v>14</v>
      </c>
      <c r="F7" s="11">
        <v>37</v>
      </c>
    </row>
    <row r="8" spans="1:6" x14ac:dyDescent="0.2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2037</v>
      </c>
      <c r="B9" s="11">
        <v>6</v>
      </c>
      <c r="C9" s="11">
        <v>44</v>
      </c>
      <c r="D9" s="11"/>
      <c r="E9" s="11">
        <v>79</v>
      </c>
      <c r="F9" s="11">
        <v>129</v>
      </c>
    </row>
    <row r="10" spans="1:6" x14ac:dyDescent="0.25">
      <c r="A10" s="10" t="s">
        <v>2054</v>
      </c>
      <c r="B10" s="11">
        <v>3</v>
      </c>
      <c r="C10" s="11">
        <v>6</v>
      </c>
      <c r="D10" s="11">
        <v>1</v>
      </c>
      <c r="E10" s="11">
        <v>24</v>
      </c>
      <c r="F10" s="11">
        <v>34</v>
      </c>
    </row>
    <row r="11" spans="1:6" x14ac:dyDescent="0.25">
      <c r="A11" s="10" t="s">
        <v>2047</v>
      </c>
      <c r="B11" s="11">
        <v>2</v>
      </c>
      <c r="C11" s="11">
        <v>18</v>
      </c>
      <c r="D11" s="11">
        <v>1</v>
      </c>
      <c r="E11" s="11">
        <v>28</v>
      </c>
      <c r="F11" s="11">
        <v>49</v>
      </c>
    </row>
    <row r="12" spans="1:6" x14ac:dyDescent="0.25">
      <c r="A12" s="10" t="s">
        <v>2039</v>
      </c>
      <c r="B12" s="11">
        <v>2</v>
      </c>
      <c r="C12" s="11">
        <v>24</v>
      </c>
      <c r="D12" s="11">
        <v>1</v>
      </c>
      <c r="E12" s="11">
        <v>45</v>
      </c>
      <c r="F12" s="11">
        <v>72</v>
      </c>
    </row>
    <row r="13" spans="1:6" x14ac:dyDescent="0.25">
      <c r="A13" s="10" t="s">
        <v>2041</v>
      </c>
      <c r="B13" s="11">
        <v>17</v>
      </c>
      <c r="C13" s="11">
        <v>106</v>
      </c>
      <c r="D13" s="11">
        <v>1</v>
      </c>
      <c r="E13" s="11">
        <v>149</v>
      </c>
      <c r="F13" s="11">
        <v>273</v>
      </c>
    </row>
    <row r="14" spans="1:6" x14ac:dyDescent="0.25">
      <c r="A14" s="10" t="s">
        <v>2069</v>
      </c>
      <c r="B14" s="11">
        <v>44</v>
      </c>
      <c r="C14" s="11">
        <v>274</v>
      </c>
      <c r="D14" s="11">
        <v>9</v>
      </c>
      <c r="E14" s="11">
        <v>436</v>
      </c>
      <c r="F14" s="11">
        <v>763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0E50-89CD-47FE-8429-A7897572013A}">
  <sheetPr codeName="Sheet3"/>
  <dimension ref="A1:F30"/>
  <sheetViews>
    <sheetView workbookViewId="0">
      <selection activeCell="F7" sqref="F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2071</v>
      </c>
    </row>
    <row r="2" spans="1:6" x14ac:dyDescent="0.25">
      <c r="A2" s="9" t="s">
        <v>2031</v>
      </c>
      <c r="B2" t="s">
        <v>2071</v>
      </c>
    </row>
    <row r="4" spans="1:6" x14ac:dyDescent="0.25">
      <c r="A4" s="9" t="s">
        <v>2070</v>
      </c>
      <c r="B4" s="9" t="s">
        <v>2072</v>
      </c>
    </row>
    <row r="5" spans="1:6" x14ac:dyDescent="0.25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2035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2042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2038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2040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2069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DF2F-4D7B-477A-A91F-6E06E316903F}">
  <sheetPr codeName="Sheet4"/>
  <dimension ref="A1:E18"/>
  <sheetViews>
    <sheetView topLeftCell="A3" workbookViewId="0">
      <selection activeCell="E6" sqref="E6:E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16.375" bestFit="1" customWidth="1"/>
    <col min="8" max="8" width="16.5" bestFit="1" customWidth="1"/>
    <col min="9" max="9" width="16.375" bestFit="1" customWidth="1"/>
    <col min="10" max="10" width="21.625" bestFit="1" customWidth="1"/>
    <col min="11" max="11" width="21.5" bestFit="1" customWidth="1"/>
  </cols>
  <sheetData>
    <row r="1" spans="1:5" x14ac:dyDescent="0.25">
      <c r="A1" s="9" t="s">
        <v>2031</v>
      </c>
      <c r="B1" t="s">
        <v>2071</v>
      </c>
    </row>
    <row r="2" spans="1:5" x14ac:dyDescent="0.25">
      <c r="A2" s="9" t="s">
        <v>2085</v>
      </c>
      <c r="B2" t="s">
        <v>2071</v>
      </c>
    </row>
    <row r="4" spans="1:5" x14ac:dyDescent="0.25">
      <c r="A4" s="9" t="s">
        <v>2070</v>
      </c>
      <c r="B4" s="9" t="s">
        <v>2072</v>
      </c>
    </row>
    <row r="5" spans="1:5" x14ac:dyDescent="0.25">
      <c r="A5" s="9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12" t="s">
        <v>2080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2" t="s">
        <v>2081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2" t="s">
        <v>2073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2" t="s">
        <v>2082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2" t="s">
        <v>2074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2" t="s">
        <v>2075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2" t="s">
        <v>2076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2" t="s">
        <v>2077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2" t="s">
        <v>2078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2" t="s">
        <v>2079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2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2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2" t="s">
        <v>2069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BF89-533E-40D1-AF5C-ACD6911AAB08}">
  <sheetPr codeName="Sheet5"/>
  <dimension ref="A1:H13"/>
  <sheetViews>
    <sheetView workbookViewId="0">
      <selection activeCell="A9" sqref="A9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625" bestFit="1" customWidth="1"/>
    <col min="7" max="7" width="16.125" style="6" bestFit="1" customWidth="1"/>
    <col min="8" max="8" width="18.8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5" t="s">
        <v>2092</v>
      </c>
      <c r="H1" s="1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5">
      <c r="A3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25">
      <c r="A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5">
      <c r="A5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5">
      <c r="A6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5">
      <c r="A7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5">
      <c r="A8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5">
      <c r="A9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5">
      <c r="A10" t="s">
        <v>2102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5">
      <c r="A11" t="s">
        <v>2103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5">
      <c r="A12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5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AE9C-D8C4-4273-BA6E-BB62103A255F}">
  <sheetPr codeName="Sheet6"/>
  <dimension ref="A1:J566"/>
  <sheetViews>
    <sheetView tabSelected="1" workbookViewId="0">
      <selection activeCell="B1" sqref="B1"/>
    </sheetView>
  </sheetViews>
  <sheetFormatPr defaultRowHeight="15.75" x14ac:dyDescent="0.25"/>
  <cols>
    <col min="2" max="2" width="12.625" bestFit="1" customWidth="1"/>
    <col min="5" max="5" width="12.625" bestFit="1" customWidth="1"/>
    <col min="7" max="8" width="19" bestFit="1" customWidth="1"/>
    <col min="9" max="9" width="21.5" bestFit="1" customWidth="1"/>
  </cols>
  <sheetData>
    <row r="1" spans="1:10" x14ac:dyDescent="0.25">
      <c r="A1" s="13" t="s">
        <v>2106</v>
      </c>
      <c r="B1" s="13" t="s">
        <v>2116</v>
      </c>
      <c r="C1" s="13"/>
      <c r="D1" s="13" t="s">
        <v>2106</v>
      </c>
      <c r="E1" s="13" t="s">
        <v>2116</v>
      </c>
      <c r="H1" s="14" t="s">
        <v>2107</v>
      </c>
      <c r="I1" s="14" t="s">
        <v>2109</v>
      </c>
      <c r="J1" s="14"/>
    </row>
    <row r="2" spans="1:10" x14ac:dyDescent="0.25">
      <c r="A2" t="s">
        <v>20</v>
      </c>
      <c r="B2">
        <v>158</v>
      </c>
      <c r="D2" t="s">
        <v>14</v>
      </c>
      <c r="E2">
        <v>0</v>
      </c>
      <c r="G2" t="s">
        <v>2110</v>
      </c>
      <c r="H2" s="11">
        <f>AVERAGE(successful_backers)</f>
        <v>851.14690265486729</v>
      </c>
      <c r="I2" s="11">
        <f>AVERAGE(failed_backers)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2111</v>
      </c>
      <c r="H3" s="11">
        <f>MEDIAN(successful_backers)</f>
        <v>201</v>
      </c>
      <c r="I3" s="11">
        <f>MEDIAN(failed_backers)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t="s">
        <v>2112</v>
      </c>
      <c r="H4" s="11">
        <f>MIN(successful_backers)</f>
        <v>16</v>
      </c>
      <c r="I4" s="11">
        <f>MIN(failed_backers)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2113</v>
      </c>
      <c r="H5" s="11">
        <f>MAX(successful_backers)</f>
        <v>7295</v>
      </c>
      <c r="I5" s="11">
        <f>MAX(failed_backers)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t="s">
        <v>2114</v>
      </c>
      <c r="H6" s="11">
        <f>_xlfn.VAR.P(B:B)</f>
        <v>1603373.7324019109</v>
      </c>
      <c r="I6" s="11">
        <f>_xlfn.VAR.P(E:E)</f>
        <v>921574.68174133555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2115</v>
      </c>
      <c r="H7" s="11">
        <f>_xlfn.STDEV.P((B:B))</f>
        <v>1266.2439466397898</v>
      </c>
      <c r="I7" s="11">
        <f>_xlfn.STDEV.P((E:E))</f>
        <v>959.98681331637863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Sheet1</vt:lpstr>
      <vt:lpstr>Sheet2</vt:lpstr>
      <vt:lpstr>Sheet3</vt:lpstr>
      <vt:lpstr>Sheet4</vt:lpstr>
      <vt:lpstr>Sheet5</vt:lpstr>
      <vt:lpstr>failed_backers</vt:lpstr>
      <vt:lpstr>successful</vt:lpstr>
      <vt:lpstr>successful_backers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Mrunmai Gadbail</cp:lastModifiedBy>
  <dcterms:created xsi:type="dcterms:W3CDTF">2021-09-29T18:52:28Z</dcterms:created>
  <dcterms:modified xsi:type="dcterms:W3CDTF">2024-04-25T22:46:15Z</dcterms:modified>
</cp:coreProperties>
</file>